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60" yWindow="-15" windowWidth="15480" windowHeight="1164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2" sheetId="15" state="hidden" r:id="rId7"/>
  </sheets>
  <externalReferences>
    <externalReference r:id="rId8"/>
  </externalReferences>
  <definedNames>
    <definedName name="_xlnm._FilterDatabase" localSheetId="5" hidden="1">'Call Tracker (Equity &amp; F&amp;O)'!$Q$1:$S$444</definedName>
    <definedName name="_xlnm._FilterDatabase" localSheetId="1" hidden="1">'Future Intra'!$A$9:$O$177</definedName>
    <definedName name="Excel_BuiltIn__FilterDatabase_5">#REF!</definedName>
    <definedName name="Excel_BuiltIn__FilterDatabase_6">'Bulk Deals'!#REF!</definedName>
  </definedNames>
  <calcPr calcId="125725"/>
</workbook>
</file>

<file path=xl/calcChain.xml><?xml version="1.0" encoding="utf-8"?>
<calcChain xmlns="http://schemas.openxmlformats.org/spreadsheetml/2006/main">
  <c r="O30" i="7"/>
  <c r="K140"/>
  <c r="M140" s="1"/>
  <c r="K134"/>
  <c r="M134" s="1"/>
  <c r="K137"/>
  <c r="M137" s="1"/>
  <c r="K26"/>
  <c r="L26" s="1"/>
  <c r="K25"/>
  <c r="L25" s="1"/>
  <c r="K107"/>
  <c r="L107" s="1"/>
  <c r="O27"/>
  <c r="O24"/>
  <c r="O106"/>
  <c r="K136" l="1"/>
  <c r="M136" s="1"/>
  <c r="K77"/>
  <c r="L77" s="1"/>
  <c r="K76"/>
  <c r="L76" s="1"/>
  <c r="K104"/>
  <c r="L104" s="1"/>
  <c r="K135"/>
  <c r="M135" s="1"/>
  <c r="K105"/>
  <c r="L105" s="1"/>
  <c r="K28"/>
  <c r="L28" s="1"/>
  <c r="K29"/>
  <c r="L29" s="1"/>
  <c r="K103"/>
  <c r="L103" s="1"/>
  <c r="K133"/>
  <c r="M133" s="1"/>
  <c r="K131"/>
  <c r="M131" s="1"/>
  <c r="K130"/>
  <c r="M130" s="1"/>
  <c r="L59"/>
  <c r="L57"/>
  <c r="K60"/>
  <c r="K59"/>
  <c r="K58"/>
  <c r="K57"/>
  <c r="L55"/>
  <c r="K132" l="1"/>
  <c r="M132" s="1"/>
  <c r="K100"/>
  <c r="L100" s="1"/>
  <c r="K22"/>
  <c r="L22" s="1"/>
  <c r="K102"/>
  <c r="L102" s="1"/>
  <c r="K23"/>
  <c r="L23" s="1"/>
  <c r="K55"/>
  <c r="K56"/>
  <c r="O96"/>
  <c r="K21"/>
  <c r="L21" s="1"/>
  <c r="K101"/>
  <c r="L101" s="1"/>
  <c r="K129"/>
  <c r="M129" s="1"/>
  <c r="K128"/>
  <c r="M128" s="1"/>
  <c r="K99"/>
  <c r="L99" s="1"/>
  <c r="K127"/>
  <c r="M127" s="1"/>
  <c r="K126"/>
  <c r="M126" s="1"/>
  <c r="K125"/>
  <c r="M125" s="1"/>
  <c r="K124"/>
  <c r="M124" s="1"/>
  <c r="K98"/>
  <c r="L98" s="1"/>
  <c r="K97"/>
  <c r="L97" s="1"/>
  <c r="K92"/>
  <c r="L92" s="1"/>
  <c r="L53"/>
  <c r="K90"/>
  <c r="L90" s="1"/>
  <c r="K95"/>
  <c r="L95" s="1"/>
  <c r="K54"/>
  <c r="K53"/>
  <c r="K20"/>
  <c r="L20" s="1"/>
  <c r="K94"/>
  <c r="L94" s="1"/>
  <c r="K48"/>
  <c r="L48" s="1"/>
  <c r="L51"/>
  <c r="K52"/>
  <c r="K51"/>
  <c r="L49"/>
  <c r="K122"/>
  <c r="M122" s="1"/>
  <c r="K19"/>
  <c r="L19" s="1"/>
  <c r="K10"/>
  <c r="L10" s="1"/>
  <c r="K18"/>
  <c r="L18" s="1"/>
  <c r="K17"/>
  <c r="L17" s="1"/>
  <c r="K50"/>
  <c r="K49"/>
  <c r="K93"/>
  <c r="L93" s="1"/>
  <c r="K47"/>
  <c r="L47" s="1"/>
  <c r="K123"/>
  <c r="M123" s="1"/>
  <c r="K13"/>
  <c r="L13" s="1"/>
  <c r="K91"/>
  <c r="L91" s="1"/>
  <c r="K121"/>
  <c r="M121" s="1"/>
  <c r="K14"/>
  <c r="L14" s="1"/>
  <c r="K16"/>
  <c r="L16" s="1"/>
  <c r="K15"/>
  <c r="L15" s="1"/>
  <c r="K11"/>
  <c r="L11" s="1"/>
  <c r="K44"/>
  <c r="K43"/>
  <c r="K46"/>
  <c r="K45"/>
  <c r="K12"/>
  <c r="L12" s="1"/>
  <c r="K267" l="1"/>
  <c r="L267" s="1"/>
  <c r="K305"/>
  <c r="L305" s="1"/>
  <c r="K224"/>
  <c r="L224" s="1"/>
  <c r="K307" l="1"/>
  <c r="L307" s="1"/>
  <c r="K234" l="1"/>
  <c r="L234" s="1"/>
  <c r="A193" l="1"/>
  <c r="A194" s="1"/>
  <c r="A195" s="1"/>
  <c r="A196" s="1"/>
  <c r="A197" s="1"/>
  <c r="A198" s="1"/>
  <c r="A199" s="1"/>
  <c r="A200" l="1"/>
  <c r="A201" s="1"/>
  <c r="A202"/>
  <c r="A203" s="1"/>
  <c r="A204" s="1"/>
  <c r="A205" s="1"/>
  <c r="A206" s="1"/>
  <c r="A207" s="1"/>
  <c r="K298" l="1"/>
  <c r="K291"/>
  <c r="K285"/>
  <c r="K280"/>
  <c r="K253"/>
  <c r="K301"/>
  <c r="K300"/>
  <c r="K297"/>
  <c r="K296"/>
  <c r="K295"/>
  <c r="K294"/>
  <c r="K293"/>
  <c r="K292"/>
  <c r="K287"/>
  <c r="K288"/>
  <c r="K289"/>
  <c r="K290"/>
  <c r="K286"/>
  <c r="K282"/>
  <c r="K283"/>
  <c r="K284"/>
  <c r="K281"/>
  <c r="K278"/>
  <c r="K277"/>
  <c r="K269"/>
  <c r="K270"/>
  <c r="K271"/>
  <c r="K272"/>
  <c r="K273"/>
  <c r="K274"/>
  <c r="K275"/>
  <c r="K268"/>
  <c r="K259"/>
  <c r="K260"/>
  <c r="K261"/>
  <c r="K262"/>
  <c r="K263"/>
  <c r="K264"/>
  <c r="K265"/>
  <c r="K266"/>
  <c r="K258"/>
  <c r="K257"/>
  <c r="K256"/>
  <c r="K250"/>
  <c r="K251"/>
  <c r="K252"/>
  <c r="K249"/>
  <c r="K243"/>
  <c r="K244"/>
  <c r="K245"/>
  <c r="K246"/>
  <c r="K247"/>
  <c r="K242"/>
  <c r="K236"/>
  <c r="K237"/>
  <c r="K238"/>
  <c r="K239"/>
  <c r="K240"/>
  <c r="K235"/>
  <c r="K226"/>
  <c r="K227"/>
  <c r="K228"/>
  <c r="K229"/>
  <c r="K230"/>
  <c r="K231"/>
  <c r="K232"/>
  <c r="K233"/>
  <c r="K225"/>
  <c r="K220"/>
  <c r="K221"/>
  <c r="K222"/>
  <c r="K223"/>
  <c r="K217"/>
  <c r="K215"/>
  <c r="K193"/>
  <c r="K194"/>
  <c r="K195"/>
  <c r="K196"/>
  <c r="K197"/>
  <c r="K198"/>
  <c r="K199"/>
  <c r="K200"/>
  <c r="K201"/>
  <c r="K202"/>
  <c r="K203"/>
  <c r="K204"/>
  <c r="K205"/>
  <c r="K206"/>
  <c r="K207"/>
  <c r="K208"/>
  <c r="K209"/>
  <c r="K210"/>
  <c r="K211"/>
  <c r="K212"/>
  <c r="K213"/>
  <c r="K191"/>
  <c r="K192"/>
  <c r="L301" l="1"/>
  <c r="L300" l="1"/>
  <c r="L238" l="1"/>
  <c r="L247"/>
  <c r="L295" l="1"/>
  <c r="L293"/>
  <c r="L292" l="1"/>
  <c r="L242" l="1"/>
  <c r="L226"/>
  <c r="L285" l="1"/>
  <c r="M7"/>
  <c r="L297"/>
  <c r="L298"/>
  <c r="L283"/>
  <c r="L290" l="1"/>
  <c r="L280" l="1"/>
  <c r="L296"/>
  <c r="L253"/>
  <c r="L291"/>
  <c r="L277" l="1"/>
  <c r="L286"/>
  <c r="L294"/>
  <c r="L282" l="1"/>
  <c r="L240"/>
  <c r="L205"/>
  <c r="L284" l="1"/>
  <c r="L289"/>
  <c r="L268"/>
  <c r="L222" l="1"/>
  <c r="L288" l="1"/>
  <c r="L287" l="1"/>
  <c r="L273"/>
  <c r="L250" l="1"/>
  <c r="L281"/>
  <c r="L275"/>
  <c r="L278" l="1"/>
  <c r="L274"/>
  <c r="L272"/>
  <c r="L271"/>
  <c r="L270"/>
  <c r="L269"/>
  <c r="L266"/>
  <c r="L265"/>
  <c r="L264"/>
  <c r="L262"/>
  <c r="L261"/>
  <c r="L260"/>
  <c r="L259"/>
  <c r="L258"/>
  <c r="L257"/>
  <c r="L256"/>
  <c r="L252"/>
  <c r="L251"/>
  <c r="L249"/>
  <c r="L246"/>
  <c r="L245"/>
  <c r="L244"/>
  <c r="L243"/>
  <c r="L239"/>
  <c r="L237"/>
  <c r="L236"/>
  <c r="L235"/>
  <c r="L233"/>
  <c r="L232"/>
  <c r="L231"/>
  <c r="L230"/>
  <c r="L229"/>
  <c r="L228"/>
  <c r="L227"/>
  <c r="L225"/>
  <c r="L223"/>
  <c r="L221"/>
  <c r="L220"/>
  <c r="H219"/>
  <c r="F218"/>
  <c r="L217"/>
  <c r="L215"/>
  <c r="L213"/>
  <c r="L212"/>
  <c r="L211"/>
  <c r="L210"/>
  <c r="L209"/>
  <c r="L208"/>
  <c r="L207"/>
  <c r="L206"/>
  <c r="L204"/>
  <c r="L203"/>
  <c r="L202"/>
  <c r="L201"/>
  <c r="L200"/>
  <c r="L199"/>
  <c r="L198"/>
  <c r="L197"/>
  <c r="L196"/>
  <c r="L195"/>
  <c r="L194"/>
  <c r="L193"/>
  <c r="L192"/>
  <c r="L191"/>
  <c r="K219" l="1"/>
  <c r="L219" s="1"/>
  <c r="K218"/>
  <c r="L218" s="1"/>
  <c r="A208"/>
  <c r="A209" s="1"/>
  <c r="A210" s="1"/>
  <c r="A211" s="1"/>
  <c r="A212" s="1"/>
  <c r="A213" s="1"/>
  <c r="A214" s="1"/>
  <c r="A215" s="1"/>
  <c r="A216" s="1"/>
  <c r="A217" s="1"/>
  <c r="A218" s="1"/>
  <c r="A219" s="1"/>
  <c r="A220" s="1"/>
  <c r="A221" s="1"/>
  <c r="L6" i="2" l="1"/>
  <c r="D7" i="6"/>
  <c r="K6" i="4"/>
  <c r="K6" i="3"/>
</calcChain>
</file>

<file path=xl/sharedStrings.xml><?xml version="1.0" encoding="utf-8"?>
<sst xmlns="http://schemas.openxmlformats.org/spreadsheetml/2006/main" count="7713" uniqueCount="3830">
  <si>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</si>
  <si>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</si>
  <si>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</si>
  <si>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</si>
  <si>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</si>
  <si>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</si>
  <si>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</si>
  <si>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</si>
  <si>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</si>
  <si>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</si>
  <si>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</si>
  <si>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</si>
  <si>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FOR INTRA DAY TRADING</t>
  </si>
  <si>
    <t>Sr.no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</si>
  <si>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</si>
  <si>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</si>
  <si>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</si>
  <si>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</si>
  <si>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</si>
  <si>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</si>
  <si>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</si>
  <si>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</si>
  <si>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</si>
  <si>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</si>
  <si>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</si>
  <si>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</si>
  <si>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</si>
  <si>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</si>
  <si>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NIFTY</t>
  </si>
  <si>
    <t>BANKNIFTY</t>
  </si>
  <si>
    <t>ACC</t>
  </si>
  <si>
    <t>ADANIENT</t>
  </si>
  <si>
    <t>ADANIPORTS</t>
  </si>
  <si>
    <t>ADANIPOWER</t>
  </si>
  <si>
    <t>ALBK</t>
  </si>
  <si>
    <t>AMBUJACEM</t>
  </si>
  <si>
    <t>ANDHRABANK</t>
  </si>
  <si>
    <t>APOLLOHOSP</t>
  </si>
  <si>
    <t>APOLLOTYRE</t>
  </si>
  <si>
    <t>ARVIND</t>
  </si>
  <si>
    <t>ASHOKLEY</t>
  </si>
  <si>
    <t>ASIANPAINT</t>
  </si>
  <si>
    <t>AUROPHARMA</t>
  </si>
  <si>
    <t>AXISBANK</t>
  </si>
  <si>
    <t>BAJAJ-AUTO</t>
  </si>
  <si>
    <t>BANKBARODA</t>
  </si>
  <si>
    <t>BANKINDIA</t>
  </si>
  <si>
    <t>BATAINDIA</t>
  </si>
  <si>
    <t>BHARATFORG</t>
  </si>
  <si>
    <t>BHARTIARTL</t>
  </si>
  <si>
    <t>BHEL</t>
  </si>
  <si>
    <t>BIOCON</t>
  </si>
  <si>
    <t>BOSCHLTD</t>
  </si>
  <si>
    <t>BPCL</t>
  </si>
  <si>
    <t>CANBK</t>
  </si>
  <si>
    <t>CENTURYTEX</t>
  </si>
  <si>
    <t>CESC</t>
  </si>
  <si>
    <t>CIPLA</t>
  </si>
  <si>
    <t>COALINDIA</t>
  </si>
  <si>
    <t>COLPAL</t>
  </si>
  <si>
    <t>DABUR</t>
  </si>
  <si>
    <t>DISHTV</t>
  </si>
  <si>
    <t>DIVISLAB</t>
  </si>
  <si>
    <t>DLF</t>
  </si>
  <si>
    <t>DRREDDY</t>
  </si>
  <si>
    <t>EICHERMOT</t>
  </si>
  <si>
    <t>ENGINERSIN</t>
  </si>
  <si>
    <t>EXIDEIND</t>
  </si>
  <si>
    <t>FEDERALBNK</t>
  </si>
  <si>
    <t>GAIL</t>
  </si>
  <si>
    <t>GLENMARK</t>
  </si>
  <si>
    <t>GMRINFRA</t>
  </si>
  <si>
    <t>GODREJIND</t>
  </si>
  <si>
    <t>GRASIM</t>
  </si>
  <si>
    <t>HAVELLS</t>
  </si>
  <si>
    <t>HCLTECH</t>
  </si>
  <si>
    <t>HDFC</t>
  </si>
  <si>
    <t>HDFCBANK</t>
  </si>
  <si>
    <t>HDIL</t>
  </si>
  <si>
    <t>HEROMOTOCO</t>
  </si>
  <si>
    <t>HEXAWARE</t>
  </si>
  <si>
    <t>HINDALCO</t>
  </si>
  <si>
    <t>HINDPETRO</t>
  </si>
  <si>
    <t>HINDUNILVR</t>
  </si>
  <si>
    <t>HINDZINC</t>
  </si>
  <si>
    <t>IBREALEST</t>
  </si>
  <si>
    <t>IBULHSGFIN</t>
  </si>
  <si>
    <t>ICICIBANK</t>
  </si>
  <si>
    <t>IDBI</t>
  </si>
  <si>
    <t>IDEA</t>
  </si>
  <si>
    <t>IDFC</t>
  </si>
  <si>
    <t>IFCI</t>
  </si>
  <si>
    <t>IGL</t>
  </si>
  <si>
    <t>INDIACEM</t>
  </si>
  <si>
    <t>INDUSINDBK</t>
  </si>
  <si>
    <t>INFY</t>
  </si>
  <si>
    <t>IOB</t>
  </si>
  <si>
    <t>IOC</t>
  </si>
  <si>
    <t>IRB</t>
  </si>
  <si>
    <t>ITC</t>
  </si>
  <si>
    <t>JINDALSTEL</t>
  </si>
  <si>
    <t>JISLJALEQS</t>
  </si>
  <si>
    <t>JPASSOCIAT</t>
  </si>
  <si>
    <t>JSWENERGY</t>
  </si>
  <si>
    <t>JSWSTEEL</t>
  </si>
  <si>
    <t>JUBLFOOD</t>
  </si>
  <si>
    <t>JUSTDIAL</t>
  </si>
  <si>
    <t>KOTAKBANK</t>
  </si>
  <si>
    <t>KTKBANK</t>
  </si>
  <si>
    <t>L&amp;TFH</t>
  </si>
  <si>
    <t>LICHSGFIN</t>
  </si>
  <si>
    <t>LT</t>
  </si>
  <si>
    <t>LUPIN</t>
  </si>
  <si>
    <t>M&amp;M</t>
  </si>
  <si>
    <t>M&amp;MFIN</t>
  </si>
  <si>
    <t>MARUTI</t>
  </si>
  <si>
    <t>MCLEODRUSS</t>
  </si>
  <si>
    <t>MINDTREE</t>
  </si>
  <si>
    <t>MOTHERSUMI</t>
  </si>
  <si>
    <t>MRF</t>
  </si>
  <si>
    <t>NHPC</t>
  </si>
  <si>
    <t>NMDC</t>
  </si>
  <si>
    <t>NTPC</t>
  </si>
  <si>
    <t>OFSS</t>
  </si>
  <si>
    <t>ONGC</t>
  </si>
  <si>
    <t>ORIENTBANK</t>
  </si>
  <si>
    <t>PETRONET</t>
  </si>
  <si>
    <t>PFC</t>
  </si>
  <si>
    <t>PNB</t>
  </si>
  <si>
    <t>POWERGRID</t>
  </si>
  <si>
    <t>PTC</t>
  </si>
  <si>
    <t>RCOM</t>
  </si>
  <si>
    <t>RECLTD</t>
  </si>
  <si>
    <t>RELCAPITAL</t>
  </si>
  <si>
    <t>RELIANCE</t>
  </si>
  <si>
    <t>RELINFRA</t>
  </si>
  <si>
    <t>RPOWER</t>
  </si>
  <si>
    <t>SAIL</t>
  </si>
  <si>
    <t>SBIN</t>
  </si>
  <si>
    <t>SIEMENS</t>
  </si>
  <si>
    <t>SRTRANSFIN</t>
  </si>
  <si>
    <t>STAR</t>
  </si>
  <si>
    <t>SUNPHARMA</t>
  </si>
  <si>
    <t>SUNTV</t>
  </si>
  <si>
    <t>SYNDIBANK</t>
  </si>
  <si>
    <t>TATACHEM</t>
  </si>
  <si>
    <t>TATACOMM</t>
  </si>
  <si>
    <t>TATAGLOBAL</t>
  </si>
  <si>
    <t>TATAMOTORS</t>
  </si>
  <si>
    <t>TATAMTRDVR</t>
  </si>
  <si>
    <t>TATAPOWER</t>
  </si>
  <si>
    <t>TATASTEEL</t>
  </si>
  <si>
    <t>TCS</t>
  </si>
  <si>
    <t>TECHM</t>
  </si>
  <si>
    <t>TITAN</t>
  </si>
  <si>
    <t>TVSMOTOR</t>
  </si>
  <si>
    <t>UBL</t>
  </si>
  <si>
    <t>UCOBANK</t>
  </si>
  <si>
    <t>ULTRACEMCO</t>
  </si>
  <si>
    <t>UNIONBANK</t>
  </si>
  <si>
    <t>UNITECH</t>
  </si>
  <si>
    <t>UPL</t>
  </si>
  <si>
    <t>VOLTAS</t>
  </si>
  <si>
    <t>WIPRO</t>
  </si>
  <si>
    <t>WOCKPHARMA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</si>
  <si>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</si>
  <si>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</si>
  <si>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</si>
  <si>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</si>
  <si>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</si>
  <si>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</si>
  <si>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</si>
  <si>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</si>
  <si>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</si>
  <si>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</si>
  <si>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</si>
  <si>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</si>
  <si>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</si>
  <si>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</si>
  <si>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</si>
  <si>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</si>
  <si>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</si>
  <si>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GSKCONS</t>
  </si>
  <si>
    <t>Don’t take a open position home</t>
  </si>
  <si>
    <t>PREVIOUS</t>
  </si>
  <si>
    <r>
      <t xml:space="preserve">Note:     </t>
    </r>
    <r>
      <rPr>
        <b/>
        <sz val="9"/>
        <rFont val="MS Sans Serif"/>
        <family val="2"/>
      </rPr>
      <t>Pivot Point:Intra day trading tool</t>
    </r>
  </si>
  <si>
    <t>ABB</t>
  </si>
  <si>
    <t>AMARAJABAT</t>
  </si>
  <si>
    <t>BAJFINANCE</t>
  </si>
  <si>
    <t>BAJAJFINSV</t>
  </si>
  <si>
    <t>BEL</t>
  </si>
  <si>
    <t>INFRATEL</t>
  </si>
  <si>
    <t>BHUSANSTL</t>
  </si>
  <si>
    <t>BRITANNIA</t>
  </si>
  <si>
    <t>CRISIL</t>
  </si>
  <si>
    <t>CADILAHC</t>
  </si>
  <si>
    <t>CONCOR</t>
  </si>
  <si>
    <t>EMAMILTD</t>
  </si>
  <si>
    <t>GESHIP</t>
  </si>
  <si>
    <t>GSPL</t>
  </si>
  <si>
    <t>INDHOTEL</t>
  </si>
  <si>
    <t>IPCALAB</t>
  </si>
  <si>
    <t>J&amp;KBANK</t>
  </si>
  <si>
    <t>KPIT</t>
  </si>
  <si>
    <t>KANSAINER</t>
  </si>
  <si>
    <t>KARURVYSYA</t>
  </si>
  <si>
    <t>MPHASIS</t>
  </si>
  <si>
    <t>OIL</t>
  </si>
  <si>
    <t>PIDILITIND</t>
  </si>
  <si>
    <t>PEL</t>
  </si>
  <si>
    <t>PGHH</t>
  </si>
  <si>
    <t>SANOFI</t>
  </si>
  <si>
    <t>SHREECEM</t>
  </si>
  <si>
    <t>SOUTHBANK</t>
  </si>
  <si>
    <t>RAMCOCEM</t>
  </si>
  <si>
    <t>THERMAX</t>
  </si>
  <si>
    <t>TORNTPHARM</t>
  </si>
  <si>
    <t>TORNTPOWER</t>
  </si>
  <si>
    <t>Date</t>
  </si>
  <si>
    <t>-</t>
  </si>
  <si>
    <t>Client Name</t>
  </si>
  <si>
    <t>Quantity Traded</t>
  </si>
  <si>
    <t>Trade Price / Wt.Avg.trade price</t>
  </si>
  <si>
    <t>Buy / Sell</t>
  </si>
  <si>
    <t>Subject :</t>
  </si>
  <si>
    <t>BULK DEAL</t>
  </si>
  <si>
    <t>Scrip code</t>
  </si>
  <si>
    <t>Scrip Name</t>
  </si>
  <si>
    <t>VEDL</t>
  </si>
  <si>
    <t>KSCL</t>
  </si>
  <si>
    <t>SRF</t>
  </si>
  <si>
    <t>PAGEIND</t>
  </si>
  <si>
    <t>CEATLTD</t>
  </si>
  <si>
    <t>CASTROLIND</t>
  </si>
  <si>
    <t>DHFL</t>
  </si>
  <si>
    <t>AJANTPHARM</t>
  </si>
  <si>
    <t>Back to Main Page</t>
  </si>
  <si>
    <t>Back To Main Page</t>
  </si>
  <si>
    <t>Total Trade Quanity in Lakhs</t>
  </si>
  <si>
    <t xml:space="preserve">Exchange  </t>
  </si>
  <si>
    <t xml:space="preserve"> </t>
  </si>
  <si>
    <t>BEML</t>
  </si>
  <si>
    <t>MARICO</t>
  </si>
  <si>
    <t>NCC</t>
  </si>
  <si>
    <t>TV18BRDCST</t>
  </si>
  <si>
    <t>Nifty Midcap 50</t>
  </si>
  <si>
    <t>JPPOWER</t>
  </si>
  <si>
    <t>NIFTYINFRA</t>
  </si>
  <si>
    <t>NIFTYIT</t>
  </si>
  <si>
    <t>NIFTYMID50</t>
  </si>
  <si>
    <t>NIFTYPSE</t>
  </si>
  <si>
    <t>Nifty 50</t>
  </si>
  <si>
    <t>Nifty Bank</t>
  </si>
  <si>
    <t>Nifty Infra</t>
  </si>
  <si>
    <t>Nifty IT</t>
  </si>
  <si>
    <t>Nifty PSE</t>
  </si>
  <si>
    <t>SELL</t>
  </si>
  <si>
    <t>BUY</t>
  </si>
  <si>
    <t>BSE</t>
  </si>
  <si>
    <t>Company</t>
  </si>
  <si>
    <t>Rec</t>
  </si>
  <si>
    <t>Rec Price</t>
  </si>
  <si>
    <t>Stop Loss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</si>
  <si>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</si>
  <si>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</si>
  <si>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</si>
  <si>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</si>
  <si>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</si>
  <si>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</si>
  <si>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</si>
  <si>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Buy</t>
  </si>
  <si>
    <t>Open</t>
  </si>
  <si>
    <t>Successful</t>
  </si>
  <si>
    <t>Profit / Loss per share</t>
  </si>
  <si>
    <t>Gain / Loss  per Lot</t>
  </si>
  <si>
    <t>Lot</t>
  </si>
  <si>
    <t xml:space="preserve">Master Trade Medium Risk </t>
  </si>
  <si>
    <t>Smart Delivery Trade</t>
  </si>
  <si>
    <t xml:space="preserve">Investment Idea </t>
  </si>
  <si>
    <t>Point of Review</t>
  </si>
  <si>
    <t>Close Rate</t>
  </si>
  <si>
    <t>L&amp;T Finance Holding</t>
  </si>
  <si>
    <t>Accu</t>
  </si>
  <si>
    <t>Finolex Inds</t>
  </si>
  <si>
    <t>Target Achieved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</si>
  <si>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</si>
  <si>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</si>
  <si>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</si>
  <si>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</si>
  <si>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</si>
  <si>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</si>
  <si>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</si>
  <si>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</si>
  <si>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</si>
  <si>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</si>
  <si>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</si>
  <si>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</si>
  <si>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</si>
  <si>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</si>
  <si>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</si>
  <si>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</si>
  <si>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</si>
  <si>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</si>
  <si>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</si>
  <si>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</si>
  <si>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</si>
  <si>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</si>
  <si>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</si>
  <si>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</si>
  <si>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</si>
  <si>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</si>
  <si>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</si>
  <si>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</si>
  <si>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</si>
  <si>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Profit of Rs.95.00/-</t>
  </si>
  <si>
    <t>GSFC</t>
  </si>
  <si>
    <t>Sundrmfast</t>
  </si>
  <si>
    <t>GPPL</t>
  </si>
  <si>
    <t>230-240</t>
  </si>
  <si>
    <t>280-285</t>
  </si>
  <si>
    <t>ORIENTCEM</t>
  </si>
  <si>
    <t>220-225</t>
  </si>
  <si>
    <t>PFS</t>
  </si>
  <si>
    <t>49-50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</si>
  <si>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</si>
  <si>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</si>
  <si>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</si>
  <si>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</si>
  <si>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</si>
  <si>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</si>
  <si>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</si>
  <si>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</si>
  <si>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</si>
  <si>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</si>
  <si>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Allcargo logistics</t>
  </si>
  <si>
    <t xml:space="preserve">Camline Fine </t>
  </si>
  <si>
    <t xml:space="preserve">Target Achieved </t>
  </si>
  <si>
    <t>LLOYD ELECTRIC &amp; ENG LTD</t>
  </si>
  <si>
    <t>KEC International ltd</t>
  </si>
  <si>
    <t>Gruh Finance</t>
  </si>
  <si>
    <t>Zensar Technology</t>
  </si>
  <si>
    <t>Techno -Funda  (positional)</t>
  </si>
  <si>
    <t>Call Tracker</t>
  </si>
  <si>
    <t>Stop Loss***</t>
  </si>
  <si>
    <t>CLBS = Closing Basis ***</t>
  </si>
  <si>
    <t>Vinati Organics Ltd</t>
  </si>
  <si>
    <t>JETAIRWAYS</t>
  </si>
  <si>
    <t>GODREJCP</t>
  </si>
  <si>
    <t>SSWL</t>
  </si>
  <si>
    <t>Persistent System Ltd</t>
  </si>
  <si>
    <t>Pidilitind</t>
  </si>
  <si>
    <t>CUMMINSIND</t>
  </si>
  <si>
    <t>GRANULES</t>
  </si>
  <si>
    <t>ICIL</t>
  </si>
  <si>
    <t>MCDOWELL-N</t>
  </si>
  <si>
    <t>PCJEWELLER</t>
  </si>
  <si>
    <t>TATAELXSI</t>
  </si>
  <si>
    <t>Ashoka Buildcon Ltd</t>
  </si>
  <si>
    <t>MFSL</t>
  </si>
  <si>
    <t>PTC INDIA FIN SERV LTD</t>
  </si>
  <si>
    <t>36-37</t>
  </si>
  <si>
    <t>Greaves Cotton Ltd.</t>
  </si>
  <si>
    <t>150-155</t>
  </si>
  <si>
    <t>Magma</t>
  </si>
  <si>
    <t>Profit of Rs.67/-</t>
  </si>
  <si>
    <t>OI</t>
  </si>
  <si>
    <t>Reinitiated $</t>
  </si>
  <si>
    <t>148-150</t>
  </si>
  <si>
    <t>KEC International ltd $</t>
  </si>
  <si>
    <t>CAMLINFINE  $</t>
  </si>
  <si>
    <t>Mindtree</t>
  </si>
  <si>
    <t>790-800</t>
  </si>
  <si>
    <t>DCBBANK</t>
  </si>
  <si>
    <t>NBCC</t>
  </si>
  <si>
    <t>STRTECH</t>
  </si>
  <si>
    <t>Atulauto</t>
  </si>
  <si>
    <t>495-505</t>
  </si>
  <si>
    <t>565-570</t>
  </si>
  <si>
    <t>SUVEN</t>
  </si>
  <si>
    <t>Positional  Call</t>
  </si>
  <si>
    <t>NATCOPHARM</t>
  </si>
  <si>
    <t>TRITURBINE</t>
  </si>
  <si>
    <t>NDL</t>
  </si>
  <si>
    <t>ALPHAGEO</t>
  </si>
  <si>
    <t>GDL</t>
  </si>
  <si>
    <t>DEEPIND</t>
  </si>
  <si>
    <t>GRAVITA</t>
  </si>
  <si>
    <t>VETO</t>
  </si>
  <si>
    <t>NSE Closed Price</t>
  </si>
  <si>
    <t>20MICRONS</t>
  </si>
  <si>
    <t>EQ</t>
  </si>
  <si>
    <t>INE144J01027</t>
  </si>
  <si>
    <t>3IINFOTECH</t>
  </si>
  <si>
    <t>INE748C01020</t>
  </si>
  <si>
    <t>3MINDIA</t>
  </si>
  <si>
    <t>INE470A01017</t>
  </si>
  <si>
    <t>8KMILES</t>
  </si>
  <si>
    <t>AARTIIND</t>
  </si>
  <si>
    <t>ABAN</t>
  </si>
  <si>
    <t>INE421A01028</t>
  </si>
  <si>
    <t>ABFRL</t>
  </si>
  <si>
    <t>INE647O01011</t>
  </si>
  <si>
    <t>INE012A01025</t>
  </si>
  <si>
    <t>ACCELYA</t>
  </si>
  <si>
    <t>INE793A01012</t>
  </si>
  <si>
    <t>INE423A01024</t>
  </si>
  <si>
    <t>INE742F01042</t>
  </si>
  <si>
    <t>INE814H01011</t>
  </si>
  <si>
    <t>ADANITRANS</t>
  </si>
  <si>
    <t>ADFFOODS</t>
  </si>
  <si>
    <t>INE982B01019</t>
  </si>
  <si>
    <t>ADORWELD</t>
  </si>
  <si>
    <t>INE045A01017</t>
  </si>
  <si>
    <t>ADVANIHOTR</t>
  </si>
  <si>
    <t>INE199C01026</t>
  </si>
  <si>
    <t>AEGISCHEM</t>
  </si>
  <si>
    <t>INE208C01025</t>
  </si>
  <si>
    <t>AHLUCONT</t>
  </si>
  <si>
    <t>INE758C01029</t>
  </si>
  <si>
    <t>AIAENG</t>
  </si>
  <si>
    <t>INE212H01026</t>
  </si>
  <si>
    <t>AIFL</t>
  </si>
  <si>
    <t>INE428O01016</t>
  </si>
  <si>
    <t>INE878A01011</t>
  </si>
  <si>
    <t>AJMERA</t>
  </si>
  <si>
    <t>INE298G01027</t>
  </si>
  <si>
    <t>AKZOINDIA</t>
  </si>
  <si>
    <t>INE133A01011</t>
  </si>
  <si>
    <t>ALICON</t>
  </si>
  <si>
    <t>INE062D01024</t>
  </si>
  <si>
    <t>ALKEM</t>
  </si>
  <si>
    <t>ALKYLAMINE</t>
  </si>
  <si>
    <t>INE150B01021</t>
  </si>
  <si>
    <t>ALLCARGO</t>
  </si>
  <si>
    <t>INE418H01029</t>
  </si>
  <si>
    <t>ALLSEC</t>
  </si>
  <si>
    <t>INE835G01018</t>
  </si>
  <si>
    <t>INE137C01018</t>
  </si>
  <si>
    <t>INE200A01026</t>
  </si>
  <si>
    <t>INE885A01032</t>
  </si>
  <si>
    <t>AMBIKCO</t>
  </si>
  <si>
    <t>INE540G01014</t>
  </si>
  <si>
    <t>INE079A01024</t>
  </si>
  <si>
    <t>AMRUTANJAN</t>
  </si>
  <si>
    <t>ANANTRAJ</t>
  </si>
  <si>
    <t>INE242C01024</t>
  </si>
  <si>
    <t>INE434A01013</t>
  </si>
  <si>
    <t>ANDHRSUGAR</t>
  </si>
  <si>
    <t>INE715B01013</t>
  </si>
  <si>
    <t>ANSALAPI</t>
  </si>
  <si>
    <t>INE436A01026</t>
  </si>
  <si>
    <t>ANSALHSG</t>
  </si>
  <si>
    <t>INE880B01015</t>
  </si>
  <si>
    <t>APLAPOLLO</t>
  </si>
  <si>
    <t>INE702C01019</t>
  </si>
  <si>
    <t>APLLTD</t>
  </si>
  <si>
    <t>INE901L01018</t>
  </si>
  <si>
    <t>INE437A01024</t>
  </si>
  <si>
    <t>INE438A01022</t>
  </si>
  <si>
    <t>APTECHT</t>
  </si>
  <si>
    <t>INE266F01018</t>
  </si>
  <si>
    <t>ARCHIDPLY</t>
  </si>
  <si>
    <t>INE877I01016</t>
  </si>
  <si>
    <t>ARCOTECH</t>
  </si>
  <si>
    <t>AROGRANITE</t>
  </si>
  <si>
    <t>INE210C01013</t>
  </si>
  <si>
    <t>ARROWGREEN</t>
  </si>
  <si>
    <t>INE570D01018</t>
  </si>
  <si>
    <t>ARROWTEX</t>
  </si>
  <si>
    <t>INE933J01015</t>
  </si>
  <si>
    <t>INE034A01011</t>
  </si>
  <si>
    <t>INE034S01021</t>
  </si>
  <si>
    <t>ASAHIINDIA</t>
  </si>
  <si>
    <t>INE439A01020</t>
  </si>
  <si>
    <t>ASAHISONG</t>
  </si>
  <si>
    <t>INE228I01012</t>
  </si>
  <si>
    <t>ASHAPURMIN</t>
  </si>
  <si>
    <t>INE348A01023</t>
  </si>
  <si>
    <t>ASHIANA</t>
  </si>
  <si>
    <t>INE365D01021</t>
  </si>
  <si>
    <t>ASHIMASYN</t>
  </si>
  <si>
    <t>INE440A01010</t>
  </si>
  <si>
    <t>ASHOKA</t>
  </si>
  <si>
    <t>INE442H01029</t>
  </si>
  <si>
    <t>INE208A01029</t>
  </si>
  <si>
    <t>INE021A01026</t>
  </si>
  <si>
    <t>ASIANTILES</t>
  </si>
  <si>
    <t>INE022I01019</t>
  </si>
  <si>
    <t>ASTEC</t>
  </si>
  <si>
    <t>INE563J01010</t>
  </si>
  <si>
    <t>ASTRAL</t>
  </si>
  <si>
    <t>INE006I01046</t>
  </si>
  <si>
    <t>ASTRAMICRO</t>
  </si>
  <si>
    <t>INE386C01029</t>
  </si>
  <si>
    <t>ASTRAZEN</t>
  </si>
  <si>
    <t>INE203A01020</t>
  </si>
  <si>
    <t>ATFL</t>
  </si>
  <si>
    <t>INE209A01019</t>
  </si>
  <si>
    <t>ATLANTA</t>
  </si>
  <si>
    <t>INE285H01022</t>
  </si>
  <si>
    <t>ATUL</t>
  </si>
  <si>
    <t>INE100A01010</t>
  </si>
  <si>
    <t>ATULAUTO</t>
  </si>
  <si>
    <t>INE951D01028</t>
  </si>
  <si>
    <t>AURIONPRO</t>
  </si>
  <si>
    <t>INE132H01018</t>
  </si>
  <si>
    <t>INE406A01037</t>
  </si>
  <si>
    <t>AUTOAXLES</t>
  </si>
  <si>
    <t>INE449A01011</t>
  </si>
  <si>
    <t>AVANTIFEED</t>
  </si>
  <si>
    <t>AVTNPL</t>
  </si>
  <si>
    <t>INE488D01021</t>
  </si>
  <si>
    <t>INE238A01034</t>
  </si>
  <si>
    <t>AXISCADES</t>
  </si>
  <si>
    <t>INE555B01013</t>
  </si>
  <si>
    <t>AYMSYNTEX</t>
  </si>
  <si>
    <t>INE193B01039</t>
  </si>
  <si>
    <t>INE917I01010</t>
  </si>
  <si>
    <t>BAJAJCORP</t>
  </si>
  <si>
    <t>INE933K01021</t>
  </si>
  <si>
    <t>BAJAJELEC</t>
  </si>
  <si>
    <t>INE193E01025</t>
  </si>
  <si>
    <t>INE918I01018</t>
  </si>
  <si>
    <t>BAJAJHIND</t>
  </si>
  <si>
    <t>BAJAJHLDNG</t>
  </si>
  <si>
    <t>BALAJITELE</t>
  </si>
  <si>
    <t>INE794B01026</t>
  </si>
  <si>
    <t>BALAMINES</t>
  </si>
  <si>
    <t>INE050E01027</t>
  </si>
  <si>
    <t>BALKRISIND</t>
  </si>
  <si>
    <t>INE787D01026</t>
  </si>
  <si>
    <t>BALLARPUR</t>
  </si>
  <si>
    <t>INE294A01037</t>
  </si>
  <si>
    <t>BALMLAWRIE</t>
  </si>
  <si>
    <t>INE164A01016</t>
  </si>
  <si>
    <t>BALPHARMA</t>
  </si>
  <si>
    <t>INE083D01012</t>
  </si>
  <si>
    <t>BALRAMCHIN</t>
  </si>
  <si>
    <t>INE119A01028</t>
  </si>
  <si>
    <t>BANARISUG</t>
  </si>
  <si>
    <t>INE459A01010</t>
  </si>
  <si>
    <t>BANCOINDIA</t>
  </si>
  <si>
    <t>INE213C01025</t>
  </si>
  <si>
    <t>INE028A01039</t>
  </si>
  <si>
    <t>BANKBEES</t>
  </si>
  <si>
    <t>INF732E01078</t>
  </si>
  <si>
    <t>INE084A01016</t>
  </si>
  <si>
    <t>BANSWRAS</t>
  </si>
  <si>
    <t>INE629D01012</t>
  </si>
  <si>
    <t>BASF</t>
  </si>
  <si>
    <t>INE373A01013</t>
  </si>
  <si>
    <t>INE176A01028</t>
  </si>
  <si>
    <t>BAYERCROP</t>
  </si>
  <si>
    <t>INE462A01022</t>
  </si>
  <si>
    <t>BBL</t>
  </si>
  <si>
    <t>INE464A01028</t>
  </si>
  <si>
    <t>BBTC</t>
  </si>
  <si>
    <t>INE050A01025</t>
  </si>
  <si>
    <t>INE258A01016</t>
  </si>
  <si>
    <t>BEPL</t>
  </si>
  <si>
    <t>INE922A01025</t>
  </si>
  <si>
    <t>BERGEPAINT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</si>
  <si>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</si>
  <si>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</si>
  <si>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</si>
  <si>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</si>
  <si>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</si>
  <si>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</si>
  <si>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</si>
  <si>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INE465A01025</t>
  </si>
  <si>
    <t>BHARATGEAR</t>
  </si>
  <si>
    <t>INE561C01019</t>
  </si>
  <si>
    <t>BHARATRAS</t>
  </si>
  <si>
    <t>INE838B01013</t>
  </si>
  <si>
    <t>INE397D01024</t>
  </si>
  <si>
    <t>INE257A01026</t>
  </si>
  <si>
    <t>INE824B01021</t>
  </si>
  <si>
    <t>BIL</t>
  </si>
  <si>
    <t>INE828A01016</t>
  </si>
  <si>
    <t>BINDALAGRO</t>
  </si>
  <si>
    <t>INE143A01010</t>
  </si>
  <si>
    <t>INE376G01013</t>
  </si>
  <si>
    <t>BIRLACORPN</t>
  </si>
  <si>
    <t>INE340A01012</t>
  </si>
  <si>
    <t>BLISSGVS</t>
  </si>
  <si>
    <t>BLKASHYAP</t>
  </si>
  <si>
    <t>INE350H01032</t>
  </si>
  <si>
    <t>BLUEBLENDS</t>
  </si>
  <si>
    <t>INE113O01014</t>
  </si>
  <si>
    <t>BLUEDART</t>
  </si>
  <si>
    <t>INE233B01017</t>
  </si>
  <si>
    <t>BLUESTARCO</t>
  </si>
  <si>
    <t>INE472A01039</t>
  </si>
  <si>
    <t>BODALCHEM</t>
  </si>
  <si>
    <t>INE338D01028</t>
  </si>
  <si>
    <t>BOMDYEING</t>
  </si>
  <si>
    <t>INE032A01023</t>
  </si>
  <si>
    <t>INE323A01026</t>
  </si>
  <si>
    <t>INE029A01011</t>
  </si>
  <si>
    <t>BPL</t>
  </si>
  <si>
    <t>INE110A01019</t>
  </si>
  <si>
    <t>BRIGADE</t>
  </si>
  <si>
    <t>INE791I01019</t>
  </si>
  <si>
    <t>INE216A01022</t>
  </si>
  <si>
    <t>BROOKS</t>
  </si>
  <si>
    <t>INE650L01011</t>
  </si>
  <si>
    <t>BSL</t>
  </si>
  <si>
    <t>INE594B01012</t>
  </si>
  <si>
    <t>INE010B01027</t>
  </si>
  <si>
    <t>CAMLINFINE</t>
  </si>
  <si>
    <t>INE052I01032</t>
  </si>
  <si>
    <t>INE476A01014</t>
  </si>
  <si>
    <t>CANFINHOME</t>
  </si>
  <si>
    <t>CAPF</t>
  </si>
  <si>
    <t>INE688I01017</t>
  </si>
  <si>
    <t>CAPLIPOINT</t>
  </si>
  <si>
    <t>CARBORUNIV</t>
  </si>
  <si>
    <t>INE120A01034</t>
  </si>
  <si>
    <t>CAREERP</t>
  </si>
  <si>
    <t>INE521J01018</t>
  </si>
  <si>
    <t>CARERATING</t>
  </si>
  <si>
    <t>INE752H01013</t>
  </si>
  <si>
    <t>CCL</t>
  </si>
  <si>
    <t>INE421D01022</t>
  </si>
  <si>
    <t>INE482A01020</t>
  </si>
  <si>
    <t>CENTENKA</t>
  </si>
  <si>
    <t>INE485A01015</t>
  </si>
  <si>
    <t>CENTRALBK</t>
  </si>
  <si>
    <t>INE483A01010</t>
  </si>
  <si>
    <t>CENTUM</t>
  </si>
  <si>
    <t>INE320B01020</t>
  </si>
  <si>
    <t>CENTURYPLY</t>
  </si>
  <si>
    <t>INE348B01021</t>
  </si>
  <si>
    <t>INE055A01016</t>
  </si>
  <si>
    <t>CERA</t>
  </si>
  <si>
    <t>INE739E01017</t>
  </si>
  <si>
    <t>INE486A01013</t>
  </si>
  <si>
    <t>CGCL</t>
  </si>
  <si>
    <t>CHAMBLFERT</t>
  </si>
  <si>
    <t>INE085A01013</t>
  </si>
  <si>
    <t>CHENNPETRO</t>
  </si>
  <si>
    <t>INE178A01016</t>
  </si>
  <si>
    <t>CHOLAFIN</t>
  </si>
  <si>
    <t>INE121A01016</t>
  </si>
  <si>
    <t>CINELINE</t>
  </si>
  <si>
    <t>INE704H01022</t>
  </si>
  <si>
    <t>INE059A01026</t>
  </si>
  <si>
    <t>CLNINDIA</t>
  </si>
  <si>
    <t>INE492A01029</t>
  </si>
  <si>
    <t>INE522F01014</t>
  </si>
  <si>
    <t>COFFEEDAY</t>
  </si>
  <si>
    <t>INE335K01011</t>
  </si>
  <si>
    <t>INE259A01022</t>
  </si>
  <si>
    <t>COROMANDEL</t>
  </si>
  <si>
    <t>INE169A01031</t>
  </si>
  <si>
    <t>CORPBANK</t>
  </si>
  <si>
    <t>INE112A01023</t>
  </si>
  <si>
    <t>COSMOFILMS</t>
  </si>
  <si>
    <t>INE757A01017</t>
  </si>
  <si>
    <t>COX&amp;KINGS</t>
  </si>
  <si>
    <t>INE008I01026</t>
  </si>
  <si>
    <t>CPSEETF</t>
  </si>
  <si>
    <t>INF457M01133</t>
  </si>
  <si>
    <t>INE007A01025</t>
  </si>
  <si>
    <t>INE067A01029</t>
  </si>
  <si>
    <t>CROMPTON</t>
  </si>
  <si>
    <t>INE299U01018</t>
  </si>
  <si>
    <t>CTE</t>
  </si>
  <si>
    <t>INE627H01017</t>
  </si>
  <si>
    <t>CUB</t>
  </si>
  <si>
    <t>INE298A01020</t>
  </si>
  <si>
    <t>CYBERTECH</t>
  </si>
  <si>
    <t>INE214A01019</t>
  </si>
  <si>
    <t>CYIENT</t>
  </si>
  <si>
    <t>INE136B01020</t>
  </si>
  <si>
    <t>DAAWAT</t>
  </si>
  <si>
    <t>INE016A01026</t>
  </si>
  <si>
    <t>DALMIABHA</t>
  </si>
  <si>
    <t>INE439L01019</t>
  </si>
  <si>
    <t>DALMIASUG</t>
  </si>
  <si>
    <t>INE495A01022</t>
  </si>
  <si>
    <t>DATAMATICS</t>
  </si>
  <si>
    <t>INE365B01017</t>
  </si>
  <si>
    <t>DBCORP</t>
  </si>
  <si>
    <t>INE950I01011</t>
  </si>
  <si>
    <t>DBREALTY</t>
  </si>
  <si>
    <t>INE879I01012</t>
  </si>
  <si>
    <t>INE503A01015</t>
  </si>
  <si>
    <t>DCMSHRIRAM</t>
  </si>
  <si>
    <t>INE499A01024</t>
  </si>
  <si>
    <t>DECCANCE</t>
  </si>
  <si>
    <t>DEEPAKFERT</t>
  </si>
  <si>
    <t>INE501A01019</t>
  </si>
  <si>
    <t>DEEPAKNTR</t>
  </si>
  <si>
    <t>INE677H01012</t>
  </si>
  <si>
    <t>DELTACORP</t>
  </si>
  <si>
    <t>INE124G01033</t>
  </si>
  <si>
    <t>DEN</t>
  </si>
  <si>
    <t>INE947J01015</t>
  </si>
  <si>
    <t>DENABANK</t>
  </si>
  <si>
    <t>INE077A01010</t>
  </si>
  <si>
    <t>DHAMPURSUG</t>
  </si>
  <si>
    <t>INE041A01016</t>
  </si>
  <si>
    <t>DHANBANK</t>
  </si>
  <si>
    <t>INE680A01011</t>
  </si>
  <si>
    <t>DHANUKA</t>
  </si>
  <si>
    <t>INE435G01025</t>
  </si>
  <si>
    <t>INE202B01012</t>
  </si>
  <si>
    <t>DHUNINV</t>
  </si>
  <si>
    <t>INE320L01011</t>
  </si>
  <si>
    <t>DICIND</t>
  </si>
  <si>
    <t>INE303A01010</t>
  </si>
  <si>
    <t>INE836F01026</t>
  </si>
  <si>
    <t>INE361B01024</t>
  </si>
  <si>
    <t>INE271C01023</t>
  </si>
  <si>
    <t>DOLPHINOFF</t>
  </si>
  <si>
    <t>INE920A01011</t>
  </si>
  <si>
    <t>DPSCLTD</t>
  </si>
  <si>
    <t>INE360C01024</t>
  </si>
  <si>
    <t>DREDGECORP</t>
  </si>
  <si>
    <t>INE506A01018</t>
  </si>
  <si>
    <t>INE089A01023</t>
  </si>
  <si>
    <t>DWARKESH</t>
  </si>
  <si>
    <t>DYNAMATECH</t>
  </si>
  <si>
    <t>INE221B01012</t>
  </si>
  <si>
    <t>ECLERX</t>
  </si>
  <si>
    <t>EDELWEISS</t>
  </si>
  <si>
    <t>EIDPARRY</t>
  </si>
  <si>
    <t>EIHOTEL</t>
  </si>
  <si>
    <t>ELECTCAST</t>
  </si>
  <si>
    <t>INE086A01029</t>
  </si>
  <si>
    <t>ELGIEQUIP</t>
  </si>
  <si>
    <t>INE285A01027</t>
  </si>
  <si>
    <t>ELGIRUBCO</t>
  </si>
  <si>
    <t>INE819L01012</t>
  </si>
  <si>
    <t>INE548C01032</t>
  </si>
  <si>
    <t>EMMBI</t>
  </si>
  <si>
    <t>INE753K01015</t>
  </si>
  <si>
    <t>INE510A01028</t>
  </si>
  <si>
    <t>ENIL</t>
  </si>
  <si>
    <t>INE265F01028</t>
  </si>
  <si>
    <t>EQUITAS</t>
  </si>
  <si>
    <t>INE988K01017</t>
  </si>
  <si>
    <t>EROSMEDIA</t>
  </si>
  <si>
    <t>INE416L01017</t>
  </si>
  <si>
    <t>ESABINDIA</t>
  </si>
  <si>
    <t>INE284A01012</t>
  </si>
  <si>
    <t>ESCORTS</t>
  </si>
  <si>
    <t>INE042A01014</t>
  </si>
  <si>
    <t>ESSARSHPNG</t>
  </si>
  <si>
    <t>INE122M01019</t>
  </si>
  <si>
    <t>ESSELPACK</t>
  </si>
  <si>
    <t>INE255A01020</t>
  </si>
  <si>
    <t>EVEREADY</t>
  </si>
  <si>
    <t>EVERESTIND</t>
  </si>
  <si>
    <t>EXCELCROP</t>
  </si>
  <si>
    <t>INE223G01017</t>
  </si>
  <si>
    <t>EXCELINDUS</t>
  </si>
  <si>
    <t>INE369A01029</t>
  </si>
  <si>
    <t>INE513A01014</t>
  </si>
  <si>
    <t>FELDVR</t>
  </si>
  <si>
    <t>IN9623B01058</t>
  </si>
  <si>
    <t>FIEMIND</t>
  </si>
  <si>
    <t>INE111B01023</t>
  </si>
  <si>
    <t>FINCABLES</t>
  </si>
  <si>
    <t>FINPIPE</t>
  </si>
  <si>
    <t>FLFL</t>
  </si>
  <si>
    <t>FMNL</t>
  </si>
  <si>
    <t>INE360L01017</t>
  </si>
  <si>
    <t>FORTIS</t>
  </si>
  <si>
    <t>INE061F01013</t>
  </si>
  <si>
    <t>FOSECOIND</t>
  </si>
  <si>
    <t>INE519A01011</t>
  </si>
  <si>
    <t>FSL</t>
  </si>
  <si>
    <t>INE684F01012</t>
  </si>
  <si>
    <t>GABRIEL</t>
  </si>
  <si>
    <t>INE524A01029</t>
  </si>
  <si>
    <t>GAEL</t>
  </si>
  <si>
    <t>INE036B01022</t>
  </si>
  <si>
    <t>INE129A01019</t>
  </si>
  <si>
    <t>GAMMNINFRA</t>
  </si>
  <si>
    <t>INE181G01025</t>
  </si>
  <si>
    <t>GANDHITUBE</t>
  </si>
  <si>
    <t>INE524B01027</t>
  </si>
  <si>
    <t>GANECOS</t>
  </si>
  <si>
    <t>GARDENSILK</t>
  </si>
  <si>
    <t>INE526A01016</t>
  </si>
  <si>
    <t>INE276A01018</t>
  </si>
  <si>
    <t>GATI</t>
  </si>
  <si>
    <t>INE152B01027</t>
  </si>
  <si>
    <t>GENUSPOWER</t>
  </si>
  <si>
    <t>INE955D01029</t>
  </si>
  <si>
    <t>INE007B01023</t>
  </si>
  <si>
    <t>INE017A01032</t>
  </si>
  <si>
    <t>GHCL</t>
  </si>
  <si>
    <t>INE539A01019</t>
  </si>
  <si>
    <t>GICHSGFIN</t>
  </si>
  <si>
    <t>INE289B01019</t>
  </si>
  <si>
    <t>GILLETTE</t>
  </si>
  <si>
    <t>INE322A01010</t>
  </si>
  <si>
    <t>GINNIFILA</t>
  </si>
  <si>
    <t>INE424C01010</t>
  </si>
  <si>
    <t>GIPCL</t>
  </si>
  <si>
    <t>INE162A01010</t>
  </si>
  <si>
    <t>GLAXO</t>
  </si>
  <si>
    <t>INE159A01016</t>
  </si>
  <si>
    <t>INE935A01035</t>
  </si>
  <si>
    <t>GLOBALVECT</t>
  </si>
  <si>
    <t>INE792H01019</t>
  </si>
  <si>
    <t>GMBREW</t>
  </si>
  <si>
    <t>INE075D01018</t>
  </si>
  <si>
    <t>GMDCLTD</t>
  </si>
  <si>
    <t>INE131A01031</t>
  </si>
  <si>
    <t>INE776C01039</t>
  </si>
  <si>
    <t>GNFC</t>
  </si>
  <si>
    <t>INE113A01013</t>
  </si>
  <si>
    <t>GOCLCORP</t>
  </si>
  <si>
    <t>INE077F01035</t>
  </si>
  <si>
    <t>GODFRYPHLP</t>
  </si>
  <si>
    <t>INE260B01028</t>
  </si>
  <si>
    <t>INE102D01028</t>
  </si>
  <si>
    <t>INE233A01035</t>
  </si>
  <si>
    <t>GODREJPROP</t>
  </si>
  <si>
    <t>INE517F01014</t>
  </si>
  <si>
    <t>INE101D01020</t>
  </si>
  <si>
    <t>GRAPHITE</t>
  </si>
  <si>
    <t>INE371A01025</t>
  </si>
  <si>
    <t>INE024L01027</t>
  </si>
  <si>
    <t>GREAVESCOT</t>
  </si>
  <si>
    <t>INE224A01026</t>
  </si>
  <si>
    <t>GREENLAM</t>
  </si>
  <si>
    <t>INE544R01013</t>
  </si>
  <si>
    <t>GREENPLY</t>
  </si>
  <si>
    <t>INE461C01038</t>
  </si>
  <si>
    <t>GREENPOWER</t>
  </si>
  <si>
    <t>INE999K01014</t>
  </si>
  <si>
    <t>GRINDWELL</t>
  </si>
  <si>
    <t>INE536A01023</t>
  </si>
  <si>
    <t>GRUH</t>
  </si>
  <si>
    <t>INE026A01025</t>
  </si>
  <si>
    <t>INE264A01014</t>
  </si>
  <si>
    <t>INE246F01010</t>
  </si>
  <si>
    <t>GTL</t>
  </si>
  <si>
    <t>INE043A01012</t>
  </si>
  <si>
    <t>GUFICBIO</t>
  </si>
  <si>
    <t>INE742B01025</t>
  </si>
  <si>
    <t>GUJALKALI</t>
  </si>
  <si>
    <t>INE186A01019</t>
  </si>
  <si>
    <t>GUJFLUORO</t>
  </si>
  <si>
    <t>INE538A01037</t>
  </si>
  <si>
    <t>GUJGASLTD</t>
  </si>
  <si>
    <t>INE844O01022</t>
  </si>
  <si>
    <t>GULFOILLUB</t>
  </si>
  <si>
    <t>INE635Q01029</t>
  </si>
  <si>
    <t>GULFPETRO</t>
  </si>
  <si>
    <t>INE586G01017</t>
  </si>
  <si>
    <t>GULPOLY</t>
  </si>
  <si>
    <t>HATHWAY</t>
  </si>
  <si>
    <t>INE982F01036</t>
  </si>
  <si>
    <t>HATSUN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</si>
  <si>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</si>
  <si>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</si>
  <si>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</si>
  <si>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</si>
  <si>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</si>
  <si>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</si>
  <si>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</si>
  <si>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</si>
  <si>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INE019C01026</t>
  </si>
  <si>
    <t>HCL-INSYS</t>
  </si>
  <si>
    <t>INE236A01020</t>
  </si>
  <si>
    <t>INE860A01027</t>
  </si>
  <si>
    <t>INE001A01036</t>
  </si>
  <si>
    <t>INE040A01026</t>
  </si>
  <si>
    <t>HDFCNIFETF</t>
  </si>
  <si>
    <t>INF179KB1KP3</t>
  </si>
  <si>
    <t>INE191I01012</t>
  </si>
  <si>
    <t>HEG</t>
  </si>
  <si>
    <t>HEIDELBERG</t>
  </si>
  <si>
    <t>HERCULES</t>
  </si>
  <si>
    <t>INE688E01024</t>
  </si>
  <si>
    <t>HERITGFOOD</t>
  </si>
  <si>
    <t>INE158A01026</t>
  </si>
  <si>
    <t>HESTERBIO</t>
  </si>
  <si>
    <t>INE782E01017</t>
  </si>
  <si>
    <t>INE093A01033</t>
  </si>
  <si>
    <t>HFCL</t>
  </si>
  <si>
    <t>HGS</t>
  </si>
  <si>
    <t>INE170I01016</t>
  </si>
  <si>
    <t>HIKAL</t>
  </si>
  <si>
    <t>INE475B01022</t>
  </si>
  <si>
    <t>HIL</t>
  </si>
  <si>
    <t>INE557A01011</t>
  </si>
  <si>
    <t>HIMATSEIDE</t>
  </si>
  <si>
    <t>INE049A01027</t>
  </si>
  <si>
    <t>INE038A01020</t>
  </si>
  <si>
    <t>HINDCOMPOS</t>
  </si>
  <si>
    <t>HINDCOPPER</t>
  </si>
  <si>
    <t>INE531E01026</t>
  </si>
  <si>
    <t>HINDOILEXP</t>
  </si>
  <si>
    <t>INE345A01011</t>
  </si>
  <si>
    <t>INE094A01015</t>
  </si>
  <si>
    <t>HINDUJAVEN</t>
  </si>
  <si>
    <t>INE353A01023</t>
  </si>
  <si>
    <t>INE030A01027</t>
  </si>
  <si>
    <t>INE267A01025</t>
  </si>
  <si>
    <t>INE782A01015</t>
  </si>
  <si>
    <t>HITECHGEAR</t>
  </si>
  <si>
    <t>INE127B01011</t>
  </si>
  <si>
    <t>INE120D01012</t>
  </si>
  <si>
    <t>HMVL</t>
  </si>
  <si>
    <t>INE871K01015</t>
  </si>
  <si>
    <t>HONAUT</t>
  </si>
  <si>
    <t>INE671A01010</t>
  </si>
  <si>
    <t>HONDAPOWER</t>
  </si>
  <si>
    <t>INE634A01018</t>
  </si>
  <si>
    <t>HOTELEELA</t>
  </si>
  <si>
    <t>INE102A01024</t>
  </si>
  <si>
    <t>INE415A01038</t>
  </si>
  <si>
    <t>HTMEDIA</t>
  </si>
  <si>
    <t>INE501G01024</t>
  </si>
  <si>
    <t>HUBTOWN</t>
  </si>
  <si>
    <t>INE703H01016</t>
  </si>
  <si>
    <t>INE069I01010</t>
  </si>
  <si>
    <t>INE148I01020</t>
  </si>
  <si>
    <t>IBVENTURES</t>
  </si>
  <si>
    <t>INE274G01010</t>
  </si>
  <si>
    <t>INE090A01021</t>
  </si>
  <si>
    <t>INF109KA1962</t>
  </si>
  <si>
    <t>ICRA</t>
  </si>
  <si>
    <t>INE725G01011</t>
  </si>
  <si>
    <t>INE669E01016</t>
  </si>
  <si>
    <t>INE043D01016</t>
  </si>
  <si>
    <t>IDFCBANK</t>
  </si>
  <si>
    <t>INE092T01019</t>
  </si>
  <si>
    <t>IFBIND</t>
  </si>
  <si>
    <t>INE559A01017</t>
  </si>
  <si>
    <t>INE039A01010</t>
  </si>
  <si>
    <t>IGARASHI</t>
  </si>
  <si>
    <t>INE188B01013</t>
  </si>
  <si>
    <t>IGPL</t>
  </si>
  <si>
    <t>INE204A01010</t>
  </si>
  <si>
    <t>IL&amp;FSTRANS</t>
  </si>
  <si>
    <t>INE975G01012</t>
  </si>
  <si>
    <t>INE053A01029</t>
  </si>
  <si>
    <t>INE383A01012</t>
  </si>
  <si>
    <t>INDIAGLYCO</t>
  </si>
  <si>
    <t>INE560A01015</t>
  </si>
  <si>
    <t>INDIANB</t>
  </si>
  <si>
    <t>INE562A01011</t>
  </si>
  <si>
    <t>INDIANHUME</t>
  </si>
  <si>
    <t>INDIGO</t>
  </si>
  <si>
    <t>INE646L01027</t>
  </si>
  <si>
    <t>INDNIPPON</t>
  </si>
  <si>
    <t>INDOCO</t>
  </si>
  <si>
    <t>INE873D01024</t>
  </si>
  <si>
    <t>INDORAMA</t>
  </si>
  <si>
    <t>INE156A01020</t>
  </si>
  <si>
    <t>INDOTECH</t>
  </si>
  <si>
    <t>INE332H01014</t>
  </si>
  <si>
    <t>INDRAMEDCO</t>
  </si>
  <si>
    <t>INE681B01017</t>
  </si>
  <si>
    <t>INE095A01012</t>
  </si>
  <si>
    <t>INEOSSTYRO</t>
  </si>
  <si>
    <t>INE189B01011</t>
  </si>
  <si>
    <t>INFIBEAM</t>
  </si>
  <si>
    <t>INFINITE</t>
  </si>
  <si>
    <t>INE486J01014</t>
  </si>
  <si>
    <t>INE121J01017</t>
  </si>
  <si>
    <t>INE009A01021</t>
  </si>
  <si>
    <t>INGERRAND</t>
  </si>
  <si>
    <t>INE177A01018</t>
  </si>
  <si>
    <t>INF109K012R6</t>
  </si>
  <si>
    <t>INOXLEISUR</t>
  </si>
  <si>
    <t>INE312H01016</t>
  </si>
  <si>
    <t>INOXWIND</t>
  </si>
  <si>
    <t>INE066P01011</t>
  </si>
  <si>
    <t>INSECTICID</t>
  </si>
  <si>
    <t>INE070I01018</t>
  </si>
  <si>
    <t>INTELLECT</t>
  </si>
  <si>
    <t>INE306R01017</t>
  </si>
  <si>
    <t>INE821I01014</t>
  </si>
  <si>
    <t>ITDCEM</t>
  </si>
  <si>
    <t>INE686A01026</t>
  </si>
  <si>
    <t>ITI</t>
  </si>
  <si>
    <t>INE248A01017</t>
  </si>
  <si>
    <t>IVP</t>
  </si>
  <si>
    <t>INE043C01018</t>
  </si>
  <si>
    <t>INE168A01041</t>
  </si>
  <si>
    <t>JAGRAN</t>
  </si>
  <si>
    <t>INE199G01027</t>
  </si>
  <si>
    <t>JAGSNPHARM</t>
  </si>
  <si>
    <t>INE048B01027</t>
  </si>
  <si>
    <t>JAICORPLTD</t>
  </si>
  <si>
    <t>INE070D01027</t>
  </si>
  <si>
    <t>JAMNAAUTO</t>
  </si>
  <si>
    <t>JAYAGROGN</t>
  </si>
  <si>
    <t>INE785A01026</t>
  </si>
  <si>
    <t>JAYBARMARU</t>
  </si>
  <si>
    <t>INE571B01028</t>
  </si>
  <si>
    <t>JBCHEPHARM</t>
  </si>
  <si>
    <t>INE572A01028</t>
  </si>
  <si>
    <t>JBMA</t>
  </si>
  <si>
    <t>INE927D01028</t>
  </si>
  <si>
    <t>INE802G01018</t>
  </si>
  <si>
    <t>JINDALPOLY</t>
  </si>
  <si>
    <t>JISLDVREQS</t>
  </si>
  <si>
    <t>IN9175A01010</t>
  </si>
  <si>
    <t>INE175A01038</t>
  </si>
  <si>
    <t>JKCEMENT</t>
  </si>
  <si>
    <t>INE823G01014</t>
  </si>
  <si>
    <t>JKLAKSHMI</t>
  </si>
  <si>
    <t>JKTYRE</t>
  </si>
  <si>
    <t>INE573A01042</t>
  </si>
  <si>
    <t>JMCPROJECT</t>
  </si>
  <si>
    <t>JMFINANCIL</t>
  </si>
  <si>
    <t>INE780C01023</t>
  </si>
  <si>
    <t>INE455F01025</t>
  </si>
  <si>
    <t>JSL</t>
  </si>
  <si>
    <t>JSLHISAR</t>
  </si>
  <si>
    <t>INE121E01018</t>
  </si>
  <si>
    <t>JSWHL</t>
  </si>
  <si>
    <t>INE824G01012</t>
  </si>
  <si>
    <t>JUBILANT</t>
  </si>
  <si>
    <t>INE700A01033</t>
  </si>
  <si>
    <t>INE797F01012</t>
  </si>
  <si>
    <t>JUBLINDS</t>
  </si>
  <si>
    <t>INE645L01011</t>
  </si>
  <si>
    <t>JUNIORBEES</t>
  </si>
  <si>
    <t>INF732E01045</t>
  </si>
  <si>
    <t>INE599M01018</t>
  </si>
  <si>
    <t>JYOTHYLAB</t>
  </si>
  <si>
    <t>INE668F01031</t>
  </si>
  <si>
    <t>KABRAEXTRU</t>
  </si>
  <si>
    <t>INE900B01029</t>
  </si>
  <si>
    <t>KAJARIACER</t>
  </si>
  <si>
    <t>KAKATCEM</t>
  </si>
  <si>
    <t>INE437B01014</t>
  </si>
  <si>
    <t>KALPATPOWR</t>
  </si>
  <si>
    <t>KAMATHOTEL</t>
  </si>
  <si>
    <t>INE967C01018</t>
  </si>
  <si>
    <t>KANORICHEM</t>
  </si>
  <si>
    <t>INE138C01024</t>
  </si>
  <si>
    <t>INE531A01024</t>
  </si>
  <si>
    <t>KAYA</t>
  </si>
  <si>
    <t>INE587G01015</t>
  </si>
  <si>
    <t>KCP</t>
  </si>
  <si>
    <t>INE805C01028</t>
  </si>
  <si>
    <t>KCPSUGIND</t>
  </si>
  <si>
    <t>INE790B01024</t>
  </si>
  <si>
    <t>KEC</t>
  </si>
  <si>
    <t>INE389H01022</t>
  </si>
  <si>
    <t>KECL</t>
  </si>
  <si>
    <t>INE134B01017</t>
  </si>
  <si>
    <t>KESARENT</t>
  </si>
  <si>
    <t>INE133B01019</t>
  </si>
  <si>
    <t>KESORAMIND</t>
  </si>
  <si>
    <t>INE087A01019</t>
  </si>
  <si>
    <t>KICL</t>
  </si>
  <si>
    <t>INE029L01018</t>
  </si>
  <si>
    <t>KIRIINDUS</t>
  </si>
  <si>
    <t>INE415I01015</t>
  </si>
  <si>
    <t>KIRLOSBROS</t>
  </si>
  <si>
    <t>INE732A01036</t>
  </si>
  <si>
    <t>KIRLOSENG</t>
  </si>
  <si>
    <t>INE146L01010</t>
  </si>
  <si>
    <t>KITEX</t>
  </si>
  <si>
    <t>KNRCON</t>
  </si>
  <si>
    <t>KOLTEPATIL</t>
  </si>
  <si>
    <t>KOTAKBKETF</t>
  </si>
  <si>
    <t>INF174K01F59</t>
  </si>
  <si>
    <t>KOTAKNIFTY</t>
  </si>
  <si>
    <t>KOTAKPSUBK</t>
  </si>
  <si>
    <t>INF373I01023</t>
  </si>
  <si>
    <t>KOTARISUG</t>
  </si>
  <si>
    <t>INE419A01022</t>
  </si>
  <si>
    <t>KOTHARIPET</t>
  </si>
  <si>
    <t>INE720A01015</t>
  </si>
  <si>
    <t>KOTHARIPRO</t>
  </si>
  <si>
    <t>INE823A01017</t>
  </si>
  <si>
    <t>INE836A01035</t>
  </si>
  <si>
    <t>KPRMILL</t>
  </si>
  <si>
    <t>KRBL</t>
  </si>
  <si>
    <t>INE001B01026</t>
  </si>
  <si>
    <t>KSBPUMPS</t>
  </si>
  <si>
    <t>INE999A01015</t>
  </si>
  <si>
    <t>INE455I01029</t>
  </si>
  <si>
    <t>KSL</t>
  </si>
  <si>
    <t>INE907A01026</t>
  </si>
  <si>
    <t>KTIL</t>
  </si>
  <si>
    <t>INE614B01018</t>
  </si>
  <si>
    <t>KWALITY</t>
  </si>
  <si>
    <t>INE775B01025</t>
  </si>
  <si>
    <t>INE498L01015</t>
  </si>
  <si>
    <t>LAKSHVILAS</t>
  </si>
  <si>
    <t>INE694C01018</t>
  </si>
  <si>
    <t>LALPATHLAB</t>
  </si>
  <si>
    <t>INE600L01024</t>
  </si>
  <si>
    <t>LAMBODHARA</t>
  </si>
  <si>
    <t>INE112F01022</t>
  </si>
  <si>
    <t>LAOPALA</t>
  </si>
  <si>
    <t>INE059D01020</t>
  </si>
  <si>
    <t>LAXMIMACH</t>
  </si>
  <si>
    <t>INE269B01029</t>
  </si>
  <si>
    <t>LGBBROSLTD</t>
  </si>
  <si>
    <t>INE337A01034</t>
  </si>
  <si>
    <t>INE115A01026</t>
  </si>
  <si>
    <t>LINCOLN</t>
  </si>
  <si>
    <t>INE405C01035</t>
  </si>
  <si>
    <t>LINDEINDIA</t>
  </si>
  <si>
    <t>INE473A01011</t>
  </si>
  <si>
    <t>LIQUIDBEES</t>
  </si>
  <si>
    <t>INF732E01037</t>
  </si>
  <si>
    <t>INE245C01019</t>
  </si>
  <si>
    <t>LOKESHMACH</t>
  </si>
  <si>
    <t>INE397H01017</t>
  </si>
  <si>
    <t>LOVABLE</t>
  </si>
  <si>
    <t>INE597L01014</t>
  </si>
  <si>
    <t>INE018A01030</t>
  </si>
  <si>
    <t>LUMAXIND</t>
  </si>
  <si>
    <t>INE162B01018</t>
  </si>
  <si>
    <t>LUMAXTECH</t>
  </si>
  <si>
    <t>INE326A01037</t>
  </si>
  <si>
    <t>LUXIND</t>
  </si>
  <si>
    <t>INE150G01020</t>
  </si>
  <si>
    <t>LYKALABS</t>
  </si>
  <si>
    <t>INE933A01014</t>
  </si>
  <si>
    <t>LYPSAGEMS</t>
  </si>
  <si>
    <t>INE142K01011</t>
  </si>
  <si>
    <t>INE101A01026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</si>
  <si>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</si>
  <si>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</si>
  <si>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</si>
  <si>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</si>
  <si>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</si>
  <si>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</si>
  <si>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</si>
  <si>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</si>
  <si>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</si>
  <si>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</si>
  <si>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MAGMA</t>
  </si>
  <si>
    <t>INE511C01022</t>
  </si>
  <si>
    <t>MAHABANK</t>
  </si>
  <si>
    <t>INE457A01014</t>
  </si>
  <si>
    <t>MAHINDCIE</t>
  </si>
  <si>
    <t>INE536H01010</t>
  </si>
  <si>
    <t>MAHLIFE</t>
  </si>
  <si>
    <t>INE813A01018</t>
  </si>
  <si>
    <t>MAHSCOOTER</t>
  </si>
  <si>
    <t>INE288A01013</t>
  </si>
  <si>
    <t>MAHSEAMLES</t>
  </si>
  <si>
    <t>INE271B01025</t>
  </si>
  <si>
    <t>MAITHANALL</t>
  </si>
  <si>
    <t>INE683C01011</t>
  </si>
  <si>
    <t>MAJESCO</t>
  </si>
  <si>
    <t>INE898S01029</t>
  </si>
  <si>
    <t>MANAKSIA</t>
  </si>
  <si>
    <t>INE015D01022</t>
  </si>
  <si>
    <t>MANALIPETC</t>
  </si>
  <si>
    <t>INE201A01024</t>
  </si>
  <si>
    <t>MANAPPURAM</t>
  </si>
  <si>
    <t>INE522D01027</t>
  </si>
  <si>
    <t>MANGALAM</t>
  </si>
  <si>
    <t>INE584F01014</t>
  </si>
  <si>
    <t>MANGCHEFER</t>
  </si>
  <si>
    <t>INE558B01017</t>
  </si>
  <si>
    <t>MANGLMCEM</t>
  </si>
  <si>
    <t>INE347A01017</t>
  </si>
  <si>
    <t>MANINFRA</t>
  </si>
  <si>
    <t>INE949H01023</t>
  </si>
  <si>
    <t>MANPASAND</t>
  </si>
  <si>
    <t>INE122R01018</t>
  </si>
  <si>
    <t>MANUGRAPH</t>
  </si>
  <si>
    <t>INE867A01022</t>
  </si>
  <si>
    <t>MARALOVER</t>
  </si>
  <si>
    <t>INE882A01013</t>
  </si>
  <si>
    <t>INE196A01026</t>
  </si>
  <si>
    <t>MARKSANS</t>
  </si>
  <si>
    <t>INE750C01026</t>
  </si>
  <si>
    <t>INE585B01010</t>
  </si>
  <si>
    <t>MASTEK</t>
  </si>
  <si>
    <t>INE759A01021</t>
  </si>
  <si>
    <t>MAWANASUG</t>
  </si>
  <si>
    <t>INE636A01039</t>
  </si>
  <si>
    <t>INE450G01024</t>
  </si>
  <si>
    <t>MAYURUNIQ</t>
  </si>
  <si>
    <t>INE040D01038</t>
  </si>
  <si>
    <t>MCDHOLDING</t>
  </si>
  <si>
    <t>INE836H01014</t>
  </si>
  <si>
    <t>INE942G01012</t>
  </si>
  <si>
    <t>MCX</t>
  </si>
  <si>
    <t>MEGH</t>
  </si>
  <si>
    <t>INE974H01013</t>
  </si>
  <si>
    <t>MENONBE</t>
  </si>
  <si>
    <t>INE071D01033</t>
  </si>
  <si>
    <t>MEP</t>
  </si>
  <si>
    <t>INE776I01010</t>
  </si>
  <si>
    <t>MERCATOR</t>
  </si>
  <si>
    <t>INE934B01028</t>
  </si>
  <si>
    <t>MERCK</t>
  </si>
  <si>
    <t>INE199A01012</t>
  </si>
  <si>
    <t>INE180A01020</t>
  </si>
  <si>
    <t>MHRIL</t>
  </si>
  <si>
    <t>INE998I01010</t>
  </si>
  <si>
    <t>MINDACORP</t>
  </si>
  <si>
    <t>INE842C01021</t>
  </si>
  <si>
    <t>MINDAIND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</si>
  <si>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</si>
  <si>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</si>
  <si>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</si>
  <si>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</si>
  <si>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</si>
  <si>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</si>
  <si>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</si>
  <si>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MMTC</t>
  </si>
  <si>
    <t>MOHITIND</t>
  </si>
  <si>
    <t>INE954E01012</t>
  </si>
  <si>
    <t>MOIL</t>
  </si>
  <si>
    <t>INE490G01020</t>
  </si>
  <si>
    <t>MOLDTKPAC</t>
  </si>
  <si>
    <t>INE893J01029</t>
  </si>
  <si>
    <t>MONSANTO</t>
  </si>
  <si>
    <t>INE274B01011</t>
  </si>
  <si>
    <t>MONTECARLO</t>
  </si>
  <si>
    <t>INE950M01013</t>
  </si>
  <si>
    <t>MORARJEE</t>
  </si>
  <si>
    <t>INE161G01027</t>
  </si>
  <si>
    <t>MOTILALOFS</t>
  </si>
  <si>
    <t>INE883A01011</t>
  </si>
  <si>
    <t>MRPL</t>
  </si>
  <si>
    <t>INE103A01014</t>
  </si>
  <si>
    <t>MTNL</t>
  </si>
  <si>
    <t>INE153A01019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</si>
  <si>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</si>
  <si>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</si>
  <si>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</si>
  <si>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</si>
  <si>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</si>
  <si>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</si>
  <si>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</si>
  <si>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</si>
  <si>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</si>
  <si>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</si>
  <si>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MUTHOOTCAP</t>
  </si>
  <si>
    <t>INE296G01013</t>
  </si>
  <si>
    <t>MUTHOOTFIN</t>
  </si>
  <si>
    <t>INE414G01012</t>
  </si>
  <si>
    <t>NAGAROIL</t>
  </si>
  <si>
    <t>INE453M01018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</si>
  <si>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</si>
  <si>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</si>
  <si>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</si>
  <si>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</si>
  <si>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</si>
  <si>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</si>
  <si>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</si>
  <si>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</si>
  <si>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</si>
  <si>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</si>
  <si>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</si>
  <si>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NATIONALUM</t>
  </si>
  <si>
    <t>INE139A01034</t>
  </si>
  <si>
    <t>NAUKRI</t>
  </si>
  <si>
    <t>INE663F01024</t>
  </si>
  <si>
    <t>NAVINFLUOR</t>
  </si>
  <si>
    <t>NAVKARCORP</t>
  </si>
  <si>
    <t>INE278M01019</t>
  </si>
  <si>
    <t>NAVNETEDUL</t>
  </si>
  <si>
    <t>INE060A01024</t>
  </si>
  <si>
    <t>NBVENTURES</t>
  </si>
  <si>
    <t>INE725A01022</t>
  </si>
  <si>
    <t>INE868B01028</t>
  </si>
  <si>
    <t>NCLIND</t>
  </si>
  <si>
    <t>INE732C01016</t>
  </si>
  <si>
    <t>INE875G01030</t>
  </si>
  <si>
    <t>NECLIFE</t>
  </si>
  <si>
    <t>INE023H01027</t>
  </si>
  <si>
    <t>NESCO</t>
  </si>
  <si>
    <t>NESTLEIND</t>
  </si>
  <si>
    <t>NETWORK18</t>
  </si>
  <si>
    <t>INE870H01013</t>
  </si>
  <si>
    <t>NEULANDLAB</t>
  </si>
  <si>
    <t>INE794A01010</t>
  </si>
  <si>
    <t>INE589A01014</t>
  </si>
  <si>
    <t>NFL</t>
  </si>
  <si>
    <t>INE870D01012</t>
  </si>
  <si>
    <t>NH</t>
  </si>
  <si>
    <t>INE410P01011</t>
  </si>
  <si>
    <t>INE848E01016</t>
  </si>
  <si>
    <t>NIBL</t>
  </si>
  <si>
    <t>INE047O01014</t>
  </si>
  <si>
    <t>NIITLTD</t>
  </si>
  <si>
    <t>INE161A01038</t>
  </si>
  <si>
    <t>NIITTECH</t>
  </si>
  <si>
    <t>INE591G01017</t>
  </si>
  <si>
    <t>NILAINFRA</t>
  </si>
  <si>
    <t>INE937C01029</t>
  </si>
  <si>
    <t>NILKAMAL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</si>
  <si>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</si>
  <si>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</si>
  <si>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</si>
  <si>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</si>
  <si>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</si>
  <si>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</si>
  <si>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</si>
  <si>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INE584A01023</t>
  </si>
  <si>
    <t>NOCIL</t>
  </si>
  <si>
    <t>INE163A01018</t>
  </si>
  <si>
    <t>NRBBEARING</t>
  </si>
  <si>
    <t>INE349A01021</t>
  </si>
  <si>
    <t>INE733E01010</t>
  </si>
  <si>
    <t>NUCLEUS</t>
  </si>
  <si>
    <t>INE096B01018</t>
  </si>
  <si>
    <t>OBEROIRLTY</t>
  </si>
  <si>
    <t>INE093I01010</t>
  </si>
  <si>
    <t>OCCL</t>
  </si>
  <si>
    <t>INE321D01016</t>
  </si>
  <si>
    <t>OCL</t>
  </si>
  <si>
    <t>INE290B01025</t>
  </si>
  <si>
    <t>INE881D01027</t>
  </si>
  <si>
    <t>INE274J01014</t>
  </si>
  <si>
    <t>OMAXE</t>
  </si>
  <si>
    <t>INE800H01010</t>
  </si>
  <si>
    <t>OMMETALS</t>
  </si>
  <si>
    <t>INE239D01028</t>
  </si>
  <si>
    <t>INE213A01029</t>
  </si>
  <si>
    <t>ONMOBILE</t>
  </si>
  <si>
    <t>INE809I01019</t>
  </si>
  <si>
    <t>ORBTEXP</t>
  </si>
  <si>
    <t>INE231G01010</t>
  </si>
  <si>
    <t>ORICONENT</t>
  </si>
  <si>
    <t>INE730A01022</t>
  </si>
  <si>
    <t>INE141A01014</t>
  </si>
  <si>
    <t>INE876N01018</t>
  </si>
  <si>
    <t>ORIENTHOT</t>
  </si>
  <si>
    <t>INE750A01020</t>
  </si>
  <si>
    <t>ORIENTREF</t>
  </si>
  <si>
    <t>INE743M01012</t>
  </si>
  <si>
    <t>ORISSAMINE</t>
  </si>
  <si>
    <t>INE725E01024</t>
  </si>
  <si>
    <t>INE761H01022</t>
  </si>
  <si>
    <t>PANACEABIO</t>
  </si>
  <si>
    <t>INE922B01023</t>
  </si>
  <si>
    <t>PANAMAPET</t>
  </si>
  <si>
    <t>INE305C01029</t>
  </si>
  <si>
    <t>PAPERPROD</t>
  </si>
  <si>
    <t>INE275B01026</t>
  </si>
  <si>
    <t>PARAGMILK</t>
  </si>
  <si>
    <t>INE785M01013</t>
  </si>
  <si>
    <t>INE606A01024</t>
  </si>
  <si>
    <t>INE140A01024</t>
  </si>
  <si>
    <t>PENIND</t>
  </si>
  <si>
    <t>INE932A01024</t>
  </si>
  <si>
    <t>PENINLAND</t>
  </si>
  <si>
    <t>INE138A01028</t>
  </si>
  <si>
    <t>PERSISTENT</t>
  </si>
  <si>
    <t>INE347G01014</t>
  </si>
  <si>
    <t>INE134E01011</t>
  </si>
  <si>
    <t>PFIZER</t>
  </si>
  <si>
    <t>INE182A01018</t>
  </si>
  <si>
    <t>PGEL</t>
  </si>
  <si>
    <t>INE457L01011</t>
  </si>
  <si>
    <t>INE179A01014</t>
  </si>
  <si>
    <t>PGIL</t>
  </si>
  <si>
    <t>INE940H01014</t>
  </si>
  <si>
    <t>PHILIPCARB</t>
  </si>
  <si>
    <t>PHOENIXLTD</t>
  </si>
  <si>
    <t>INE211B01039</t>
  </si>
  <si>
    <t>INE318A01026</t>
  </si>
  <si>
    <t>PIIND</t>
  </si>
  <si>
    <t>INE603J01030</t>
  </si>
  <si>
    <t>PIONEEREMB</t>
  </si>
  <si>
    <t>INE156C01018</t>
  </si>
  <si>
    <t>INE450D01021</t>
  </si>
  <si>
    <t>PNBGILTS</t>
  </si>
  <si>
    <t>INE859A01011</t>
  </si>
  <si>
    <t>PNCINFRA</t>
  </si>
  <si>
    <t>POLYMED</t>
  </si>
  <si>
    <t>INE205C01021</t>
  </si>
  <si>
    <t>POLYPLEX</t>
  </si>
  <si>
    <t>INE633B01018</t>
  </si>
  <si>
    <t>POWERMECH</t>
  </si>
  <si>
    <t>INE211R01019</t>
  </si>
  <si>
    <t>PPAP</t>
  </si>
  <si>
    <t>INE095I01015</t>
  </si>
  <si>
    <t>PRABHAT</t>
  </si>
  <si>
    <t>INE302M01033</t>
  </si>
  <si>
    <t>PRAJIND</t>
  </si>
  <si>
    <t>INE074A01025</t>
  </si>
  <si>
    <t>PRAKASHCON</t>
  </si>
  <si>
    <t>INE023M01027</t>
  </si>
  <si>
    <t>PRECAM</t>
  </si>
  <si>
    <t>INE484I01029</t>
  </si>
  <si>
    <t>PRECWIRE</t>
  </si>
  <si>
    <t>INE372C01029</t>
  </si>
  <si>
    <t>PREMIER</t>
  </si>
  <si>
    <t>INE342A01018</t>
  </si>
  <si>
    <t>PRESSMN</t>
  </si>
  <si>
    <t>INE980A01023</t>
  </si>
  <si>
    <t>PRESTIGE</t>
  </si>
  <si>
    <t>INE811K01011</t>
  </si>
  <si>
    <t>INE010A01011</t>
  </si>
  <si>
    <t>PROZONINTU</t>
  </si>
  <si>
    <t>INE195N01013</t>
  </si>
  <si>
    <t>PSB</t>
  </si>
  <si>
    <t>INE608A01012</t>
  </si>
  <si>
    <t>PVR</t>
  </si>
  <si>
    <t>RADICO</t>
  </si>
  <si>
    <t>INE944F01028</t>
  </si>
  <si>
    <t>RAIN</t>
  </si>
  <si>
    <t>INE855B01025</t>
  </si>
  <si>
    <t>RAJESHEXPO</t>
  </si>
  <si>
    <t>INE343B01030</t>
  </si>
  <si>
    <t>RAJSREESUG</t>
  </si>
  <si>
    <t>INE562B01019</t>
  </si>
  <si>
    <t>RAJTV</t>
  </si>
  <si>
    <t>INE952H01027</t>
  </si>
  <si>
    <t>RALLIS</t>
  </si>
  <si>
    <t>INE613A01020</t>
  </si>
  <si>
    <t>RAMANEWS</t>
  </si>
  <si>
    <t>INE278B01020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</si>
  <si>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</si>
  <si>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</si>
  <si>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</si>
  <si>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</si>
  <si>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</si>
  <si>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</si>
  <si>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</si>
  <si>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RANASUG</t>
  </si>
  <si>
    <t>INE625B01014</t>
  </si>
  <si>
    <t>RANEENGINE</t>
  </si>
  <si>
    <t>INE222J01013</t>
  </si>
  <si>
    <t>RANEHOLDIN</t>
  </si>
  <si>
    <t>INE384A01010</t>
  </si>
  <si>
    <t>RATNAMANI</t>
  </si>
  <si>
    <t>INE703B01027</t>
  </si>
  <si>
    <t>RAYMOND</t>
  </si>
  <si>
    <t>INE301A01014</t>
  </si>
  <si>
    <t>RBL</t>
  </si>
  <si>
    <t>INE244J01017</t>
  </si>
  <si>
    <t>RCF</t>
  </si>
  <si>
    <t>INE542F01012</t>
  </si>
  <si>
    <t>REDINGTON</t>
  </si>
  <si>
    <t>INE891D01026</t>
  </si>
  <si>
    <t>REFEX</t>
  </si>
  <si>
    <t>INE056I01017</t>
  </si>
  <si>
    <t>RELAXO</t>
  </si>
  <si>
    <t>INE131B01039</t>
  </si>
  <si>
    <t>INE013A01015</t>
  </si>
  <si>
    <t>INE002A01018</t>
  </si>
  <si>
    <t>RELIGARE</t>
  </si>
  <si>
    <t>INE621H01010</t>
  </si>
  <si>
    <t>INE036A01016</t>
  </si>
  <si>
    <t>RENUKA</t>
  </si>
  <si>
    <t>INE087H01022</t>
  </si>
  <si>
    <t>REPCOHOME</t>
  </si>
  <si>
    <t>RICOAUTO</t>
  </si>
  <si>
    <t>INE209B01025</t>
  </si>
  <si>
    <t>RIIL</t>
  </si>
  <si>
    <t>INE046A01015</t>
  </si>
  <si>
    <t>RKFORGE</t>
  </si>
  <si>
    <t>INE399G01015</t>
  </si>
  <si>
    <t>RML</t>
  </si>
  <si>
    <t>INE050H01012</t>
  </si>
  <si>
    <t>ROHLTD</t>
  </si>
  <si>
    <t>INE283H01019</t>
  </si>
  <si>
    <t>ROLTA</t>
  </si>
  <si>
    <t>INE293A01013</t>
  </si>
  <si>
    <t>RPGLIFE</t>
  </si>
  <si>
    <t>INE105J01010</t>
  </si>
  <si>
    <t>INE614G01033</t>
  </si>
  <si>
    <t>RPPINFRA</t>
  </si>
  <si>
    <t>INE324L01013</t>
  </si>
  <si>
    <t>RSWM</t>
  </si>
  <si>
    <t>INE611A01016</t>
  </si>
  <si>
    <t>RSYSTEMS</t>
  </si>
  <si>
    <t>INE411H01032</t>
  </si>
  <si>
    <t>RTNPOWER</t>
  </si>
  <si>
    <t>INE399K01017</t>
  </si>
  <si>
    <t>RUBYMILLS</t>
  </si>
  <si>
    <t>INE301D01026</t>
  </si>
  <si>
    <t>RUCHIRA</t>
  </si>
  <si>
    <t>INE803H01014</t>
  </si>
  <si>
    <t>RUCHISOYA</t>
  </si>
  <si>
    <t>INE619A01027</t>
  </si>
  <si>
    <t>RUPA</t>
  </si>
  <si>
    <t>INE895B01021</t>
  </si>
  <si>
    <t>RUSHIL</t>
  </si>
  <si>
    <t>INE573K01017</t>
  </si>
  <si>
    <t>SADBHAV</t>
  </si>
  <si>
    <t>INE226H01026</t>
  </si>
  <si>
    <t>SADBHIN</t>
  </si>
  <si>
    <t>INE764L01010</t>
  </si>
  <si>
    <t>SAGCEM</t>
  </si>
  <si>
    <t>INE229C01013</t>
  </si>
  <si>
    <t>INE114A01011</t>
  </si>
  <si>
    <t>SAKHTISUG</t>
  </si>
  <si>
    <t>INE623A01011</t>
  </si>
  <si>
    <t>SAKSOFT</t>
  </si>
  <si>
    <t>INE667G01015</t>
  </si>
  <si>
    <t>SALZERELEC</t>
  </si>
  <si>
    <t>INE457F01013</t>
  </si>
  <si>
    <t>SANDESH</t>
  </si>
  <si>
    <t>INE583B01015</t>
  </si>
  <si>
    <t>SANGHIIND</t>
  </si>
  <si>
    <t>SANGHVIMOV</t>
  </si>
  <si>
    <t>INE989A01024</t>
  </si>
  <si>
    <t>INE058A01010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</si>
  <si>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</si>
  <si>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</si>
  <si>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</si>
  <si>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</si>
  <si>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</si>
  <si>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</si>
  <si>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</si>
  <si>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</si>
  <si>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SATHAISPAT</t>
  </si>
  <si>
    <t>INE176C01016</t>
  </si>
  <si>
    <t>SATIN</t>
  </si>
  <si>
    <t>INE836B01017</t>
  </si>
  <si>
    <t>INE062A01020</t>
  </si>
  <si>
    <t>SCHNEIDER</t>
  </si>
  <si>
    <t>INE839M01018</t>
  </si>
  <si>
    <t>SCI</t>
  </si>
  <si>
    <t>INE109A01011</t>
  </si>
  <si>
    <t>SDBL</t>
  </si>
  <si>
    <t>INE480C01012</t>
  </si>
  <si>
    <t>SELMCL</t>
  </si>
  <si>
    <t>INE105I01012</t>
  </si>
  <si>
    <t>SESHAPAPER</t>
  </si>
  <si>
    <t>INE630A01016</t>
  </si>
  <si>
    <t>SETFNIF50</t>
  </si>
  <si>
    <t>INF200KA1FS1</t>
  </si>
  <si>
    <t>SETFNIFBK</t>
  </si>
  <si>
    <t>INF200KA1580</t>
  </si>
  <si>
    <t>SGL</t>
  </si>
  <si>
    <t>SHAKTIPUMP</t>
  </si>
  <si>
    <t>INE908D01010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</si>
  <si>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</si>
  <si>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</si>
  <si>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</si>
  <si>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</si>
  <si>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</si>
  <si>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</si>
  <si>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</si>
  <si>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</si>
  <si>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SHILPAMED</t>
  </si>
  <si>
    <t>INE790G01031</t>
  </si>
  <si>
    <t>SHIRPUR-G</t>
  </si>
  <si>
    <t>INE196B01016</t>
  </si>
  <si>
    <t>SHIVAMAUTO</t>
  </si>
  <si>
    <t>INE637H01024</t>
  </si>
  <si>
    <t>SHK</t>
  </si>
  <si>
    <t>INE500L01026</t>
  </si>
  <si>
    <t>SHOPERSTOP</t>
  </si>
  <si>
    <t>INE498B01024</t>
  </si>
  <si>
    <t>INE070A01015</t>
  </si>
  <si>
    <t>SHREEPUSHK</t>
  </si>
  <si>
    <t>INE712K01011</t>
  </si>
  <si>
    <t>SHREYANIND</t>
  </si>
  <si>
    <t>INE231C01019</t>
  </si>
  <si>
    <t>SHREYAS</t>
  </si>
  <si>
    <t>INE757B01015</t>
  </si>
  <si>
    <t>SHRIRAMCIT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</si>
  <si>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</si>
  <si>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</si>
  <si>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</si>
  <si>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</si>
  <si>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</si>
  <si>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</si>
  <si>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</si>
  <si>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SIMPLEXINF</t>
  </si>
  <si>
    <t>INE059B01024</t>
  </si>
  <si>
    <t>SINTEX</t>
  </si>
  <si>
    <t>INE429C01035</t>
  </si>
  <si>
    <t>INE965H01011</t>
  </si>
  <si>
    <t>SIYSIL</t>
  </si>
  <si>
    <t>SJVN</t>
  </si>
  <si>
    <t>INE002L01015</t>
  </si>
  <si>
    <t>SKFINDIA</t>
  </si>
  <si>
    <t>INE640A01023</t>
  </si>
  <si>
    <t>SKIPPER</t>
  </si>
  <si>
    <t>INE439E01022</t>
  </si>
  <si>
    <t>SMARTLINK</t>
  </si>
  <si>
    <t>INE178C01020</t>
  </si>
  <si>
    <t>SMLISUZU</t>
  </si>
  <si>
    <t>INE294B01019</t>
  </si>
  <si>
    <t>SNOWMAN</t>
  </si>
  <si>
    <t>INE734N01019</t>
  </si>
  <si>
    <t>SOBHA</t>
  </si>
  <si>
    <t>INE671H01015</t>
  </si>
  <si>
    <t>SOLARINDS</t>
  </si>
  <si>
    <t>SOMANYCERA</t>
  </si>
  <si>
    <t>INE355A01028</t>
  </si>
  <si>
    <t>INE643A01035</t>
  </si>
  <si>
    <t>SONATSOFTW</t>
  </si>
  <si>
    <t>INE269A01021</t>
  </si>
  <si>
    <t>SOTL</t>
  </si>
  <si>
    <t>INE035D01012</t>
  </si>
  <si>
    <t>INE683A01023</t>
  </si>
  <si>
    <t>SPARC</t>
  </si>
  <si>
    <t>INE232I01014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</si>
  <si>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</si>
  <si>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</si>
  <si>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</si>
  <si>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</si>
  <si>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</si>
  <si>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</si>
  <si>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</si>
  <si>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</si>
  <si>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</si>
  <si>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STARPAPER</t>
  </si>
  <si>
    <t>INE733A01018</t>
  </si>
  <si>
    <t>SUBROS</t>
  </si>
  <si>
    <t>SUDARSCHEM</t>
  </si>
  <si>
    <t>SUMEETINDS</t>
  </si>
  <si>
    <t>INE235C01010</t>
  </si>
  <si>
    <t>SUNCLAYLTD</t>
  </si>
  <si>
    <t>INE105A01035</t>
  </si>
  <si>
    <t>SUNDARAM</t>
  </si>
  <si>
    <t>INE108E01023</t>
  </si>
  <si>
    <t>SUNDRMFAST</t>
  </si>
  <si>
    <t>SUNFLAG</t>
  </si>
  <si>
    <t>INE947A01014</t>
  </si>
  <si>
    <t>SUNILHITEC</t>
  </si>
  <si>
    <t>INE044A01036</t>
  </si>
  <si>
    <t>SUNTECK</t>
  </si>
  <si>
    <t>INE424H01027</t>
  </si>
  <si>
    <t>SUPERHOUSE</t>
  </si>
  <si>
    <t>INE712B01010</t>
  </si>
  <si>
    <t>SUPPETRO</t>
  </si>
  <si>
    <t>INE663A01017</t>
  </si>
  <si>
    <t>SUPRAJIT</t>
  </si>
  <si>
    <t>INE399C01030</t>
  </si>
  <si>
    <t>SUPREMEIND</t>
  </si>
  <si>
    <t>INE195A01028</t>
  </si>
  <si>
    <t>SURYALAXMI</t>
  </si>
  <si>
    <t>INE713B01026</t>
  </si>
  <si>
    <t>SURYAROSNI</t>
  </si>
  <si>
    <t>INE335A01012</t>
  </si>
  <si>
    <t>SUTLEJTEX</t>
  </si>
  <si>
    <t>INE495B01038</t>
  </si>
  <si>
    <t>SUZLON</t>
  </si>
  <si>
    <t>INE040H01021</t>
  </si>
  <si>
    <t>SWANENERGY</t>
  </si>
  <si>
    <t>INE665A01038</t>
  </si>
  <si>
    <t>SWARAJENG</t>
  </si>
  <si>
    <t>INE277A01016</t>
  </si>
  <si>
    <t>SWELECTES</t>
  </si>
  <si>
    <t>INE409B01013</t>
  </si>
  <si>
    <t>SYMPHONY</t>
  </si>
  <si>
    <t>INE225D01027</t>
  </si>
  <si>
    <t>SYNCOM</t>
  </si>
  <si>
    <t>INE602K01014</t>
  </si>
  <si>
    <t>INE667A01018</t>
  </si>
  <si>
    <t>SYNGENE</t>
  </si>
  <si>
    <t>INE398R01022</t>
  </si>
  <si>
    <t>TAJGVK</t>
  </si>
  <si>
    <t>INE586B01026</t>
  </si>
  <si>
    <t>TAKE</t>
  </si>
  <si>
    <t>INE142I01023</t>
  </si>
  <si>
    <t>TALBROAUTO</t>
  </si>
  <si>
    <t>INE187D01011</t>
  </si>
  <si>
    <t>TARAJEWELS</t>
  </si>
  <si>
    <t>INE799L01016</t>
  </si>
  <si>
    <t>INE092A01019</t>
  </si>
  <si>
    <t>TATACOFFEE</t>
  </si>
  <si>
    <t>INE493A01027</t>
  </si>
  <si>
    <t>INE151A01013</t>
  </si>
  <si>
    <t>INE670A01012</t>
  </si>
  <si>
    <t>INE192A01025</t>
  </si>
  <si>
    <t>TATAINVEST</t>
  </si>
  <si>
    <t>INE672A01018</t>
  </si>
  <si>
    <t>TATAMETALI</t>
  </si>
  <si>
    <t>INE056C01010</t>
  </si>
  <si>
    <t>INE155A01022</t>
  </si>
  <si>
    <t>IN9155A01020</t>
  </si>
  <si>
    <t>INE245A01021</t>
  </si>
  <si>
    <t>TATASPONGE</t>
  </si>
  <si>
    <t>INE674A01014</t>
  </si>
  <si>
    <t>INE081A01012</t>
  </si>
  <si>
    <t>TBZ</t>
  </si>
  <si>
    <t>INE760L01018</t>
  </si>
  <si>
    <t>TCIFINANCE</t>
  </si>
  <si>
    <t>INE911B01018</t>
  </si>
  <si>
    <t>INE467B01029</t>
  </si>
  <si>
    <t>TDPOWERSYS</t>
  </si>
  <si>
    <t>INE419M01019</t>
  </si>
  <si>
    <t>TEAMLEASE</t>
  </si>
  <si>
    <t>INE985S01024</t>
  </si>
  <si>
    <t>INE669C01036</t>
  </si>
  <si>
    <t>TEXINFRA</t>
  </si>
  <si>
    <t>INE435C01024</t>
  </si>
  <si>
    <t>TEXRAIL</t>
  </si>
  <si>
    <t>INE621L01012</t>
  </si>
  <si>
    <t>TFCILTD</t>
  </si>
  <si>
    <t>INE305A01015</t>
  </si>
  <si>
    <t>TGBHOTELS</t>
  </si>
  <si>
    <t>INE797H01018</t>
  </si>
  <si>
    <t>INE152A01029</t>
  </si>
  <si>
    <t>THIRUSUGAR</t>
  </si>
  <si>
    <t>INE409A01015</t>
  </si>
  <si>
    <t>THOMASCOOK</t>
  </si>
  <si>
    <t>INE332A01027</t>
  </si>
  <si>
    <t>THYROCARE</t>
  </si>
  <si>
    <t>INE594H01019</t>
  </si>
  <si>
    <t>TIDEWATER</t>
  </si>
  <si>
    <t>INE484C01022</t>
  </si>
  <si>
    <t>TIIL</t>
  </si>
  <si>
    <t>INE545H01011</t>
  </si>
  <si>
    <t>TIL</t>
  </si>
  <si>
    <t>INE806C01018</t>
  </si>
  <si>
    <t>TIMETECHNO</t>
  </si>
  <si>
    <t>INE508G01029</t>
  </si>
  <si>
    <t>TIMKEN</t>
  </si>
  <si>
    <t>INE325A01013</t>
  </si>
  <si>
    <t>TINPLATE</t>
  </si>
  <si>
    <t>INE422C01014</t>
  </si>
  <si>
    <t>TIRUMALCHM</t>
  </si>
  <si>
    <t>INE280A01028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</si>
  <si>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</si>
  <si>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</si>
  <si>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</si>
  <si>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</si>
  <si>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</si>
  <si>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</si>
  <si>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</si>
  <si>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</si>
  <si>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</si>
  <si>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</si>
  <si>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TRENT</t>
  </si>
  <si>
    <t>TRIDENT</t>
  </si>
  <si>
    <t>INE064C01014</t>
  </si>
  <si>
    <t>TRIL</t>
  </si>
  <si>
    <t>INE152M01016</t>
  </si>
  <si>
    <t>TRIVENI</t>
  </si>
  <si>
    <t>INE256C01024</t>
  </si>
  <si>
    <t>TTKHLTCARE</t>
  </si>
  <si>
    <t>INE910C01018</t>
  </si>
  <si>
    <t>TTKPRESTIG</t>
  </si>
  <si>
    <t>INE690A01010</t>
  </si>
  <si>
    <t>INE886H01027</t>
  </si>
  <si>
    <t>INE494B01023</t>
  </si>
  <si>
    <t>TVSSRICHAK</t>
  </si>
  <si>
    <t>INE421C01016</t>
  </si>
  <si>
    <t>TVTODAY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</si>
  <si>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</si>
  <si>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</si>
  <si>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</si>
  <si>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</si>
  <si>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</si>
  <si>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</si>
  <si>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</si>
  <si>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UFLEX</t>
  </si>
  <si>
    <t>INE516A01017</t>
  </si>
  <si>
    <t>UFO</t>
  </si>
  <si>
    <t>INE527H01019</t>
  </si>
  <si>
    <t>UGARSUGAR</t>
  </si>
  <si>
    <t>INE071E01023</t>
  </si>
  <si>
    <t>UJAAS</t>
  </si>
  <si>
    <t>INE899L01022</t>
  </si>
  <si>
    <t>UJJIVAN</t>
  </si>
  <si>
    <t>INE334L01012</t>
  </si>
  <si>
    <t>INE481G01011</t>
  </si>
  <si>
    <t>UMANGDAIRY</t>
  </si>
  <si>
    <t>INE864B01027</t>
  </si>
  <si>
    <t>UNICHEMLAB</t>
  </si>
  <si>
    <t>INE351A01035</t>
  </si>
  <si>
    <t>UNIENTER</t>
  </si>
  <si>
    <t>INE037A01022</t>
  </si>
  <si>
    <t>INE692A01016</t>
  </si>
  <si>
    <t>INE694A01020</t>
  </si>
  <si>
    <t>UNITEDBNK</t>
  </si>
  <si>
    <t>INE695A01019</t>
  </si>
  <si>
    <t>UNIVCABLES</t>
  </si>
  <si>
    <t>INE279A01012</t>
  </si>
  <si>
    <t>INE628A01036</t>
  </si>
  <si>
    <t>USHAMART</t>
  </si>
  <si>
    <t>INE228A01035</t>
  </si>
  <si>
    <t>V2RETAIL</t>
  </si>
  <si>
    <t>INE945H01013</t>
  </si>
  <si>
    <t>VADILALIND</t>
  </si>
  <si>
    <t>INE694D01016</t>
  </si>
  <si>
    <t>VARDHACRLC</t>
  </si>
  <si>
    <t>INE116G01013</t>
  </si>
  <si>
    <t>VARDMNPOLY</t>
  </si>
  <si>
    <t>INE835A01011</t>
  </si>
  <si>
    <t>VASCONEQ</t>
  </si>
  <si>
    <t>INE893I01013</t>
  </si>
  <si>
    <t>VASWANI</t>
  </si>
  <si>
    <t>INE590L01019</t>
  </si>
  <si>
    <t>INE205A01025</t>
  </si>
  <si>
    <t>VENKEYS</t>
  </si>
  <si>
    <t>INE398A01010</t>
  </si>
  <si>
    <t>VENUSREM</t>
  </si>
  <si>
    <t>INE411B01019</t>
  </si>
  <si>
    <t>VESUVIUS</t>
  </si>
  <si>
    <t>INE386A01015</t>
  </si>
  <si>
    <t>INE918N01018</t>
  </si>
  <si>
    <t>VGUARD</t>
  </si>
  <si>
    <t>VICEROY</t>
  </si>
  <si>
    <t>INE048C01017</t>
  </si>
  <si>
    <t>INE632C01026</t>
  </si>
  <si>
    <t>VIJAYABANK</t>
  </si>
  <si>
    <t>INE705A01016</t>
  </si>
  <si>
    <t>VIJSHAN</t>
  </si>
  <si>
    <t>INE806F01011</t>
  </si>
  <si>
    <t>VIKASECO</t>
  </si>
  <si>
    <t>INE806A01020</t>
  </si>
  <si>
    <t>VINATIORGA</t>
  </si>
  <si>
    <t>INE410B01029</t>
  </si>
  <si>
    <t>VINDHYATEL</t>
  </si>
  <si>
    <t>INE707A01012</t>
  </si>
  <si>
    <t>VINYLINDIA</t>
  </si>
  <si>
    <t>INE250B01029</t>
  </si>
  <si>
    <t>VIPIND</t>
  </si>
  <si>
    <t>INE054A01027</t>
  </si>
  <si>
    <t>VIPULLTD</t>
  </si>
  <si>
    <t>INE946H01037</t>
  </si>
  <si>
    <t>VISAKAIND</t>
  </si>
  <si>
    <t>INE392A01013</t>
  </si>
  <si>
    <t>VIVIDHA</t>
  </si>
  <si>
    <t>INE370E01029</t>
  </si>
  <si>
    <t>VIVIMEDLAB</t>
  </si>
  <si>
    <t>INE526G01021</t>
  </si>
  <si>
    <t>VLSFINANCE</t>
  </si>
  <si>
    <t>INE709A01018</t>
  </si>
  <si>
    <t>VMART</t>
  </si>
  <si>
    <t>INE665J01013</t>
  </si>
  <si>
    <t>VOLTAMP</t>
  </si>
  <si>
    <t>INE540H01012</t>
  </si>
  <si>
    <t>INE226A01021</t>
  </si>
  <si>
    <t>VRLLOG</t>
  </si>
  <si>
    <t>INE366I01010</t>
  </si>
  <si>
    <t>VSSL</t>
  </si>
  <si>
    <t>INE050M01012</t>
  </si>
  <si>
    <t>VSTIND</t>
  </si>
  <si>
    <t>INE710A01016</t>
  </si>
  <si>
    <t>VSTTILLERS</t>
  </si>
  <si>
    <t>INE764D01017</t>
  </si>
  <si>
    <t>VTL</t>
  </si>
  <si>
    <t>INE825A01012</t>
  </si>
  <si>
    <t>WABAG</t>
  </si>
  <si>
    <t>INE956G01038</t>
  </si>
  <si>
    <t>WABCOINDIA</t>
  </si>
  <si>
    <t>INE342J01019</t>
  </si>
  <si>
    <t>WALCHANNAG</t>
  </si>
  <si>
    <t>INE711A01022</t>
  </si>
  <si>
    <t>WEIZMANIND</t>
  </si>
  <si>
    <t>INE080A01014</t>
  </si>
  <si>
    <t>WELCORP</t>
  </si>
  <si>
    <t>INE191B01025</t>
  </si>
  <si>
    <t>WELENT</t>
  </si>
  <si>
    <t>INE625G01013</t>
  </si>
  <si>
    <t>WELSPUNIND</t>
  </si>
  <si>
    <t>INE192B01031</t>
  </si>
  <si>
    <t>WENDT</t>
  </si>
  <si>
    <t>INE274C01019</t>
  </si>
  <si>
    <t>WHEELS</t>
  </si>
  <si>
    <t>INE715A01015</t>
  </si>
  <si>
    <t>WHIRLPOOL</t>
  </si>
  <si>
    <t>INE716A01013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</si>
  <si>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</si>
  <si>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</si>
  <si>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</si>
  <si>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</si>
  <si>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</si>
  <si>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</si>
  <si>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</si>
  <si>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</si>
  <si>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</si>
  <si>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</si>
  <si>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INE256A01028</t>
  </si>
  <si>
    <t>ZEELEARN</t>
  </si>
  <si>
    <t>INE565L01011</t>
  </si>
  <si>
    <t>ZEEMEDIA</t>
  </si>
  <si>
    <t>ZENSARTECH</t>
  </si>
  <si>
    <t>ZENTEC</t>
  </si>
  <si>
    <t>INE251B01027</t>
  </si>
  <si>
    <t>ZICOM</t>
  </si>
  <si>
    <t>INE871B01014</t>
  </si>
  <si>
    <t>ZUARI</t>
  </si>
  <si>
    <t>INE840M01016</t>
  </si>
  <si>
    <t>ZUARIGLOB</t>
  </si>
  <si>
    <t>INE217A01012</t>
  </si>
  <si>
    <t>ZYDUSWELL</t>
  </si>
  <si>
    <t>INE768C01010</t>
  </si>
  <si>
    <t>Momentum Call</t>
  </si>
  <si>
    <t>Pennar Industries Ltd</t>
  </si>
  <si>
    <t>PREMEXPLN</t>
  </si>
  <si>
    <t>INE863B01011</t>
  </si>
  <si>
    <t>Profit / Loss per Share/Lot</t>
  </si>
  <si>
    <t>EVEREADY INDS. IND.  LTD.</t>
  </si>
  <si>
    <t>FIEM INDUSTRIES LIMITED</t>
  </si>
  <si>
    <t>BHARATFIN</t>
  </si>
  <si>
    <t>MAHASTEEL</t>
  </si>
  <si>
    <t>INE451L01014</t>
  </si>
  <si>
    <t>MGL</t>
  </si>
  <si>
    <t>INE002S01010</t>
  </si>
  <si>
    <t>SETCO</t>
  </si>
  <si>
    <t>INE878E01021</t>
  </si>
  <si>
    <t>Unsuccessful</t>
  </si>
  <si>
    <t>Bajaj Corp Ltd</t>
  </si>
  <si>
    <t>KANANIIND</t>
  </si>
  <si>
    <t>INE879E01037</t>
  </si>
  <si>
    <t>Master Trade High Risk</t>
  </si>
  <si>
    <t>MAXVIL</t>
  </si>
  <si>
    <t>COMPINFO</t>
  </si>
  <si>
    <t>INE154U01015</t>
  </si>
  <si>
    <t>POKARNA</t>
  </si>
  <si>
    <t>GPTINFRA</t>
  </si>
  <si>
    <t>INE390G01014</t>
  </si>
  <si>
    <t>QUESS</t>
  </si>
  <si>
    <t>GUJAPOLLO</t>
  </si>
  <si>
    <t>INE826C01016</t>
  </si>
  <si>
    <t>LTI</t>
  </si>
  <si>
    <t>INE214T01019</t>
  </si>
  <si>
    <t>MAXINDIA</t>
  </si>
  <si>
    <t>INE153U01017</t>
  </si>
  <si>
    <t>ADVENZYMES</t>
  </si>
  <si>
    <t>167-172</t>
  </si>
  <si>
    <t>198-200</t>
  </si>
  <si>
    <t>GPPL $</t>
  </si>
  <si>
    <t>NLCINDIA</t>
  </si>
  <si>
    <t>WONDERLA HOLIDAYS LTD</t>
  </si>
  <si>
    <t>395-405</t>
  </si>
  <si>
    <t>RESPONIND</t>
  </si>
  <si>
    <t>INE688D01026</t>
  </si>
  <si>
    <t>DBL</t>
  </si>
  <si>
    <t>INE917M01012</t>
  </si>
  <si>
    <t>INE096L01025</t>
  </si>
  <si>
    <t>HSCL</t>
  </si>
  <si>
    <t>INE195J01029</t>
  </si>
  <si>
    <t>SITINET</t>
  </si>
  <si>
    <t>VHL</t>
  </si>
  <si>
    <t>INE701A01023</t>
  </si>
  <si>
    <t>INE420C01042</t>
  </si>
  <si>
    <t>PDMJEPAPER</t>
  </si>
  <si>
    <t>INE865T01018</t>
  </si>
  <si>
    <t>SPAL</t>
  </si>
  <si>
    <t>INE212I01016</t>
  </si>
  <si>
    <t>VA TECH WABAG</t>
  </si>
  <si>
    <t>INDOTHAI</t>
  </si>
  <si>
    <t>INE337M01013</t>
  </si>
  <si>
    <t>RBLBANK</t>
  </si>
  <si>
    <t>INE951I01027</t>
  </si>
  <si>
    <t>SKIPPER LIMITED</t>
  </si>
  <si>
    <t>Exit</t>
  </si>
  <si>
    <t>INE296A01024</t>
  </si>
  <si>
    <t>JINDALSAW</t>
  </si>
  <si>
    <t>JCHAC</t>
  </si>
  <si>
    <t>INE688A01022</t>
  </si>
  <si>
    <t>GEPIL</t>
  </si>
  <si>
    <t>GET&amp;D</t>
  </si>
  <si>
    <t>INE405E01023</t>
  </si>
  <si>
    <t>INE849A01020</t>
  </si>
  <si>
    <t>ZODIACLOTH</t>
  </si>
  <si>
    <t>INE206B01013</t>
  </si>
  <si>
    <t>CUPID</t>
  </si>
  <si>
    <t>INE509F01011</t>
  </si>
  <si>
    <t>WEIZFOREX</t>
  </si>
  <si>
    <t>INE726L01019</t>
  </si>
  <si>
    <t>LTTS</t>
  </si>
  <si>
    <t>INE010V01017</t>
  </si>
  <si>
    <t>ICICIPRULI</t>
  </si>
  <si>
    <t>INE726G01019</t>
  </si>
  <si>
    <t>MARATHON</t>
  </si>
  <si>
    <t>IFB Industries</t>
  </si>
  <si>
    <t>HPL</t>
  </si>
  <si>
    <t>INE495S01016</t>
  </si>
  <si>
    <t>INE217B01036</t>
  </si>
  <si>
    <t>INE047A01021</t>
  </si>
  <si>
    <t>GNA</t>
  </si>
  <si>
    <t>INE934S01014</t>
  </si>
  <si>
    <t>INE650K01021</t>
  </si>
  <si>
    <t>ENDURANCE</t>
  </si>
  <si>
    <t>INE913H01037</t>
  </si>
  <si>
    <t>FCONSUMER</t>
  </si>
  <si>
    <t>INFRABEES</t>
  </si>
  <si>
    <t>INF732E01268</t>
  </si>
  <si>
    <t>INE354C01027</t>
  </si>
  <si>
    <t>REVATHI</t>
  </si>
  <si>
    <t>INE617A01013</t>
  </si>
  <si>
    <t>PNBHOUSING</t>
  </si>
  <si>
    <t>INE572E01012</t>
  </si>
  <si>
    <t>VBL</t>
  </si>
  <si>
    <t>INE200M01013</t>
  </si>
  <si>
    <t>INE483B01026</t>
  </si>
  <si>
    <t>INE036D01028</t>
  </si>
  <si>
    <t>KAVVERITEL</t>
  </si>
  <si>
    <t>INE641C01019</t>
  </si>
  <si>
    <t>BLS</t>
  </si>
  <si>
    <t>PODDARMENT</t>
  </si>
  <si>
    <t>INE371C01013</t>
  </si>
  <si>
    <t>INE180C01026</t>
  </si>
  <si>
    <t>HIGHGROUND</t>
  </si>
  <si>
    <t>INE361M01021</t>
  </si>
  <si>
    <t>CMICABLES</t>
  </si>
  <si>
    <t>INE981B01011</t>
  </si>
  <si>
    <t>INE930H01023</t>
  </si>
  <si>
    <t>Sector</t>
  </si>
  <si>
    <t>Textile</t>
  </si>
  <si>
    <t>Cement</t>
  </si>
  <si>
    <t>Others</t>
  </si>
  <si>
    <t>Power</t>
  </si>
  <si>
    <t>Pharma</t>
  </si>
  <si>
    <t>Banking</t>
  </si>
  <si>
    <t>Automobile</t>
  </si>
  <si>
    <t>FMCG</t>
  </si>
  <si>
    <t>Finance</t>
  </si>
  <si>
    <t>Telecom</t>
  </si>
  <si>
    <t>Capital_Goods</t>
  </si>
  <si>
    <t>Oil_Gas</t>
  </si>
  <si>
    <t>Media</t>
  </si>
  <si>
    <t>Realty</t>
  </si>
  <si>
    <t>Infrastructure</t>
  </si>
  <si>
    <t>Technology</t>
  </si>
  <si>
    <t>Metals</t>
  </si>
  <si>
    <t>Fertilisers</t>
  </si>
  <si>
    <t>Index</t>
  </si>
  <si>
    <t>DAMODARIND</t>
  </si>
  <si>
    <t>INE497D01014</t>
  </si>
  <si>
    <t>INE305H01028</t>
  </si>
  <si>
    <t>ARVSMART</t>
  </si>
  <si>
    <t>MANAKCOAT</t>
  </si>
  <si>
    <t>INE830Q01018</t>
  </si>
  <si>
    <t>AGRITECH</t>
  </si>
  <si>
    <t>INE449G01018</t>
  </si>
  <si>
    <t>DUCON</t>
  </si>
  <si>
    <t>INE741L01018</t>
  </si>
  <si>
    <t>PRIMESECU</t>
  </si>
  <si>
    <t>INE032B01021</t>
  </si>
  <si>
    <t>SFL</t>
  </si>
  <si>
    <t>INE916U01025</t>
  </si>
  <si>
    <t>ASAL</t>
  </si>
  <si>
    <t>INE900C01027</t>
  </si>
  <si>
    <t>PATSPINLTD</t>
  </si>
  <si>
    <t>INE790C01014</t>
  </si>
  <si>
    <t>ORTEL</t>
  </si>
  <si>
    <t>INE849L01019</t>
  </si>
  <si>
    <t>LAURUSLABS</t>
  </si>
  <si>
    <t>VIPCLOTHNG</t>
  </si>
  <si>
    <t>GRPLTD</t>
  </si>
  <si>
    <t>INE137I01015</t>
  </si>
  <si>
    <t>INE255D01024</t>
  </si>
  <si>
    <t>TMRVL</t>
  </si>
  <si>
    <t>INE759V01019</t>
  </si>
  <si>
    <t>DFMFOODS</t>
  </si>
  <si>
    <t>INE456C01012</t>
  </si>
  <si>
    <t>TCIEXP</t>
  </si>
  <si>
    <t>INE586V01016</t>
  </si>
  <si>
    <t>ITDC</t>
  </si>
  <si>
    <t>INE019A01038</t>
  </si>
  <si>
    <t>CAPTRUST</t>
  </si>
  <si>
    <t>INE707C01018</t>
  </si>
  <si>
    <t>NIFTYCPSE</t>
  </si>
  <si>
    <t>MAZDA</t>
  </si>
  <si>
    <t>INE885E01034</t>
  </si>
  <si>
    <t>Nifty CPSE</t>
  </si>
  <si>
    <t>63MOONS</t>
  </si>
  <si>
    <t>NAGREEKCAP</t>
  </si>
  <si>
    <t>INE245I01016</t>
  </si>
  <si>
    <t>JMA</t>
  </si>
  <si>
    <t>INE412C01015</t>
  </si>
  <si>
    <t>THEMISMED</t>
  </si>
  <si>
    <t>INE083B01016</t>
  </si>
  <si>
    <t>Profit of Rs.80.5/-</t>
  </si>
  <si>
    <t>INE118H01025</t>
  </si>
  <si>
    <t>INE818H01020</t>
  </si>
  <si>
    <t>INE070C01037</t>
  </si>
  <si>
    <t>BASML</t>
  </si>
  <si>
    <t>INE186H01014</t>
  </si>
  <si>
    <t>NAGAFERT</t>
  </si>
  <si>
    <t>INE454M01024</t>
  </si>
  <si>
    <t>PRICOLLTD</t>
  </si>
  <si>
    <t>INE726V01018</t>
  </si>
  <si>
    <t>VIDHIING</t>
  </si>
  <si>
    <t>Sell</t>
  </si>
  <si>
    <t>GEOJITFSL</t>
  </si>
  <si>
    <t>CGPOWER</t>
  </si>
  <si>
    <t>BHARATWIRE</t>
  </si>
  <si>
    <t>INE316L01019</t>
  </si>
  <si>
    <t>ENERGYDEV</t>
  </si>
  <si>
    <t>INE306C01019</t>
  </si>
  <si>
    <t>ESTER</t>
  </si>
  <si>
    <t>INE778B01029</t>
  </si>
  <si>
    <t>NECCLTD</t>
  </si>
  <si>
    <t>INE553C01016</t>
  </si>
  <si>
    <t>PRAENG</t>
  </si>
  <si>
    <t>INE505C01016</t>
  </si>
  <si>
    <t>ROSSELLIND</t>
  </si>
  <si>
    <t>INE847C01020</t>
  </si>
  <si>
    <t>SIMBHALS</t>
  </si>
  <si>
    <t>INE748T01016</t>
  </si>
  <si>
    <t>RADIOCITY</t>
  </si>
  <si>
    <t>INE263A01024</t>
  </si>
  <si>
    <t>INE919I01016</t>
  </si>
  <si>
    <t>DMART</t>
  </si>
  <si>
    <t>INE192R01011</t>
  </si>
  <si>
    <t>TASTYBITE</t>
  </si>
  <si>
    <t>INE488B01017</t>
  </si>
  <si>
    <t>AUSOMENT</t>
  </si>
  <si>
    <t>INE218C01016</t>
  </si>
  <si>
    <t>Profit of Rs 52.50/-</t>
  </si>
  <si>
    <t>AKSHARCHEM</t>
  </si>
  <si>
    <t>INE542B01011</t>
  </si>
  <si>
    <t>ARIHANTSUP</t>
  </si>
  <si>
    <t>INE643K01018</t>
  </si>
  <si>
    <t>NSE</t>
  </si>
  <si>
    <t>39-41</t>
  </si>
  <si>
    <t>NRAIL</t>
  </si>
  <si>
    <t>INE740D01017</t>
  </si>
  <si>
    <t>SHANKARA</t>
  </si>
  <si>
    <t>INE274V01019</t>
  </si>
  <si>
    <t>INE295D01020</t>
  </si>
  <si>
    <t>Profit of Rs 192.50/-</t>
  </si>
  <si>
    <t>H</t>
  </si>
  <si>
    <t>R</t>
  </si>
  <si>
    <t>NDGL</t>
  </si>
  <si>
    <t>INE756C01015</t>
  </si>
  <si>
    <t>NRB Bearing</t>
  </si>
  <si>
    <t>Profit of Rs.166/-</t>
  </si>
  <si>
    <t>CLEDUCATE</t>
  </si>
  <si>
    <t>INE201M01011</t>
  </si>
  <si>
    <t>INE153T01027</t>
  </si>
  <si>
    <t>Profit of Rs.68/-</t>
  </si>
  <si>
    <t>SCHAND</t>
  </si>
  <si>
    <t>Quick Pick Intraday</t>
  </si>
  <si>
    <t>INE807K01035</t>
  </si>
  <si>
    <t>KIOCL</t>
  </si>
  <si>
    <t>INE880L01014</t>
  </si>
  <si>
    <t>HUDCO</t>
  </si>
  <si>
    <t>INE031A01017</t>
  </si>
  <si>
    <t>153-158</t>
  </si>
  <si>
    <t>HITECHCORP</t>
  </si>
  <si>
    <t>DSSL</t>
  </si>
  <si>
    <t>INE417B01040</t>
  </si>
  <si>
    <t>INE837H01020</t>
  </si>
  <si>
    <t>INE310C01029</t>
  </si>
  <si>
    <t>APOLSINHOT</t>
  </si>
  <si>
    <t>INE451F01016</t>
  </si>
  <si>
    <t>ARSHIYA</t>
  </si>
  <si>
    <t>INE968D01022</t>
  </si>
  <si>
    <t>BANG</t>
  </si>
  <si>
    <t>INE863I01016</t>
  </si>
  <si>
    <t>BEARDSELL</t>
  </si>
  <si>
    <t>INE520H01022</t>
  </si>
  <si>
    <t>CREST</t>
  </si>
  <si>
    <t>INE559D01011</t>
  </si>
  <si>
    <t>DOLLAR</t>
  </si>
  <si>
    <t>EMAMIINFRA</t>
  </si>
  <si>
    <t>INE778K01012</t>
  </si>
  <si>
    <t>JHS</t>
  </si>
  <si>
    <t>INE544H01014</t>
  </si>
  <si>
    <t>KRIDHANINF</t>
  </si>
  <si>
    <t>INE524L01026</t>
  </si>
  <si>
    <t>MADRASFERT</t>
  </si>
  <si>
    <t>INE414A01015</t>
  </si>
  <si>
    <t>PALREDTEC</t>
  </si>
  <si>
    <t>INE218G01033</t>
  </si>
  <si>
    <t>SHAHALLOYS</t>
  </si>
  <si>
    <t>INE640C01011</t>
  </si>
  <si>
    <t>TARMAT</t>
  </si>
  <si>
    <t>INE924H01018</t>
  </si>
  <si>
    <t>UNIPLY</t>
  </si>
  <si>
    <t>VAIBHAVGBL</t>
  </si>
  <si>
    <t>INE884A01019</t>
  </si>
  <si>
    <t>WEBELSOLAR</t>
  </si>
  <si>
    <t>INE855C01015</t>
  </si>
  <si>
    <t>BHAGYANGR</t>
  </si>
  <si>
    <t>INE458B01036</t>
  </si>
  <si>
    <t>Profit of Rs.140/-</t>
  </si>
  <si>
    <t>LEEL</t>
  </si>
  <si>
    <t>INE574I01035</t>
  </si>
  <si>
    <t>OMKARCHEM</t>
  </si>
  <si>
    <t>INE474L01016</t>
  </si>
  <si>
    <t>TEJASNET</t>
  </si>
  <si>
    <t>INE010J01012</t>
  </si>
  <si>
    <t>ERIS</t>
  </si>
  <si>
    <t>INE406M01024</t>
  </si>
  <si>
    <t>CDSL</t>
  </si>
  <si>
    <t>INE736A01011</t>
  </si>
  <si>
    <t>SKMEGGPROD</t>
  </si>
  <si>
    <t>INE411D01015</t>
  </si>
  <si>
    <t>STARCEMENT</t>
  </si>
  <si>
    <t>INE460H01021</t>
  </si>
  <si>
    <t>GTPL</t>
  </si>
  <si>
    <t>INE869I01013</t>
  </si>
  <si>
    <t>INF109KB1XT3</t>
  </si>
  <si>
    <t>SMSPHARMA</t>
  </si>
  <si>
    <t>INE812G01025</t>
  </si>
  <si>
    <t>Dividend adjusted &lt;&gt;</t>
  </si>
  <si>
    <t>AUBANK</t>
  </si>
  <si>
    <t>INE949L01017</t>
  </si>
  <si>
    <t>LICNETFN50</t>
  </si>
  <si>
    <t>INF767K01OS7</t>
  </si>
  <si>
    <t>NSIL</t>
  </si>
  <si>
    <t>INE023A01030</t>
  </si>
  <si>
    <t>CORALFINAC</t>
  </si>
  <si>
    <t>INE048G01026</t>
  </si>
  <si>
    <t>STEELXIND</t>
  </si>
  <si>
    <t>INE503B01013</t>
  </si>
  <si>
    <t>Profit of Rs.55/-</t>
  </si>
  <si>
    <t>INF174K014P6</t>
  </si>
  <si>
    <t>INE805D01034</t>
  </si>
  <si>
    <t>SCHAEFFLER</t>
  </si>
  <si>
    <t>INE924D01017</t>
  </si>
  <si>
    <t>PODDARHOUS</t>
  </si>
  <si>
    <t>INE888B01018</t>
  </si>
  <si>
    <t>AGLSL</t>
  </si>
  <si>
    <t>INE517U01013</t>
  </si>
  <si>
    <t>INE558D01021</t>
  </si>
  <si>
    <t>UTINEXT50</t>
  </si>
  <si>
    <t>INF789FC1N82</t>
  </si>
  <si>
    <t>SIS</t>
  </si>
  <si>
    <t>INE285J01010</t>
  </si>
  <si>
    <t>COCHINSHIP</t>
  </si>
  <si>
    <t>INE704P01017</t>
  </si>
  <si>
    <t>INE366A01041</t>
  </si>
  <si>
    <t>JKIL</t>
  </si>
  <si>
    <t>INE576I01022</t>
  </si>
  <si>
    <t>PRAKASH</t>
  </si>
  <si>
    <t>INE603A01013</t>
  </si>
  <si>
    <t>SQSBFSI</t>
  </si>
  <si>
    <t>INE201K01015</t>
  </si>
  <si>
    <t>Revised stoploss #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</si>
  <si>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</si>
  <si>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</si>
  <si>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</si>
  <si>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</si>
  <si>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</si>
  <si>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</si>
  <si>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</si>
  <si>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</si>
  <si>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</si>
  <si>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</si>
  <si>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</si>
  <si>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SANCO</t>
  </si>
  <si>
    <t>INE782L01012</t>
  </si>
  <si>
    <t>ALANKIT</t>
  </si>
  <si>
    <t>INE914E01040</t>
  </si>
  <si>
    <t>ALPA</t>
  </si>
  <si>
    <t>INE385I01010</t>
  </si>
  <si>
    <t>ASPINWALL</t>
  </si>
  <si>
    <t>INE991I01015</t>
  </si>
  <si>
    <t>ELECTHERM</t>
  </si>
  <si>
    <t>INE822G01016</t>
  </si>
  <si>
    <t>EMKAY</t>
  </si>
  <si>
    <t>INE296H01011</t>
  </si>
  <si>
    <t>EUROCERA</t>
  </si>
  <si>
    <t>INE649H01011</t>
  </si>
  <si>
    <t>GOACARBON</t>
  </si>
  <si>
    <t>INE426D01013</t>
  </si>
  <si>
    <t>GSS</t>
  </si>
  <si>
    <t>INE871H01011</t>
  </si>
  <si>
    <t>MANAKALUCO</t>
  </si>
  <si>
    <t>INE859Q01017</t>
  </si>
  <si>
    <t>INE831Q01016</t>
  </si>
  <si>
    <t>PIONDIST</t>
  </si>
  <si>
    <t>INE889E01010</t>
  </si>
  <si>
    <t>SHALPAINTS</t>
  </si>
  <si>
    <t>INE849C01026</t>
  </si>
  <si>
    <t>SPTL</t>
  </si>
  <si>
    <t>INE501W01021</t>
  </si>
  <si>
    <t>SREEL</t>
  </si>
  <si>
    <t>INE099F01013</t>
  </si>
  <si>
    <t>TRIGYN</t>
  </si>
  <si>
    <t>INE948A01012</t>
  </si>
  <si>
    <t>TTL</t>
  </si>
  <si>
    <t>INE592B01016</t>
  </si>
  <si>
    <t>Profit of Rs.145/-</t>
  </si>
  <si>
    <t>Profit of Rs.47.5/-</t>
  </si>
  <si>
    <t>INF109KB1WY5</t>
  </si>
  <si>
    <t>INE325C01035</t>
  </si>
  <si>
    <t>INE483S01020</t>
  </si>
  <si>
    <t>INE583C01021</t>
  </si>
  <si>
    <t>ABCAPITAL</t>
  </si>
  <si>
    <t>INE674K01013</t>
  </si>
  <si>
    <t>RNAVAL</t>
  </si>
  <si>
    <t>BRNL</t>
  </si>
  <si>
    <t>DIXON</t>
  </si>
  <si>
    <t>APEX</t>
  </si>
  <si>
    <t>INE346W01013</t>
  </si>
  <si>
    <t>INE727S01012</t>
  </si>
  <si>
    <t>INE935N01012</t>
  </si>
  <si>
    <t>INE317F01035</t>
  </si>
  <si>
    <t>MATRIMONY</t>
  </si>
  <si>
    <t>INE866R01028</t>
  </si>
  <si>
    <t>INE528G01027</t>
  </si>
  <si>
    <t>CAPACITE</t>
  </si>
  <si>
    <t>INE264T01014</t>
  </si>
  <si>
    <t>ICICIGI</t>
  </si>
  <si>
    <t>INE765G01017</t>
  </si>
  <si>
    <t>INE645H01027</t>
  </si>
  <si>
    <t>NACLIND</t>
  </si>
  <si>
    <t>INE763I01026</t>
  </si>
  <si>
    <t>RELCONS</t>
  </si>
  <si>
    <t>INF204KA1LD7</t>
  </si>
  <si>
    <t>SBILIFE</t>
  </si>
  <si>
    <t>INE123W01016</t>
  </si>
  <si>
    <t>DCAL</t>
  </si>
  <si>
    <t>INE385W01011</t>
  </si>
  <si>
    <t>INE039C01032</t>
  </si>
  <si>
    <t>Profit of Rs.77/-</t>
  </si>
  <si>
    <t>RHFL</t>
  </si>
  <si>
    <t>INE217K01011</t>
  </si>
  <si>
    <t>BOROSIL</t>
  </si>
  <si>
    <t>Profit of Rs.15.00/-</t>
  </si>
  <si>
    <t>INE978A01027</t>
  </si>
  <si>
    <t>NUTEK</t>
  </si>
  <si>
    <t>INE318J01027</t>
  </si>
  <si>
    <t>TIFIN</t>
  </si>
  <si>
    <t>INE149A01033</t>
  </si>
  <si>
    <t>Profit of Rs.77.50/-</t>
  </si>
  <si>
    <t>INE477A01020</t>
  </si>
  <si>
    <t>GODREJAGRO</t>
  </si>
  <si>
    <t>INE850D01014</t>
  </si>
  <si>
    <t>Profit of Rs.34/-</t>
  </si>
  <si>
    <t>TCPLPACK</t>
  </si>
  <si>
    <t>INE822C01015</t>
  </si>
  <si>
    <t>AXISGOLD</t>
  </si>
  <si>
    <t>INF846K01347</t>
  </si>
  <si>
    <t>GOLDBEES</t>
  </si>
  <si>
    <t>INF732E01102</t>
  </si>
  <si>
    <t>GOLDSHARE</t>
  </si>
  <si>
    <t>INF789F01059</t>
  </si>
  <si>
    <t>HDFCMFGETF</t>
  </si>
  <si>
    <t>INF179K01CN1</t>
  </si>
  <si>
    <t>KOTAKGOLD</t>
  </si>
  <si>
    <t>INF373I01049</t>
  </si>
  <si>
    <t>MASFIN</t>
  </si>
  <si>
    <t>INE348L01012</t>
  </si>
  <si>
    <t>SETFGOLD</t>
  </si>
  <si>
    <t>INF200K01099</t>
  </si>
  <si>
    <t>IEX</t>
  </si>
  <si>
    <t>INE022Q01012</t>
  </si>
  <si>
    <t>INE637C01025</t>
  </si>
  <si>
    <t>INE966H01019</t>
  </si>
  <si>
    <t>GICRE</t>
  </si>
  <si>
    <t>INE481Y01014</t>
  </si>
  <si>
    <t>INE076B01028</t>
  </si>
  <si>
    <t>SMSLIFE</t>
  </si>
  <si>
    <t>INE320X01016</t>
  </si>
  <si>
    <t>SUNDRMBRAK</t>
  </si>
  <si>
    <t>INE073D01013</t>
  </si>
  <si>
    <t>SUPREMEINF</t>
  </si>
  <si>
    <t>INE550H01011</t>
  </si>
  <si>
    <t>TARAPUR</t>
  </si>
  <si>
    <t>INE747K01017</t>
  </si>
  <si>
    <t>THANGAMAYL</t>
  </si>
  <si>
    <t>INE085J01014</t>
  </si>
  <si>
    <t>UTTAMSUGAR</t>
  </si>
  <si>
    <t>INE786F01031</t>
  </si>
  <si>
    <t>Profit of Rs.64.5/-</t>
  </si>
  <si>
    <t>IIFL</t>
  </si>
  <si>
    <t>INE530B01024</t>
  </si>
  <si>
    <t>Part profit of Rs.73.50/-</t>
  </si>
  <si>
    <t>Part Profit of Rs.31/-</t>
  </si>
  <si>
    <t>RNAM</t>
  </si>
  <si>
    <t>INE298J01013</t>
  </si>
  <si>
    <t>Profit of Rs.32.5/-</t>
  </si>
  <si>
    <t>INE203G01027</t>
  </si>
  <si>
    <t>MAHLOG</t>
  </si>
  <si>
    <t>INE766P01016</t>
  </si>
  <si>
    <t>Profit of Rs.152.5/-</t>
  </si>
  <si>
    <t>NIACL</t>
  </si>
  <si>
    <t>INE470Y01017</t>
  </si>
  <si>
    <t>AARVEEDEN</t>
  </si>
  <si>
    <t>INE273D01019</t>
  </si>
  <si>
    <t>ANDHRACEMT</t>
  </si>
  <si>
    <t>INE666E01012</t>
  </si>
  <si>
    <t>AUTOLITIND</t>
  </si>
  <si>
    <t>INE448A01013</t>
  </si>
  <si>
    <t>BAFNAPHARM</t>
  </si>
  <si>
    <t>INE878I01014</t>
  </si>
  <si>
    <t>CELEBRITY</t>
  </si>
  <si>
    <t>INE185H01016</t>
  </si>
  <si>
    <t>CENTEXT</t>
  </si>
  <si>
    <t>INE281A01026</t>
  </si>
  <si>
    <t>DPL</t>
  </si>
  <si>
    <t>INE477B01010</t>
  </si>
  <si>
    <t>EASTSILK</t>
  </si>
  <si>
    <t>INE962C01027</t>
  </si>
  <si>
    <t>INE260D01016</t>
  </si>
  <si>
    <t>GPIL</t>
  </si>
  <si>
    <t>INE177H01013</t>
  </si>
  <si>
    <t>HIRECT</t>
  </si>
  <si>
    <t>INE835D01023</t>
  </si>
  <si>
    <t>IZMO</t>
  </si>
  <si>
    <t>INE848A01014</t>
  </si>
  <si>
    <t>KHADIM</t>
  </si>
  <si>
    <t>INE834I01025</t>
  </si>
  <si>
    <t>KILITCH</t>
  </si>
  <si>
    <t>INE729D01010</t>
  </si>
  <si>
    <t>LIBERTSHOE</t>
  </si>
  <si>
    <t>INE557B01019</t>
  </si>
  <si>
    <t>METKORE</t>
  </si>
  <si>
    <t>INE592I01029</t>
  </si>
  <si>
    <t>NDTV</t>
  </si>
  <si>
    <t>INE155G01029</t>
  </si>
  <si>
    <t>RMCL</t>
  </si>
  <si>
    <t>INE172H01014</t>
  </si>
  <si>
    <t>SAMBHAAV</t>
  </si>
  <si>
    <t>INE699B01027</t>
  </si>
  <si>
    <t>TIINDIA</t>
  </si>
  <si>
    <t>INE974X01010</t>
  </si>
  <si>
    <t>Part profit of Rs.51/-</t>
  </si>
  <si>
    <t>HDFCLIFE</t>
  </si>
  <si>
    <t>INE795G01014</t>
  </si>
  <si>
    <t>AVADHSUGAR</t>
  </si>
  <si>
    <t>INE349W01017</t>
  </si>
  <si>
    <t>MAGADSUGAR</t>
  </si>
  <si>
    <t>INE347W01011</t>
  </si>
  <si>
    <t>BKMINDST</t>
  </si>
  <si>
    <t>INF109KB15Y7</t>
  </si>
  <si>
    <t>IFGLEXPOR</t>
  </si>
  <si>
    <t>INE133Y01011</t>
  </si>
  <si>
    <t>Profit of Rs.117/-</t>
  </si>
  <si>
    <t>Profit of Rs.25/-</t>
  </si>
  <si>
    <t>FRETAIL</t>
  </si>
  <si>
    <t>INE752P01024</t>
  </si>
  <si>
    <t>SHALBY</t>
  </si>
  <si>
    <t>INE597J01018</t>
  </si>
  <si>
    <t>FSC</t>
  </si>
  <si>
    <t>INE935Q01015</t>
  </si>
  <si>
    <t>Profit of Rs 45.50/-</t>
  </si>
  <si>
    <t>IDBIGOLD</t>
  </si>
  <si>
    <t>INF397L01554</t>
  </si>
  <si>
    <t>710-720</t>
  </si>
  <si>
    <t>DNAMEDIA</t>
  </si>
  <si>
    <t>INE016M01021</t>
  </si>
  <si>
    <t>Part Profit of Rs.37.5/-</t>
  </si>
  <si>
    <t>Profit of Rs.43.50/-</t>
  </si>
  <si>
    <t>Part profit of Rs.52.5/-</t>
  </si>
  <si>
    <t>INE020G01017</t>
  </si>
  <si>
    <t>GALLISPAT</t>
  </si>
  <si>
    <t xml:space="preserve">KEI </t>
  </si>
  <si>
    <t>Profit of Rs 33.50/-</t>
  </si>
  <si>
    <t>Profit of Rs 56/-</t>
  </si>
  <si>
    <t>KAUSHALYA</t>
  </si>
  <si>
    <t>INE234I01010</t>
  </si>
  <si>
    <t>KOTAKNV20</t>
  </si>
  <si>
    <t>INF174K01Z71</t>
  </si>
  <si>
    <t>SHIVATEX</t>
  </si>
  <si>
    <t>INE705C01020</t>
  </si>
  <si>
    <t>ASTRON</t>
  </si>
  <si>
    <t>INE646X01014</t>
  </si>
  <si>
    <t>INF346A01034</t>
  </si>
  <si>
    <t>Profit of Rs.227.5/-</t>
  </si>
  <si>
    <t>AMJLAND</t>
  </si>
  <si>
    <t>PAISALO</t>
  </si>
  <si>
    <t>ORIENTPPR</t>
  </si>
  <si>
    <t>INE592A01026</t>
  </si>
  <si>
    <t>NEWGEN</t>
  </si>
  <si>
    <t>HINDNATGLS</t>
  </si>
  <si>
    <t>INE952A01022</t>
  </si>
  <si>
    <t>INE619B01017</t>
  </si>
  <si>
    <t>AMBER</t>
  </si>
  <si>
    <t>INE371P01015</t>
  </si>
  <si>
    <t>ROHITFERRO</t>
  </si>
  <si>
    <t>INE248H01012</t>
  </si>
  <si>
    <t>APOLLO</t>
  </si>
  <si>
    <t>INE713T01010</t>
  </si>
  <si>
    <t>130-132</t>
  </si>
  <si>
    <t>ADHUNIK</t>
  </si>
  <si>
    <t>INE400H01019</t>
  </si>
  <si>
    <t>ADLABS</t>
  </si>
  <si>
    <t>INE172N01012</t>
  </si>
  <si>
    <t>ADSL</t>
  </si>
  <si>
    <t>INE102I01027</t>
  </si>
  <si>
    <t>AGCNET</t>
  </si>
  <si>
    <t>INE676A01019</t>
  </si>
  <si>
    <t>AKSHOPTFBR</t>
  </si>
  <si>
    <t>INE523B01011</t>
  </si>
  <si>
    <t>ALOKTEXT</t>
  </si>
  <si>
    <t>INE270A01011</t>
  </si>
  <si>
    <t>ARIES</t>
  </si>
  <si>
    <t>INE298I01015</t>
  </si>
  <si>
    <t>AUTOIND</t>
  </si>
  <si>
    <t>INE718H01014</t>
  </si>
  <si>
    <t>BAGFILMS</t>
  </si>
  <si>
    <t>INE116D01028</t>
  </si>
  <si>
    <t>BALKRISHNA</t>
  </si>
  <si>
    <t>INE875R01011</t>
  </si>
  <si>
    <t>BANARBEADS</t>
  </si>
  <si>
    <t>INE655B01011</t>
  </si>
  <si>
    <t>BHANDARI</t>
  </si>
  <si>
    <t>INE474E01029</t>
  </si>
  <si>
    <t>BINANIIND</t>
  </si>
  <si>
    <t>INE071A01013</t>
  </si>
  <si>
    <t>BSELINFRA</t>
  </si>
  <si>
    <t>INE395A01016</t>
  </si>
  <si>
    <t>BUTTERFLY</t>
  </si>
  <si>
    <t>INE295F01017</t>
  </si>
  <si>
    <t>CANDC</t>
  </si>
  <si>
    <t>INE874H01015</t>
  </si>
  <si>
    <t>CASTEXTECH</t>
  </si>
  <si>
    <t>INE068D01021</t>
  </si>
  <si>
    <t>CCCL</t>
  </si>
  <si>
    <t>INE429I01024</t>
  </si>
  <si>
    <t>CCHHL</t>
  </si>
  <si>
    <t>INE652F01027</t>
  </si>
  <si>
    <t>CEBBCO</t>
  </si>
  <si>
    <t>INE209L01016</t>
  </si>
  <si>
    <t>CIMMCO</t>
  </si>
  <si>
    <t>INE184C01028</t>
  </si>
  <si>
    <t>CINEVISTA</t>
  </si>
  <si>
    <t>INE039B01026</t>
  </si>
  <si>
    <t>COMPUSOFT</t>
  </si>
  <si>
    <t>INE453B01029</t>
  </si>
  <si>
    <t>CORDSCABLE</t>
  </si>
  <si>
    <t>INE792I01017</t>
  </si>
  <si>
    <t>COUNCODOS</t>
  </si>
  <si>
    <t>INE695B01025</t>
  </si>
  <si>
    <t>DCW</t>
  </si>
  <si>
    <t>INE500A01029</t>
  </si>
  <si>
    <t>DIGJAMLTD</t>
  </si>
  <si>
    <t>INE731U01010</t>
  </si>
  <si>
    <t>DONEAR</t>
  </si>
  <si>
    <t>INE668D01028</t>
  </si>
  <si>
    <t>DYNPRO</t>
  </si>
  <si>
    <t>INE256H01015</t>
  </si>
  <si>
    <t>FLEXITUFF</t>
  </si>
  <si>
    <t>INE060J01017</t>
  </si>
  <si>
    <t>GANGESSECU</t>
  </si>
  <si>
    <t>INE335W01016</t>
  </si>
  <si>
    <t>GILLANDERS</t>
  </si>
  <si>
    <t>INE047B01011</t>
  </si>
  <si>
    <t>GLOBOFFS</t>
  </si>
  <si>
    <t>INE446C01013</t>
  </si>
  <si>
    <t>GLOBUSSPR</t>
  </si>
  <si>
    <t>INE615I01010</t>
  </si>
  <si>
    <t>GOKUL</t>
  </si>
  <si>
    <t>INE020J01029</t>
  </si>
  <si>
    <t>GOKULAGRO</t>
  </si>
  <si>
    <t>INE314T01025</t>
  </si>
  <si>
    <t>GVKPIL</t>
  </si>
  <si>
    <t>INE251H01024</t>
  </si>
  <si>
    <t>HOVS</t>
  </si>
  <si>
    <t>INE596H01014</t>
  </si>
  <si>
    <t>IL&amp;FSENGG</t>
  </si>
  <si>
    <t>INE369I01014</t>
  </si>
  <si>
    <t>INDLMETER</t>
  </si>
  <si>
    <t>INE065B01013</t>
  </si>
  <si>
    <t>INDSWFTLAB</t>
  </si>
  <si>
    <t>INE915B01019</t>
  </si>
  <si>
    <t>IVRCLINFRA</t>
  </si>
  <si>
    <t>INE875A01025</t>
  </si>
  <si>
    <t>JAIBALAJI</t>
  </si>
  <si>
    <t>INE091G01018</t>
  </si>
  <si>
    <t>JAYNECOIND</t>
  </si>
  <si>
    <t>INE854B01010</t>
  </si>
  <si>
    <t>JAYSREETEA</t>
  </si>
  <si>
    <t>INE364A01020</t>
  </si>
  <si>
    <t>KAMDHENU</t>
  </si>
  <si>
    <t>INE390H01012</t>
  </si>
  <si>
    <t>KELLTONTEC</t>
  </si>
  <si>
    <t>INE164B01022</t>
  </si>
  <si>
    <t>LOTUSEYE</t>
  </si>
  <si>
    <t>INE947I01017</t>
  </si>
  <si>
    <t>LPDC</t>
  </si>
  <si>
    <t>INE197J01017</t>
  </si>
  <si>
    <t>MANAKSTEEL</t>
  </si>
  <si>
    <t>INE824Q01011</t>
  </si>
  <si>
    <t>MANDHANA</t>
  </si>
  <si>
    <t>INE087J01010</t>
  </si>
  <si>
    <t>MANGTIMBER</t>
  </si>
  <si>
    <t>INE805B01012</t>
  </si>
  <si>
    <t>MBLINFRA</t>
  </si>
  <si>
    <t>INE912H01013</t>
  </si>
  <si>
    <t>MEGASOFT</t>
  </si>
  <si>
    <t>INE933B01012</t>
  </si>
  <si>
    <t>METALFORGE</t>
  </si>
  <si>
    <t>INE425A01011</t>
  </si>
  <si>
    <t>MOLDTECH</t>
  </si>
  <si>
    <t>INE835B01035</t>
  </si>
  <si>
    <t>MSPL</t>
  </si>
  <si>
    <t>INE752G01015</t>
  </si>
  <si>
    <t>MTEDUCARE</t>
  </si>
  <si>
    <t>INE472M01018</t>
  </si>
  <si>
    <t>NAGREEKEXP</t>
  </si>
  <si>
    <t>INE123B01028</t>
  </si>
  <si>
    <t>NEXTMEDIA</t>
  </si>
  <si>
    <t>INE747B01016</t>
  </si>
  <si>
    <t>OISL</t>
  </si>
  <si>
    <t>INE196J01019</t>
  </si>
  <si>
    <t>OPTOCIRCUI</t>
  </si>
  <si>
    <t>INE808B01016</t>
  </si>
  <si>
    <t>ORIENTALTL</t>
  </si>
  <si>
    <t>INE998H01012</t>
  </si>
  <si>
    <t>ORIENTLTD</t>
  </si>
  <si>
    <t>INE609C01024</t>
  </si>
  <si>
    <t>ORTINLABSS</t>
  </si>
  <si>
    <t>INE749B01012</t>
  </si>
  <si>
    <t>PALASHSECU</t>
  </si>
  <si>
    <t>INE471W01019</t>
  </si>
  <si>
    <t>PARABDRUGS</t>
  </si>
  <si>
    <t>INE618H01016</t>
  </si>
  <si>
    <t>PBAINFRA</t>
  </si>
  <si>
    <t>INE160H01019</t>
  </si>
  <si>
    <t>PDPL</t>
  </si>
  <si>
    <t>INE904D01019</t>
  </si>
  <si>
    <t>PNC</t>
  </si>
  <si>
    <t>INE392B01011</t>
  </si>
  <si>
    <t>PROVOGE</t>
  </si>
  <si>
    <t>INE968G01033</t>
  </si>
  <si>
    <t>REMSONSIND</t>
  </si>
  <si>
    <t>INE474C01015</t>
  </si>
  <si>
    <t>RKDL</t>
  </si>
  <si>
    <t>INE722J01012</t>
  </si>
  <si>
    <t>ROLLT</t>
  </si>
  <si>
    <t>INE927A01040</t>
  </si>
  <si>
    <t>RTNINFRA</t>
  </si>
  <si>
    <t>INE834M01019</t>
  </si>
  <si>
    <t>SAKUMA</t>
  </si>
  <si>
    <t>SALONA</t>
  </si>
  <si>
    <t>INE498E01010</t>
  </si>
  <si>
    <t>SALSTEEL</t>
  </si>
  <si>
    <t>INE658G01014</t>
  </si>
  <si>
    <t>SANWARIA</t>
  </si>
  <si>
    <t>INE890C01046</t>
  </si>
  <si>
    <t>SASTASUNDR</t>
  </si>
  <si>
    <t>INE019J01013</t>
  </si>
  <si>
    <t>SEAMECLTD</t>
  </si>
  <si>
    <t>INE497B01018</t>
  </si>
  <si>
    <t>SELAN</t>
  </si>
  <si>
    <t>INE818A01017</t>
  </si>
  <si>
    <t>SHREERAMA</t>
  </si>
  <si>
    <t>INE879A01019</t>
  </si>
  <si>
    <t>SILINV</t>
  </si>
  <si>
    <t>INE923A01015</t>
  </si>
  <si>
    <t>SMPL</t>
  </si>
  <si>
    <t>INE215G01021</t>
  </si>
  <si>
    <t>SURANASOL</t>
  </si>
  <si>
    <t>INE272L01022</t>
  </si>
  <si>
    <t>SURANAT&amp;P</t>
  </si>
  <si>
    <t>INE130B01031</t>
  </si>
  <si>
    <t>TECHNOFAB</t>
  </si>
  <si>
    <t>INE509K01011</t>
  </si>
  <si>
    <t>TEXMOPIPES</t>
  </si>
  <si>
    <t>INE141K01013</t>
  </si>
  <si>
    <t>TI</t>
  </si>
  <si>
    <t>INE133E01013</t>
  </si>
  <si>
    <t>TIPSINDLTD</t>
  </si>
  <si>
    <t>INE716B01011</t>
  </si>
  <si>
    <t>TREEHOUSE</t>
  </si>
  <si>
    <t>INE040M01013</t>
  </si>
  <si>
    <t>TRF</t>
  </si>
  <si>
    <t>INE391D01019</t>
  </si>
  <si>
    <t>TTML</t>
  </si>
  <si>
    <t>INE517B01013</t>
  </si>
  <si>
    <t>TVVISION</t>
  </si>
  <si>
    <t>INE871L01013</t>
  </si>
  <si>
    <t>USHERAGRO</t>
  </si>
  <si>
    <t>INE235G01011</t>
  </si>
  <si>
    <t>VISASTEEL</t>
  </si>
  <si>
    <t>INE286H01012</t>
  </si>
  <si>
    <t>VISHNU</t>
  </si>
  <si>
    <t>INE270I01014</t>
  </si>
  <si>
    <t>XPROINDIA</t>
  </si>
  <si>
    <t>INE445C01015</t>
  </si>
  <si>
    <t>GALAXYSURF</t>
  </si>
  <si>
    <t>INE600K01018</t>
  </si>
  <si>
    <t>GAYAPROJ</t>
  </si>
  <si>
    <t>INE336H01023</t>
  </si>
  <si>
    <t>Profit of Rs.46.5/-</t>
  </si>
  <si>
    <t>KDDL</t>
  </si>
  <si>
    <t>INE291D01011</t>
  </si>
  <si>
    <t>LASA</t>
  </si>
  <si>
    <t>INE670X01014</t>
  </si>
  <si>
    <t>MBECL</t>
  </si>
  <si>
    <t>INE748A01016</t>
  </si>
  <si>
    <t>ASTERDM</t>
  </si>
  <si>
    <t>INE914M01019</t>
  </si>
  <si>
    <t>320-330</t>
  </si>
  <si>
    <t>ZODJRDMKJ</t>
  </si>
  <si>
    <t>INE077B01018</t>
  </si>
  <si>
    <t>505-515</t>
  </si>
  <si>
    <t>GMMPFAUDLR</t>
  </si>
  <si>
    <t>INE541A01023</t>
  </si>
  <si>
    <t>SHIVAMILLS</t>
  </si>
  <si>
    <t>INE644Y01017</t>
  </si>
  <si>
    <t>INE092B01025</t>
  </si>
  <si>
    <t>BDL</t>
  </si>
  <si>
    <t>INE171Z01018</t>
  </si>
  <si>
    <t>BANDHANBNK</t>
  </si>
  <si>
    <t>INE545U01014</t>
  </si>
  <si>
    <t>HAL</t>
  </si>
  <si>
    <t>INE066F01012</t>
  </si>
  <si>
    <t>Profit of Rs.25.50/-</t>
  </si>
  <si>
    <t>KARMAENG</t>
  </si>
  <si>
    <t>INE725L01011</t>
  </si>
  <si>
    <t>140-143</t>
  </si>
  <si>
    <t>MIDHANI</t>
  </si>
  <si>
    <t>CENTRUM</t>
  </si>
  <si>
    <t>INE660C01027</t>
  </si>
  <si>
    <t>ISEC</t>
  </si>
  <si>
    <t>INE763G01038</t>
  </si>
  <si>
    <t>INE099Z01011</t>
  </si>
  <si>
    <t>TALWALKARS</t>
  </si>
  <si>
    <t>INE502K01016</t>
  </si>
  <si>
    <t>INE182D01020</t>
  </si>
  <si>
    <t>LEMONTREE</t>
  </si>
  <si>
    <t>INE970X01018</t>
  </si>
  <si>
    <t>ICICIMCAP</t>
  </si>
  <si>
    <t>ICICINF100</t>
  </si>
  <si>
    <t>ICICINIFTY</t>
  </si>
  <si>
    <t>ICICINV20</t>
  </si>
  <si>
    <t>ICICISENSX</t>
  </si>
  <si>
    <t>21STCENMGM</t>
  </si>
  <si>
    <t>INE253B01015</t>
  </si>
  <si>
    <t>KARDA</t>
  </si>
  <si>
    <t>INE098F01031</t>
  </si>
  <si>
    <t>INE278R01018</t>
  </si>
  <si>
    <t>ICICIB22</t>
  </si>
  <si>
    <t>INE602A01023</t>
  </si>
  <si>
    <t>SEQUENT</t>
  </si>
  <si>
    <t>INE807F01027</t>
  </si>
  <si>
    <t>JTEKTINDIA</t>
  </si>
  <si>
    <t>INE095N01031</t>
  </si>
  <si>
    <t>154-158</t>
  </si>
  <si>
    <t>5PAISA</t>
  </si>
  <si>
    <t>INE618L01018</t>
  </si>
  <si>
    <t>ADHUNIKIND</t>
  </si>
  <si>
    <t>INE452L01012</t>
  </si>
  <si>
    <t>AHLEAST</t>
  </si>
  <si>
    <t>INE926K01017</t>
  </si>
  <si>
    <t>ALBERTDAVD</t>
  </si>
  <si>
    <t>INE155C01010</t>
  </si>
  <si>
    <t>AMDIND</t>
  </si>
  <si>
    <t>INE005I01014</t>
  </si>
  <si>
    <t>ASIANHOTNR</t>
  </si>
  <si>
    <t>INE363A01022</t>
  </si>
  <si>
    <t>DENORA</t>
  </si>
  <si>
    <t>INE244A01016</t>
  </si>
  <si>
    <t>GAL</t>
  </si>
  <si>
    <t>INE482J01021</t>
  </si>
  <si>
    <t>GALLANTT</t>
  </si>
  <si>
    <t>INE297H01019</t>
  </si>
  <si>
    <t>HINDMOTORS</t>
  </si>
  <si>
    <t>INE253A01025</t>
  </si>
  <si>
    <t>INDBANK</t>
  </si>
  <si>
    <t>INE841B01017</t>
  </si>
  <si>
    <t>INDOSOLAR</t>
  </si>
  <si>
    <t>INE866K01015</t>
  </si>
  <si>
    <t>INDOWIND</t>
  </si>
  <si>
    <t>INE227G01018</t>
  </si>
  <si>
    <t>KINGFA</t>
  </si>
  <si>
    <t>INE473D01015</t>
  </si>
  <si>
    <t>KSK</t>
  </si>
  <si>
    <t>INE143H01015</t>
  </si>
  <si>
    <t>INE425B01027</t>
  </si>
  <si>
    <t>NITESHEST</t>
  </si>
  <si>
    <t>INE639K01016</t>
  </si>
  <si>
    <t>OPTIEMUS</t>
  </si>
  <si>
    <t>INE350C01017</t>
  </si>
  <si>
    <t>OSWALAGRO</t>
  </si>
  <si>
    <t>INE142A01012</t>
  </si>
  <si>
    <t>PEARLPOLY</t>
  </si>
  <si>
    <t>INE844A01013</t>
  </si>
  <si>
    <t>PSL</t>
  </si>
  <si>
    <t>INE474B01017</t>
  </si>
  <si>
    <t>RAINBOWPAP</t>
  </si>
  <si>
    <t>INE028D01025</t>
  </si>
  <si>
    <t>SABTN</t>
  </si>
  <si>
    <t>INE416A01036</t>
  </si>
  <si>
    <t>SKIL</t>
  </si>
  <si>
    <t>INE429F01012</t>
  </si>
  <si>
    <t>STAMPEDE</t>
  </si>
  <si>
    <t>INE224E01028</t>
  </si>
  <si>
    <t>SUJANAUNI</t>
  </si>
  <si>
    <t>INE216G01011</t>
  </si>
  <si>
    <t>URJA</t>
  </si>
  <si>
    <t>INE550C01020</t>
  </si>
  <si>
    <t>UTTAMSTL</t>
  </si>
  <si>
    <t>INE699A01011</t>
  </si>
  <si>
    <t>VIJIFIN</t>
  </si>
  <si>
    <t>INE159N01027</t>
  </si>
  <si>
    <t>VIMTALABS</t>
  </si>
  <si>
    <t>INE579C01029</t>
  </si>
  <si>
    <t>WILLAMAGOR</t>
  </si>
  <si>
    <t>INE210A01017</t>
  </si>
  <si>
    <t>PRSMJOHNSN</t>
  </si>
  <si>
    <t>HITECH</t>
  </si>
  <si>
    <t>INE106T01017</t>
  </si>
  <si>
    <t>VAKRANGEE</t>
  </si>
  <si>
    <t>BRFL</t>
  </si>
  <si>
    <t>JBFIND</t>
  </si>
  <si>
    <t>BE</t>
  </si>
  <si>
    <t>AGARIND</t>
  </si>
  <si>
    <t>INE204E01012</t>
  </si>
  <si>
    <t>AHLWEST</t>
  </si>
  <si>
    <t>INE915K01010</t>
  </si>
  <si>
    <t>ALMONDZ</t>
  </si>
  <si>
    <t>INE326B01027</t>
  </si>
  <si>
    <t>ANIKINDS</t>
  </si>
  <si>
    <t>INE087B01017</t>
  </si>
  <si>
    <t>ARCHIES</t>
  </si>
  <si>
    <t>INE731A01020</t>
  </si>
  <si>
    <t>ARMANFIN</t>
  </si>
  <si>
    <t>INE109C01017</t>
  </si>
  <si>
    <t>ARSSINFRA</t>
  </si>
  <si>
    <t>INE267I01010</t>
  </si>
  <si>
    <t>BARTRONICS</t>
  </si>
  <si>
    <t>INE855F01034</t>
  </si>
  <si>
    <t>BEDMUTHA</t>
  </si>
  <si>
    <t>INE844K01012</t>
  </si>
  <si>
    <t>BGLOBAL</t>
  </si>
  <si>
    <t>INE224M01013</t>
  </si>
  <si>
    <t>BHAGYAPROP</t>
  </si>
  <si>
    <t>INE363W01018</t>
  </si>
  <si>
    <t>BILENERGY</t>
  </si>
  <si>
    <t>INE607L01029</t>
  </si>
  <si>
    <t>BIRLACABLE</t>
  </si>
  <si>
    <t>INE800A01015</t>
  </si>
  <si>
    <t>BIRLAMONEY</t>
  </si>
  <si>
    <t>INE865C01022</t>
  </si>
  <si>
    <t>INE589G01011</t>
  </si>
  <si>
    <t>BURNPUR</t>
  </si>
  <si>
    <t>INE817H01014</t>
  </si>
  <si>
    <t>CALSOFT</t>
  </si>
  <si>
    <t>INE526B01014</t>
  </si>
  <si>
    <t>CANTABIL</t>
  </si>
  <si>
    <t>INE068L01016</t>
  </si>
  <si>
    <t>CEREBRAINT</t>
  </si>
  <si>
    <t>INE345B01019</t>
  </si>
  <si>
    <t>CHEMFAB</t>
  </si>
  <si>
    <t>INE783X01023</t>
  </si>
  <si>
    <t>CHROMATIC</t>
  </si>
  <si>
    <t>INE662C01015</t>
  </si>
  <si>
    <t>CIGNITITEC</t>
  </si>
  <si>
    <t>INE675C01017</t>
  </si>
  <si>
    <t>DHARSUGAR</t>
  </si>
  <si>
    <t>INE988C01014</t>
  </si>
  <si>
    <t>DLINKINDIA</t>
  </si>
  <si>
    <t>INE250K01012</t>
  </si>
  <si>
    <t>DQE</t>
  </si>
  <si>
    <t>INE656K01010</t>
  </si>
  <si>
    <t>EMCO</t>
  </si>
  <si>
    <t>INE078A01026</t>
  </si>
  <si>
    <t>ESSDEE</t>
  </si>
  <si>
    <t>INE825H01017</t>
  </si>
  <si>
    <t>GKWLIMITED</t>
  </si>
  <si>
    <t>INE528A01020</t>
  </si>
  <si>
    <t>GROBTEA</t>
  </si>
  <si>
    <t>INE646C01018</t>
  </si>
  <si>
    <t>GTLINFRA</t>
  </si>
  <si>
    <t>INE221H01019</t>
  </si>
  <si>
    <t>HEXATRADEX</t>
  </si>
  <si>
    <t>INE750M01017</t>
  </si>
  <si>
    <t>HILTON</t>
  </si>
  <si>
    <t>INE788H01017</t>
  </si>
  <si>
    <t>IFBAGRO</t>
  </si>
  <si>
    <t>INE076C01018</t>
  </si>
  <si>
    <t>INE187A01017</t>
  </si>
  <si>
    <t>JITFINFRA</t>
  </si>
  <si>
    <t>INE863T01013</t>
  </si>
  <si>
    <t>KALYANIFRG</t>
  </si>
  <si>
    <t>INE314G01014</t>
  </si>
  <si>
    <t>KGL</t>
  </si>
  <si>
    <t>INE299C01024</t>
  </si>
  <si>
    <t>KSERASERA</t>
  </si>
  <si>
    <t>INE216D01026</t>
  </si>
  <si>
    <t>LSIL</t>
  </si>
  <si>
    <t>INE093R01011</t>
  </si>
  <si>
    <t>MAHAPEXLTD</t>
  </si>
  <si>
    <t>INE843B01013</t>
  </si>
  <si>
    <t>MIC</t>
  </si>
  <si>
    <t>INE287C01029</t>
  </si>
  <si>
    <t>MINDTECK</t>
  </si>
  <si>
    <t>INE110B01017</t>
  </si>
  <si>
    <t>MOHOTAIND</t>
  </si>
  <si>
    <t>INE313D01013</t>
  </si>
  <si>
    <t>MVL</t>
  </si>
  <si>
    <t>INE744I01034</t>
  </si>
  <si>
    <t>NELCO</t>
  </si>
  <si>
    <t>INE045B01015</t>
  </si>
  <si>
    <t>NITINFIRE</t>
  </si>
  <si>
    <t>INE489H01020</t>
  </si>
  <si>
    <t>OMAXAUTO</t>
  </si>
  <si>
    <t>INE090B01011</t>
  </si>
  <si>
    <t>ONELIFECAP</t>
  </si>
  <si>
    <t>INE912L01015</t>
  </si>
  <si>
    <t>PETRONENGG</t>
  </si>
  <si>
    <t>INE742A01019</t>
  </si>
  <si>
    <t>PKTEA</t>
  </si>
  <si>
    <t>INE431F01018</t>
  </si>
  <si>
    <t>PRAXIS</t>
  </si>
  <si>
    <t>INE546Y01022</t>
  </si>
  <si>
    <t>RAJRAYON</t>
  </si>
  <si>
    <t>INE533D01024</t>
  </si>
  <si>
    <t>SHRIPISTON</t>
  </si>
  <si>
    <t>INE526E01018</t>
  </si>
  <si>
    <t>SHYAMCENT</t>
  </si>
  <si>
    <t>INE979R01011</t>
  </si>
  <si>
    <t>SIL</t>
  </si>
  <si>
    <t>INE173A01025</t>
  </si>
  <si>
    <t>SOMATEX</t>
  </si>
  <si>
    <t>INE314C01013</t>
  </si>
  <si>
    <t>INE126M01010</t>
  </si>
  <si>
    <t>SORILINFRA</t>
  </si>
  <si>
    <t>INE034H01016</t>
  </si>
  <si>
    <t>SPYL</t>
  </si>
  <si>
    <t>INE268L01020</t>
  </si>
  <si>
    <t>SUNDARMHLD</t>
  </si>
  <si>
    <t>INE202Z01029</t>
  </si>
  <si>
    <t>SUPERSPIN</t>
  </si>
  <si>
    <t>INE662A01027</t>
  </si>
  <si>
    <t>TAINWALCHM</t>
  </si>
  <si>
    <t>INE123C01018</t>
  </si>
  <si>
    <t>TANLA</t>
  </si>
  <si>
    <t>INE483C01032</t>
  </si>
  <si>
    <t>TERASOFT</t>
  </si>
  <si>
    <t>INE482B01010</t>
  </si>
  <si>
    <t>TVSELECT</t>
  </si>
  <si>
    <t>INE236G01019</t>
  </si>
  <si>
    <t>UVSL</t>
  </si>
  <si>
    <t>INE292A01023</t>
  </si>
  <si>
    <t>INE051B01021</t>
  </si>
  <si>
    <t>VISESHINFO</t>
  </si>
  <si>
    <t>INE861A01058</t>
  </si>
  <si>
    <t>WANBURY</t>
  </si>
  <si>
    <t>INE107F01022</t>
  </si>
  <si>
    <t>ZENITHBIR</t>
  </si>
  <si>
    <t>INE318D01020</t>
  </si>
  <si>
    <t>ZENITHEXPO</t>
  </si>
  <si>
    <t>INE058B01018</t>
  </si>
  <si>
    <t>ZYLOG</t>
  </si>
  <si>
    <t>INE225I01026</t>
  </si>
  <si>
    <t>ORIENTELEC</t>
  </si>
  <si>
    <t>INE142Z01019</t>
  </si>
  <si>
    <t>SITASHREE</t>
  </si>
  <si>
    <t>INE686I01011</t>
  </si>
  <si>
    <t>INDOSTAR</t>
  </si>
  <si>
    <t>INE896L01010</t>
  </si>
  <si>
    <t>PREMIERPOL</t>
  </si>
  <si>
    <t>INE309M01012</t>
  </si>
  <si>
    <t>RELCNX100</t>
  </si>
  <si>
    <t>INF204K014N5</t>
  </si>
  <si>
    <t>MRO-TEK</t>
  </si>
  <si>
    <t>INE398B01018</t>
  </si>
  <si>
    <t>BSLGOLDETF</t>
  </si>
  <si>
    <t>INF209K01HT2</t>
  </si>
  <si>
    <t>Loss of Rs.210/-</t>
  </si>
  <si>
    <t>PITTIENG</t>
  </si>
  <si>
    <t>340-345</t>
  </si>
  <si>
    <t>IBULISL</t>
  </si>
  <si>
    <t>INE872H01027</t>
  </si>
  <si>
    <t>INE854D01024</t>
  </si>
  <si>
    <t>ALPSINDUS</t>
  </si>
  <si>
    <t>INE093B01015</t>
  </si>
  <si>
    <t>ELECTROSL</t>
  </si>
  <si>
    <t>INE481K01021</t>
  </si>
  <si>
    <t>N</t>
  </si>
  <si>
    <t>KERNEX</t>
  </si>
  <si>
    <t>INE202H01019</t>
  </si>
  <si>
    <t>HISARMETAL</t>
  </si>
  <si>
    <t>INE598C01011</t>
  </si>
  <si>
    <t>NTL</t>
  </si>
  <si>
    <t>INE333I01036</t>
  </si>
  <si>
    <t>INE950G01023</t>
  </si>
  <si>
    <t>INE871C01038</t>
  </si>
  <si>
    <t>INE111A01025</t>
  </si>
  <si>
    <t>ICICI500</t>
  </si>
  <si>
    <t>INF109KC1CZ3</t>
  </si>
  <si>
    <t>SOLARA</t>
  </si>
  <si>
    <t>INE624Z01016</t>
  </si>
  <si>
    <t>GAYAHWS</t>
  </si>
  <si>
    <t>INE287Z01012</t>
  </si>
  <si>
    <t>TIJARIA</t>
  </si>
  <si>
    <t>INE440L01017</t>
  </si>
  <si>
    <t>TALWGYM</t>
  </si>
  <si>
    <t>NBIFIN</t>
  </si>
  <si>
    <t>INE365I01020</t>
  </si>
  <si>
    <t>INE627Z01019</t>
  </si>
  <si>
    <t xml:space="preserve">Profit/ Loss per lot </t>
  </si>
  <si>
    <t>KREBSBIO</t>
  </si>
  <si>
    <t>INE268B01013</t>
  </si>
  <si>
    <t>125-130</t>
  </si>
  <si>
    <t>LINCPEN</t>
  </si>
  <si>
    <t>INE802B01019</t>
  </si>
  <si>
    <t>VARROC</t>
  </si>
  <si>
    <t>INE665L01035</t>
  </si>
  <si>
    <t>ANKITMETAL</t>
  </si>
  <si>
    <t>INE106I01010</t>
  </si>
  <si>
    <t>NKIND</t>
  </si>
  <si>
    <t>INE542C01019</t>
  </si>
  <si>
    <t>RELNV20</t>
  </si>
  <si>
    <t>INF204KA17D8</t>
  </si>
  <si>
    <t>46-47</t>
  </si>
  <si>
    <t>DELTAMAGNT</t>
  </si>
  <si>
    <t>INE393A01011</t>
  </si>
  <si>
    <t>Part book {}</t>
  </si>
  <si>
    <t>LIQUIDETF</t>
  </si>
  <si>
    <t>INF740KA1EU7</t>
  </si>
  <si>
    <t>BIOFILCHEM</t>
  </si>
  <si>
    <t>INE829A01014</t>
  </si>
  <si>
    <t>HDFCSENETF</t>
  </si>
  <si>
    <t>INF179KB1KQ1</t>
  </si>
  <si>
    <t>TANTIACONS</t>
  </si>
  <si>
    <t>INE388G01018</t>
  </si>
  <si>
    <t>BSLNIFTY</t>
  </si>
  <si>
    <t>INF209K01IR4</t>
  </si>
  <si>
    <t>RUCHINFRA</t>
  </si>
  <si>
    <t>INE413B01023</t>
  </si>
  <si>
    <t>UNITEDTEA</t>
  </si>
  <si>
    <t>INE458F01011</t>
  </si>
  <si>
    <t>PIRPHYTO</t>
  </si>
  <si>
    <t>INE122J01015</t>
  </si>
  <si>
    <t>RELDIVOPP</t>
  </si>
  <si>
    <t>INF204KA1MS3</t>
  </si>
  <si>
    <t>TULSI</t>
  </si>
  <si>
    <t>INE474I01012</t>
  </si>
  <si>
    <t>27-28</t>
  </si>
  <si>
    <t>THEINVEST</t>
  </si>
  <si>
    <t>HBSL</t>
  </si>
  <si>
    <t>INE550B01022</t>
  </si>
  <si>
    <t>OLECTRA</t>
  </si>
  <si>
    <t>% Change in OI</t>
  </si>
  <si>
    <t>BLBLIMITED</t>
  </si>
  <si>
    <t>INE791A01024</t>
  </si>
  <si>
    <t>TCNSBRANDS</t>
  </si>
  <si>
    <t>PRECOT</t>
  </si>
  <si>
    <t>INE283A01014</t>
  </si>
  <si>
    <t>INE778U01029</t>
  </si>
  <si>
    <t>UTISENSETF</t>
  </si>
  <si>
    <t>INF789FB1X58</t>
  </si>
  <si>
    <t>PRADIP</t>
  </si>
  <si>
    <t>INE495J01015</t>
  </si>
  <si>
    <t>N100</t>
  </si>
  <si>
    <t>INF247L01031</t>
  </si>
  <si>
    <t>UTINIFTETF</t>
  </si>
  <si>
    <t>INF789FB1X41</t>
  </si>
  <si>
    <t>148-152</t>
  </si>
  <si>
    <t>CURATECH</t>
  </si>
  <si>
    <t>INE117B01012</t>
  </si>
  <si>
    <t>HDFCAMC</t>
  </si>
  <si>
    <t>INE127D01025</t>
  </si>
  <si>
    <t>INE528K01029</t>
  </si>
  <si>
    <t>KHAITANLTD</t>
  </si>
  <si>
    <t>INE731C01018</t>
  </si>
  <si>
    <t>GARFIBRES</t>
  </si>
  <si>
    <t>INE338A01024</t>
  </si>
  <si>
    <t>Loss of Rs.61.50/-</t>
  </si>
  <si>
    <t>Loss of Rs.78/-</t>
  </si>
  <si>
    <t>280-290</t>
  </si>
  <si>
    <t>CREDITACC</t>
  </si>
  <si>
    <t>INE741K01010</t>
  </si>
  <si>
    <t>HNGSNGBEES</t>
  </si>
  <si>
    <t>INF732E01227</t>
  </si>
  <si>
    <t>REGENCERAM</t>
  </si>
  <si>
    <t>INE277C01012</t>
  </si>
  <si>
    <t>WELINV</t>
  </si>
  <si>
    <t>INE389K01018</t>
  </si>
  <si>
    <t>520-530</t>
  </si>
  <si>
    <t>SIGIND</t>
  </si>
  <si>
    <t>INE529F01035</t>
  </si>
  <si>
    <t>ICICINXT50</t>
  </si>
  <si>
    <t>INF109KC1JI4</t>
  </si>
  <si>
    <t>INE520A01027</t>
  </si>
  <si>
    <t>AXISNIFTY</t>
  </si>
  <si>
    <t>INF846K01ZL0</t>
  </si>
  <si>
    <t>PDSMFL</t>
  </si>
  <si>
    <t>INE111Q01013</t>
  </si>
  <si>
    <t>PRAKASHSTL</t>
  </si>
  <si>
    <t>INE696K01024</t>
  </si>
  <si>
    <t>PROSEED</t>
  </si>
  <si>
    <t>INE217G01027</t>
  </si>
  <si>
    <t>SHARIABEES</t>
  </si>
  <si>
    <t>INF732E01128</t>
  </si>
  <si>
    <t>SPCENET</t>
  </si>
  <si>
    <t>INE970N01027</t>
  </si>
  <si>
    <t>INE769A01020</t>
  </si>
  <si>
    <t>ABBOTINDIA</t>
  </si>
  <si>
    <t>INE358A01014</t>
  </si>
  <si>
    <t>INE491A01021</t>
  </si>
  <si>
    <t>ECEIND</t>
  </si>
  <si>
    <t>INE588B01014</t>
  </si>
  <si>
    <t>EON</t>
  </si>
  <si>
    <t>INE076H01025</t>
  </si>
  <si>
    <t>INE302A01020</t>
  </si>
  <si>
    <t>INE737H01014</t>
  </si>
  <si>
    <t>INE452O01016</t>
  </si>
  <si>
    <t>INE845D01014</t>
  </si>
  <si>
    <t>INE852F01015</t>
  </si>
  <si>
    <t>INE484J01027</t>
  </si>
  <si>
    <t>INE580B01029</t>
  </si>
  <si>
    <t>GTNIND</t>
  </si>
  <si>
    <t>INE537A01013</t>
  </si>
  <si>
    <t>HARITASEAT</t>
  </si>
  <si>
    <t>INE939D01015</t>
  </si>
  <si>
    <t>INE545A01016</t>
  </si>
  <si>
    <t>INE548A01028</t>
  </si>
  <si>
    <t>ICICIGOLD</t>
  </si>
  <si>
    <t>INF109KB1WF4</t>
  </si>
  <si>
    <t>ICSA</t>
  </si>
  <si>
    <t>INE306B01029</t>
  </si>
  <si>
    <t>IMFA</t>
  </si>
  <si>
    <t>INE919H01018</t>
  </si>
  <si>
    <t>INDIANCARD</t>
  </si>
  <si>
    <t>INE061A01014</t>
  </si>
  <si>
    <t>INDSWFTLTD</t>
  </si>
  <si>
    <t>INE788B01028</t>
  </si>
  <si>
    <t>INTEGRA</t>
  </si>
  <si>
    <t>INE418N01027</t>
  </si>
  <si>
    <t>PARACABLES</t>
  </si>
  <si>
    <t>INE074B01023</t>
  </si>
  <si>
    <t>PATELENG</t>
  </si>
  <si>
    <t>INE244B01030</t>
  </si>
  <si>
    <t>PENPEBS</t>
  </si>
  <si>
    <t>INE455O01019</t>
  </si>
  <si>
    <t>PFOCUS</t>
  </si>
  <si>
    <t>INE367G01038</t>
  </si>
  <si>
    <t>PILANIINVS</t>
  </si>
  <si>
    <t>INE417C01014</t>
  </si>
  <si>
    <t>PONNIERODE</t>
  </si>
  <si>
    <t>INE838E01017</t>
  </si>
  <si>
    <t>PSPPROJECT</t>
  </si>
  <si>
    <t>INE488V01015</t>
  </si>
  <si>
    <t>INE976G01028</t>
  </si>
  <si>
    <t>INE612J01015</t>
  </si>
  <si>
    <t>RITES</t>
  </si>
  <si>
    <t>INE320J01015</t>
  </si>
  <si>
    <t>INE190H01016</t>
  </si>
  <si>
    <t>SANDHAR</t>
  </si>
  <si>
    <t>INE278H01035</t>
  </si>
  <si>
    <t>SETFNN50</t>
  </si>
  <si>
    <t>INF200KA1598</t>
  </si>
  <si>
    <t>SHYAMTEL</t>
  </si>
  <si>
    <t>INE635A01023</t>
  </si>
  <si>
    <t>INE343H01029</t>
  </si>
  <si>
    <t>SPENTEX</t>
  </si>
  <si>
    <t>INE376C01020</t>
  </si>
  <si>
    <t>SPIC</t>
  </si>
  <si>
    <t>INE147A01011</t>
  </si>
  <si>
    <t>INE939A01011</t>
  </si>
  <si>
    <t>STEL</t>
  </si>
  <si>
    <t>INE577L01016</t>
  </si>
  <si>
    <t>STERTOOLS</t>
  </si>
  <si>
    <t>INE334A01023</t>
  </si>
  <si>
    <t>STINDIA</t>
  </si>
  <si>
    <t>INE090C01019</t>
  </si>
  <si>
    <t>SUMMITSEC</t>
  </si>
  <si>
    <t>INE519C01017</t>
  </si>
  <si>
    <t>INE031B01049</t>
  </si>
  <si>
    <t>ALEMBICLTD</t>
  </si>
  <si>
    <t>INE426A01027</t>
  </si>
  <si>
    <t>INE540L01014</t>
  </si>
  <si>
    <t>APARINDS</t>
  </si>
  <si>
    <t>INE372A01015</t>
  </si>
  <si>
    <t>APCOTEXIND</t>
  </si>
  <si>
    <t>INE116A01024</t>
  </si>
  <si>
    <t>INE295A01018</t>
  </si>
  <si>
    <t>GOLDTECH</t>
  </si>
  <si>
    <t>INE805A01014</t>
  </si>
  <si>
    <t>PLASTIBLEN</t>
  </si>
  <si>
    <t>INE083C01022</t>
  </si>
  <si>
    <t>QGOLDHALF</t>
  </si>
  <si>
    <t>INF082J01010</t>
  </si>
  <si>
    <t>SPECIALITY</t>
  </si>
  <si>
    <t>INE247M01014</t>
  </si>
  <si>
    <t>GOLDENTOBC</t>
  </si>
  <si>
    <t>INE973A01010</t>
  </si>
  <si>
    <t>EUROTEXIND</t>
  </si>
  <si>
    <t>INE022C01012</t>
  </si>
  <si>
    <t>670-680</t>
  </si>
  <si>
    <t>A2ZINFRA</t>
  </si>
  <si>
    <t>INE619I01012</t>
  </si>
  <si>
    <t>AARTIDRUGS</t>
  </si>
  <si>
    <t>INE767A01016</t>
  </si>
  <si>
    <t>INE117A01022</t>
  </si>
  <si>
    <t>ACE</t>
  </si>
  <si>
    <t>INE731H01025</t>
  </si>
  <si>
    <t>ADANIGREEN</t>
  </si>
  <si>
    <t>INE364U01010</t>
  </si>
  <si>
    <t>INE931S01010</t>
  </si>
  <si>
    <t>AIONJSW</t>
  </si>
  <si>
    <t>INE743C01021</t>
  </si>
  <si>
    <t>INE428A01015</t>
  </si>
  <si>
    <t>ALCHEM</t>
  </si>
  <si>
    <t>INE964B01033</t>
  </si>
  <si>
    <t>ALKALI</t>
  </si>
  <si>
    <t>INE773I01017</t>
  </si>
  <si>
    <t>ANTGRAPHIC</t>
  </si>
  <si>
    <t>INE414B01021</t>
  </si>
  <si>
    <t>APCL</t>
  </si>
  <si>
    <t>INE071F01012</t>
  </si>
  <si>
    <t>INE306A01021</t>
  </si>
  <si>
    <t>INE118A01012</t>
  </si>
  <si>
    <t>INE463A01038</t>
  </si>
  <si>
    <t>INE180K01011</t>
  </si>
  <si>
    <t>BIGBLOC</t>
  </si>
  <si>
    <t>INE412U01017</t>
  </si>
  <si>
    <t>INE416D01022</t>
  </si>
  <si>
    <t>INE666D01022</t>
  </si>
  <si>
    <t>BVCL</t>
  </si>
  <si>
    <t>INE139I01011</t>
  </si>
  <si>
    <t>BYKE</t>
  </si>
  <si>
    <t>INE319B01014</t>
  </si>
  <si>
    <t>INE475E01026</t>
  </si>
  <si>
    <t>INE172A01027</t>
  </si>
  <si>
    <t>CELESTIAL</t>
  </si>
  <si>
    <t>INE221I01017</t>
  </si>
  <si>
    <t>CONTROLPR</t>
  </si>
  <si>
    <t>INE663B01015</t>
  </si>
  <si>
    <t>DCM</t>
  </si>
  <si>
    <t>INE498A01018</t>
  </si>
  <si>
    <t>INE288B01029</t>
  </si>
  <si>
    <t>DIAMONDYD</t>
  </si>
  <si>
    <t>INE393P01035</t>
  </si>
  <si>
    <t>DTIL</t>
  </si>
  <si>
    <t>INE341R01014</t>
  </si>
  <si>
    <t>INE738I01010</t>
  </si>
  <si>
    <t>INE532F01054</t>
  </si>
  <si>
    <t>EDL</t>
  </si>
  <si>
    <t>INE180G01019</t>
  </si>
  <si>
    <t>INE066A01013</t>
  </si>
  <si>
    <t>INE126A01031</t>
  </si>
  <si>
    <t>EIHAHOTELS</t>
  </si>
  <si>
    <t>INE276C01014</t>
  </si>
  <si>
    <t>INE230A01023</t>
  </si>
  <si>
    <t>EIMCOELECO</t>
  </si>
  <si>
    <t>INE158B01016</t>
  </si>
  <si>
    <t>EKC</t>
  </si>
  <si>
    <t>INE184H01027</t>
  </si>
  <si>
    <t>ELAND</t>
  </si>
  <si>
    <t>INE311H01018</t>
  </si>
  <si>
    <t>ELECON</t>
  </si>
  <si>
    <t>INE205B01023</t>
  </si>
  <si>
    <t>EQ30</t>
  </si>
  <si>
    <t>INF754K01EM9</t>
  </si>
  <si>
    <t>INE128A01029</t>
  </si>
  <si>
    <t>EXCEL</t>
  </si>
  <si>
    <t>INE688J01015</t>
  </si>
  <si>
    <t>FACT</t>
  </si>
  <si>
    <t>INE188A01015</t>
  </si>
  <si>
    <t>FAIRCHEM</t>
  </si>
  <si>
    <t>INE959A01019</t>
  </si>
  <si>
    <t>FCL</t>
  </si>
  <si>
    <t>INE045J01026</t>
  </si>
  <si>
    <t>INE220J01025</t>
  </si>
  <si>
    <t>FCSSOFT</t>
  </si>
  <si>
    <t>INE512B01022</t>
  </si>
  <si>
    <t>FDC</t>
  </si>
  <si>
    <t>INE258B01022</t>
  </si>
  <si>
    <t>INE171A01029</t>
  </si>
  <si>
    <t>FEL</t>
  </si>
  <si>
    <t>INE623B01027</t>
  </si>
  <si>
    <t>FILATEX</t>
  </si>
  <si>
    <t>INE816B01027</t>
  </si>
  <si>
    <t>INE235A01022</t>
  </si>
  <si>
    <t>FINEORG</t>
  </si>
  <si>
    <t>INE686Y01026</t>
  </si>
  <si>
    <t>INE183A01016</t>
  </si>
  <si>
    <t>FMGOETZE</t>
  </si>
  <si>
    <t>INE529A01010</t>
  </si>
  <si>
    <t>GANESHHOUC</t>
  </si>
  <si>
    <t>INE460C01014</t>
  </si>
  <si>
    <t>GEECEE</t>
  </si>
  <si>
    <t>INE916G01016</t>
  </si>
  <si>
    <t>GENESYS</t>
  </si>
  <si>
    <t>INE727B01026</t>
  </si>
  <si>
    <t>GENUSPAPER</t>
  </si>
  <si>
    <t>INE949P01018</t>
  </si>
  <si>
    <t>GOKEX</t>
  </si>
  <si>
    <t>INE887G01027</t>
  </si>
  <si>
    <t>GOLDIAM</t>
  </si>
  <si>
    <t>INE025B01017</t>
  </si>
  <si>
    <t>GOODLUCK</t>
  </si>
  <si>
    <t>INE127I01024</t>
  </si>
  <si>
    <t>GSCLCEMENT</t>
  </si>
  <si>
    <t>INE542A01039</t>
  </si>
  <si>
    <t>GTNTEX</t>
  </si>
  <si>
    <t>INE302H01017</t>
  </si>
  <si>
    <t>HARRMALAYA</t>
  </si>
  <si>
    <t>INE544A01019</t>
  </si>
  <si>
    <t>INE578A01017</t>
  </si>
  <si>
    <t>HGINFRA</t>
  </si>
  <si>
    <t>INE926X01010</t>
  </si>
  <si>
    <t>ICICILOVOL</t>
  </si>
  <si>
    <t>INF109KB10T8</t>
  </si>
  <si>
    <t>INE008A01015</t>
  </si>
  <si>
    <t>IMPAL</t>
  </si>
  <si>
    <t>INE547E01014</t>
  </si>
  <si>
    <t>INE323C01030</t>
  </si>
  <si>
    <t>INDTERRAIN</t>
  </si>
  <si>
    <t>INE611L01021</t>
  </si>
  <si>
    <t>INTENTECH</t>
  </si>
  <si>
    <t>INE781A01025</t>
  </si>
  <si>
    <t>INVENTURE</t>
  </si>
  <si>
    <t>INE878H01016</t>
  </si>
  <si>
    <t>INE565A01014</t>
  </si>
  <si>
    <t>INE242A01010</t>
  </si>
  <si>
    <t>IOLCP</t>
  </si>
  <si>
    <t>INE485C01011</t>
  </si>
  <si>
    <t>IPAPPM</t>
  </si>
  <si>
    <t>INE435A01028</t>
  </si>
  <si>
    <t>INE571A01020</t>
  </si>
  <si>
    <t>ISFT</t>
  </si>
  <si>
    <t>INE566K01011</t>
  </si>
  <si>
    <t>ISMTLTD</t>
  </si>
  <si>
    <t>INE732F01019</t>
  </si>
  <si>
    <t>INE154A01025</t>
  </si>
  <si>
    <t>INE353K01014</t>
  </si>
  <si>
    <t>IVC</t>
  </si>
  <si>
    <t>INE050B01023</t>
  </si>
  <si>
    <t>JINDALPHOT</t>
  </si>
  <si>
    <t>INE796G01012</t>
  </si>
  <si>
    <t>INE197D01010</t>
  </si>
  <si>
    <t>INE324A01024</t>
  </si>
  <si>
    <t>INE749A01030</t>
  </si>
  <si>
    <t>JINDCOT</t>
  </si>
  <si>
    <t>INE904J01016</t>
  </si>
  <si>
    <t>JINDRILL</t>
  </si>
  <si>
    <t>INE742C01031</t>
  </si>
  <si>
    <t>JINDWORLD</t>
  </si>
  <si>
    <t>INE247D01021</t>
  </si>
  <si>
    <t>INE786A01032</t>
  </si>
  <si>
    <t>JKPAPER</t>
  </si>
  <si>
    <t>INE789E01012</t>
  </si>
  <si>
    <t>JMTAUTOLTD</t>
  </si>
  <si>
    <t>INE988E01036</t>
  </si>
  <si>
    <t>JOCIL</t>
  </si>
  <si>
    <t>INE839G01010</t>
  </si>
  <si>
    <t>JPINFRATEC</t>
  </si>
  <si>
    <t>INE099J01015</t>
  </si>
  <si>
    <t>JPOLYINVST</t>
  </si>
  <si>
    <t>INE147P01019</t>
  </si>
  <si>
    <t>INE351F01018</t>
  </si>
  <si>
    <t>INE220G01021</t>
  </si>
  <si>
    <t>INE455T01018</t>
  </si>
  <si>
    <t>INE220B01022</t>
  </si>
  <si>
    <t>KEI</t>
  </si>
  <si>
    <t>INE878B01027</t>
  </si>
  <si>
    <t>KIRLOSIND</t>
  </si>
  <si>
    <t>INE250A01039</t>
  </si>
  <si>
    <t>INE602G01020</t>
  </si>
  <si>
    <t>KKCL</t>
  </si>
  <si>
    <t>INE401H01017</t>
  </si>
  <si>
    <t>KMSUGAR</t>
  </si>
  <si>
    <t>INE157H01023</t>
  </si>
  <si>
    <t>INE634I01029</t>
  </si>
  <si>
    <t>KOHINOOR</t>
  </si>
  <si>
    <t>INE080B01012</t>
  </si>
  <si>
    <t>KOKUYOCMLN</t>
  </si>
  <si>
    <t>INE760A01029</t>
  </si>
  <si>
    <t>INE094I01018</t>
  </si>
  <si>
    <t>KOPRAN</t>
  </si>
  <si>
    <t>INE082A01010</t>
  </si>
  <si>
    <t>INE237A01028</t>
  </si>
  <si>
    <t>INE947Q01010</t>
  </si>
  <si>
    <t>INE774D01024</t>
  </si>
  <si>
    <t>MAGNUM</t>
  </si>
  <si>
    <t>INE387I01016</t>
  </si>
  <si>
    <t>MALUPAPER</t>
  </si>
  <si>
    <t>INE383H01017</t>
  </si>
  <si>
    <t>MANINDS</t>
  </si>
  <si>
    <t>INE993A01026</t>
  </si>
  <si>
    <t>INE745G01035</t>
  </si>
  <si>
    <t>INE123F01029</t>
  </si>
  <si>
    <t>MOREPENLAB</t>
  </si>
  <si>
    <t>INE083A01026</t>
  </si>
  <si>
    <t>INE775A01035</t>
  </si>
  <si>
    <t>INE338I01027</t>
  </si>
  <si>
    <t>MOTOGENFIN</t>
  </si>
  <si>
    <t>INE861B01015</t>
  </si>
  <si>
    <t>INE356A01018</t>
  </si>
  <si>
    <t>MPSLTD</t>
  </si>
  <si>
    <t>INE943D01017</t>
  </si>
  <si>
    <t>MURUDCERA</t>
  </si>
  <si>
    <t>INE692B01014</t>
  </si>
  <si>
    <t>NELCAST</t>
  </si>
  <si>
    <t>INE189I01024</t>
  </si>
  <si>
    <t>INE239A01016</t>
  </si>
  <si>
    <t>NIFTYBEES</t>
  </si>
  <si>
    <t>INF732E01011</t>
  </si>
  <si>
    <t>NOIDATOLL</t>
  </si>
  <si>
    <t>INE781B01015</t>
  </si>
  <si>
    <t>OILCOUNTUB</t>
  </si>
  <si>
    <t>INE591A01010</t>
  </si>
  <si>
    <t>ONWARDTEC</t>
  </si>
  <si>
    <t>INE229A01017</t>
  </si>
  <si>
    <t>ORIENTABRA</t>
  </si>
  <si>
    <t>INE569C01020</t>
  </si>
  <si>
    <t>ORIENTBELL</t>
  </si>
  <si>
    <t>INE607D01018</t>
  </si>
  <si>
    <t>INE883N01014</t>
  </si>
  <si>
    <t>PARSVNATH</t>
  </si>
  <si>
    <t>INE561H01026</t>
  </si>
  <si>
    <t>PATINTLOG</t>
  </si>
  <si>
    <t>INE529D01014</t>
  </si>
  <si>
    <t>INE262H01013</t>
  </si>
  <si>
    <t>INE560K01014</t>
  </si>
  <si>
    <t>PILITA</t>
  </si>
  <si>
    <t>INE600A01035</t>
  </si>
  <si>
    <t>INE160A01022</t>
  </si>
  <si>
    <t>INE752E01010</t>
  </si>
  <si>
    <t>PSUBNKBEES</t>
  </si>
  <si>
    <t>INF732E01110</t>
  </si>
  <si>
    <t>INE877F01012</t>
  </si>
  <si>
    <t>PTL</t>
  </si>
  <si>
    <t>INE034D01031</t>
  </si>
  <si>
    <t>PUNJABCHEM</t>
  </si>
  <si>
    <t>INE277B01014</t>
  </si>
  <si>
    <t>PUNJLLOYD</t>
  </si>
  <si>
    <t>INE701B01021</t>
  </si>
  <si>
    <t>PURVA</t>
  </si>
  <si>
    <t>INE323I01011</t>
  </si>
  <si>
    <t>PVP</t>
  </si>
  <si>
    <t>INE362A01016</t>
  </si>
  <si>
    <t>INE191H01014</t>
  </si>
  <si>
    <t>INE615P01015</t>
  </si>
  <si>
    <t>QUICKHEAL</t>
  </si>
  <si>
    <t>INE306L01010</t>
  </si>
  <si>
    <t>RAMASTEEL</t>
  </si>
  <si>
    <t>INE230R01027</t>
  </si>
  <si>
    <t>INE027A01015</t>
  </si>
  <si>
    <t>INE330H01018</t>
  </si>
  <si>
    <t>INE020B01018</t>
  </si>
  <si>
    <t>REPRO</t>
  </si>
  <si>
    <t>INE461B01014</t>
  </si>
  <si>
    <t>RJL</t>
  </si>
  <si>
    <t>INE722H01016</t>
  </si>
  <si>
    <t>RSSOFTWARE</t>
  </si>
  <si>
    <t>INE165B01029</t>
  </si>
  <si>
    <t>SALASAR</t>
  </si>
  <si>
    <t>INE170V01019</t>
  </si>
  <si>
    <t>SANGAMIND</t>
  </si>
  <si>
    <t>INE495C01010</t>
  </si>
  <si>
    <t>INE999B01013</t>
  </si>
  <si>
    <t>INE353H01010</t>
  </si>
  <si>
    <t>INE003A01024</t>
  </si>
  <si>
    <t>SOMICONVEY</t>
  </si>
  <si>
    <t>INE323J01019</t>
  </si>
  <si>
    <t>SPICEMOBI</t>
  </si>
  <si>
    <t>INE927C01020</t>
  </si>
  <si>
    <t>SPLIL</t>
  </si>
  <si>
    <t>INE978G01016</t>
  </si>
  <si>
    <t>SPMLINFRA</t>
  </si>
  <si>
    <t>INE937A01023</t>
  </si>
  <si>
    <t>STCINDIA</t>
  </si>
  <si>
    <t>INE655A01013</t>
  </si>
  <si>
    <t>INE089C01029</t>
  </si>
  <si>
    <t>SUBEX</t>
  </si>
  <si>
    <t>INE754A01014</t>
  </si>
  <si>
    <t>INE287B01021</t>
  </si>
  <si>
    <t>INE659A01023</t>
  </si>
  <si>
    <t>SUNDARMFIN</t>
  </si>
  <si>
    <t>INE660A01013</t>
  </si>
  <si>
    <t>INE387A01021</t>
  </si>
  <si>
    <t>285-295</t>
  </si>
  <si>
    <t>ADROITINFO</t>
  </si>
  <si>
    <t>INE737B01033</t>
  </si>
  <si>
    <t>BLUECHIP</t>
  </si>
  <si>
    <t>INE657B01025</t>
  </si>
  <si>
    <t>CONSOFINVT</t>
  </si>
  <si>
    <t>INE025A01027</t>
  </si>
  <si>
    <t>CRMFGETF</t>
  </si>
  <si>
    <t>INF760K01BR1</t>
  </si>
  <si>
    <t>LICNETFGSC</t>
  </si>
  <si>
    <t>INF767K01MV5</t>
  </si>
  <si>
    <t>1140-1160</t>
  </si>
  <si>
    <t>Jet Airways (India) Ltd.</t>
  </si>
  <si>
    <t>CUBEXTUB</t>
  </si>
  <si>
    <t>INE144D01012</t>
  </si>
  <si>
    <t>IVZINGOLD</t>
  </si>
  <si>
    <t>INF205K01361</t>
  </si>
  <si>
    <t>RRSLGETF</t>
  </si>
  <si>
    <t>INF204KB1882</t>
  </si>
  <si>
    <t>570-580</t>
  </si>
  <si>
    <t>1100-1120</t>
  </si>
  <si>
    <t>HDFCBANK OCT FUT</t>
  </si>
  <si>
    <t>HDFCBANK OCT 2060 CE</t>
  </si>
  <si>
    <t>IRCON</t>
  </si>
  <si>
    <t>INE962Y01013</t>
  </si>
  <si>
    <t>QNIFTY</t>
  </si>
  <si>
    <t>INF082J01028</t>
  </si>
  <si>
    <t>Profit of Rs. 10/-</t>
  </si>
  <si>
    <t>NIFTY OCT FUT</t>
  </si>
  <si>
    <t>NIFTY OCT 11100 CE</t>
  </si>
  <si>
    <t>690-700</t>
  </si>
  <si>
    <t>INFRATEL OCT FUT</t>
  </si>
  <si>
    <t>Profit of Rs 85/-</t>
  </si>
  <si>
    <t>Profit of Rs 19.50/-</t>
  </si>
  <si>
    <t>Profit of Rs. 14/-</t>
  </si>
  <si>
    <t>Profit of Rs. 25/-</t>
  </si>
  <si>
    <t>Profit of Rs. 8.50/-</t>
  </si>
  <si>
    <t xml:space="preserve">Retail Research Technical Calls &amp; Fundamental Performance Report for the month of October -2018 </t>
  </si>
  <si>
    <t>SHAASTRA SECURITIES TRADING PRIVATE LIMITED</t>
  </si>
  <si>
    <t>ANGIND</t>
  </si>
  <si>
    <t>INE017D01010</t>
  </si>
  <si>
    <t>SALORAINTL</t>
  </si>
  <si>
    <t>INE924A01013</t>
  </si>
  <si>
    <t>Loss of Rs. 51.50/-</t>
  </si>
  <si>
    <t>BAJFINACE</t>
  </si>
  <si>
    <t>2300-2350</t>
  </si>
  <si>
    <t>Loss of Rs.8/-</t>
  </si>
  <si>
    <t>TATASTEEL OCT FUT</t>
  </si>
  <si>
    <t>MARUTI OCT FUT</t>
  </si>
  <si>
    <t>7650-7700</t>
  </si>
  <si>
    <t xml:space="preserve">RELIANCE OCT FUT </t>
  </si>
  <si>
    <t xml:space="preserve">RELIANCE OCT 1260 CE </t>
  </si>
  <si>
    <t>1270-1280</t>
  </si>
  <si>
    <t>197-200</t>
  </si>
  <si>
    <t>Profit of Rs. 65/-</t>
  </si>
  <si>
    <t>Profit of Rs. 18/-</t>
  </si>
  <si>
    <t>1330-1350</t>
  </si>
  <si>
    <t>430-440</t>
  </si>
  <si>
    <t>1200-1220</t>
  </si>
  <si>
    <t>1760-1780</t>
  </si>
  <si>
    <t>UPL OCT FUT</t>
  </si>
  <si>
    <t>665-670</t>
  </si>
  <si>
    <t>JAINSTUDIO</t>
  </si>
  <si>
    <t>INE486B01011</t>
  </si>
  <si>
    <t>SANGHVIFOR</t>
  </si>
  <si>
    <t>INE263L01013</t>
  </si>
  <si>
    <t>Loss of Rs.7/-</t>
  </si>
  <si>
    <t>Loss of Rs.172.5/-</t>
  </si>
  <si>
    <t>Profit of Rs. 28/-</t>
  </si>
  <si>
    <t>2250-2300</t>
  </si>
  <si>
    <t>550-560</t>
  </si>
  <si>
    <t>Loss of Rs. 17.60/-</t>
  </si>
  <si>
    <t>Loss of Rs. 60/-</t>
  </si>
  <si>
    <t>Loss of Rs. 27.50/-</t>
  </si>
  <si>
    <t>Loss of Rs. 85/-</t>
  </si>
  <si>
    <t>Loss of Rs.13.5/-</t>
  </si>
  <si>
    <t>Loss of Rs.16/-</t>
  </si>
  <si>
    <t>CROSSLAND TRADING CO</t>
  </si>
  <si>
    <t>IITL</t>
  </si>
  <si>
    <t>INE886A01014</t>
  </si>
  <si>
    <t>NIFTY OCT 10700 CE</t>
  </si>
  <si>
    <t>Loss of Rs.55/-</t>
  </si>
  <si>
    <t>Loss of Rs.300/-</t>
  </si>
  <si>
    <t>Loss of Rs. 20.55/-</t>
  </si>
  <si>
    <t>ARIHANT</t>
  </si>
  <si>
    <t>INE413D01011</t>
  </si>
  <si>
    <t>INE890A01024</t>
  </si>
  <si>
    <t>TNTELE</t>
  </si>
  <si>
    <t>INE141D01018</t>
  </si>
  <si>
    <t>WINSOME</t>
  </si>
  <si>
    <t>INE784B01035</t>
  </si>
  <si>
    <t>RECLTD OCT FUT</t>
  </si>
  <si>
    <t>Loss of Rs. 45/-</t>
  </si>
  <si>
    <t>Profit of Rs. 67/-</t>
  </si>
  <si>
    <t>Loss of Rs. 44/-</t>
  </si>
  <si>
    <t>1955-1965</t>
  </si>
  <si>
    <t>2150-2170</t>
  </si>
  <si>
    <t>RECLTD OCT 10700 CE</t>
  </si>
  <si>
    <t>Profit of Rs 1.8/-</t>
  </si>
  <si>
    <t>Loss of Rs. 11.5/-</t>
  </si>
  <si>
    <t>Loss of Rs. 4.5/-</t>
  </si>
  <si>
    <t>JINDALSTEEL</t>
  </si>
  <si>
    <t>Profit of Rs.4.5/-</t>
  </si>
  <si>
    <t>540-550</t>
  </si>
  <si>
    <t>265-270</t>
  </si>
  <si>
    <t>Profit of Rs.5.5/-</t>
  </si>
  <si>
    <t>INFRATEL OCT 255 PE</t>
  </si>
  <si>
    <t>ONGC OCT FUT</t>
  </si>
  <si>
    <t>ONGC OCT 140 PE</t>
  </si>
  <si>
    <t>HDFC OCT FUT</t>
  </si>
  <si>
    <t>Profit of Rs.13.5/-</t>
  </si>
  <si>
    <t>Dewan Housing Fin Corp</t>
  </si>
  <si>
    <t>KSHITIJPOL</t>
  </si>
  <si>
    <t>Kshitij Polyline Limited</t>
  </si>
  <si>
    <t>AAVAS</t>
  </si>
  <si>
    <t>INE216P01012</t>
  </si>
  <si>
    <t>BCG</t>
  </si>
  <si>
    <t>IMPEXFERRO</t>
  </si>
  <si>
    <t>INE691G01015</t>
  </si>
  <si>
    <t>LFIC</t>
  </si>
  <si>
    <t>INE850E01012</t>
  </si>
  <si>
    <t>TCIDEVELOP</t>
  </si>
  <si>
    <t>INE662L01016</t>
  </si>
  <si>
    <t>NIITTECH OCT FUT</t>
  </si>
  <si>
    <t>Loss of Rs.17.50/-</t>
  </si>
  <si>
    <t>1050-1070</t>
  </si>
  <si>
    <t>DIVISLAB OCT FUT</t>
  </si>
  <si>
    <t>Loss of Rs.14/-</t>
  </si>
  <si>
    <t>Profit of Rs. 45/-</t>
  </si>
  <si>
    <t>APOLLOHOSP OCT FUT</t>
  </si>
  <si>
    <t>Profit of Rs.19/-</t>
  </si>
  <si>
    <t>Profit of Rs.12.50/-</t>
  </si>
  <si>
    <t>Profit of Rs.0.5/-</t>
  </si>
  <si>
    <t>Neutral</t>
  </si>
  <si>
    <t>Loss of Rs. 13/-</t>
  </si>
  <si>
    <t>SHAILJA</t>
  </si>
  <si>
    <t>ALPHAGREP SECURITIES PRIVATE LIMITED</t>
  </si>
  <si>
    <t>Justdial Ltd.</t>
  </si>
  <si>
    <t>CNOVAPETRO</t>
  </si>
  <si>
    <t>INE672K01025</t>
  </si>
  <si>
    <t>KHANDSE</t>
  </si>
  <si>
    <t>INE060B01014</t>
  </si>
  <si>
    <t>RADAAN</t>
  </si>
  <si>
    <t>INE874F01027</t>
  </si>
  <si>
    <t>SCAPDVR</t>
  </si>
  <si>
    <t>INE224E01036</t>
  </si>
  <si>
    <t>THOMASCOTT</t>
  </si>
  <si>
    <t>INE480M01011</t>
  </si>
  <si>
    <t>Loss of Rs.5/-</t>
  </si>
  <si>
    <t>285-290</t>
  </si>
  <si>
    <t>Profit of Rs. 9.5/-</t>
  </si>
  <si>
    <t>640-650</t>
  </si>
  <si>
    <t>Profit of Rs. 17.5/-</t>
  </si>
  <si>
    <t>200-201</t>
  </si>
  <si>
    <t>218-222</t>
  </si>
  <si>
    <t>1280-1300</t>
  </si>
  <si>
    <t>UPL OCT 580 PE</t>
  </si>
  <si>
    <t>Profit of Rs. 16/-</t>
  </si>
  <si>
    <t>Profit of Rs. 34.5/-</t>
  </si>
  <si>
    <t>VEDL OCT FUT</t>
  </si>
  <si>
    <t>208-205</t>
  </si>
  <si>
    <t>KOTAKBANK OCT FUT</t>
  </si>
  <si>
    <t>325-330</t>
  </si>
  <si>
    <t>HINDUNILVR OCT FUT</t>
  </si>
  <si>
    <t>1550-1560</t>
  </si>
  <si>
    <t>Profit of Rs.13.50/-</t>
  </si>
  <si>
    <t>405-409</t>
  </si>
  <si>
    <t>CIPLA OCT FUT</t>
  </si>
  <si>
    <t>DARJEELING</t>
  </si>
  <si>
    <t>NATECO</t>
  </si>
  <si>
    <t>HARISH PRANJIVAN VORA</t>
  </si>
  <si>
    <t>Gopinath M</t>
  </si>
  <si>
    <t>SWAMINATHAN KRISHNAN</t>
  </si>
  <si>
    <t>VIKASPROP</t>
  </si>
  <si>
    <t>PUNEET</t>
  </si>
  <si>
    <t>SILGO</t>
  </si>
  <si>
    <t>Silgo Retail Limited</t>
  </si>
  <si>
    <t>GRSE</t>
  </si>
  <si>
    <t>INE382Z01011</t>
  </si>
  <si>
    <t>NORBTEAEXP</t>
  </si>
  <si>
    <t>INE369C01017</t>
  </si>
  <si>
    <t>WIPL</t>
  </si>
  <si>
    <t>INE215F01023</t>
  </si>
  <si>
    <t>Loss of Rs.0.75/-</t>
  </si>
  <si>
    <t>Profit of Rs 18/-</t>
  </si>
  <si>
    <t>Profit of Rs.18.50/-</t>
  </si>
  <si>
    <t>Loss of Rs.11.50/-</t>
  </si>
  <si>
    <t>Loss of Rs.19/-</t>
  </si>
  <si>
    <t>2220-2250</t>
  </si>
  <si>
    <t>Profit of Rs. 80/-</t>
  </si>
  <si>
    <t>545-555</t>
  </si>
  <si>
    <t>500-510</t>
  </si>
  <si>
    <t>BAJAJ-AUTO OCT FUT</t>
  </si>
  <si>
    <t>1060-1080</t>
  </si>
  <si>
    <t>NIFTY OCT 10500 CE</t>
  </si>
  <si>
    <t>Profit of Rs. 14.50/-</t>
  </si>
  <si>
    <t>274-280</t>
  </si>
  <si>
    <t>RAYMOND OCT FUT</t>
  </si>
  <si>
    <t>Profit of Rs.9.50/-</t>
  </si>
  <si>
    <t>594-598</t>
  </si>
  <si>
    <t>620-630</t>
  </si>
  <si>
    <t>Profit of Rs. 27.50/-</t>
  </si>
  <si>
    <t>Profit of Rs.15/-</t>
  </si>
  <si>
    <t>Profit of Rs.13/-</t>
  </si>
  <si>
    <t>Loss of Rs.15.50/-</t>
  </si>
  <si>
    <t>ASHARI</t>
  </si>
  <si>
    <t>GYAN CHAND AGGARWAL</t>
  </si>
  <si>
    <t>VIJAY KUMAR AGGARWAL</t>
  </si>
  <si>
    <t>MEHUL HASMUKH SHAH</t>
  </si>
  <si>
    <t>DOLFIN</t>
  </si>
  <si>
    <t>MACRO COMMODEAL PRIVATE LIMITED</t>
  </si>
  <si>
    <t>PRISMMEDI</t>
  </si>
  <si>
    <t>NARESH TALWAR .</t>
  </si>
  <si>
    <t>RANJEET</t>
  </si>
  <si>
    <t>KUBER EQUITY SERVICES LLP</t>
  </si>
  <si>
    <t>Goa Carbon Ltd</t>
  </si>
  <si>
    <t>MARINE</t>
  </si>
  <si>
    <t>Marine Electrical (I) Ltd</t>
  </si>
  <si>
    <t>OVERSKUD MULTI ASSET MANAGEMENT PRIVATE LIMITED</t>
  </si>
  <si>
    <t>VINNY</t>
  </si>
  <si>
    <t>Vinny Overseas Limited</t>
  </si>
  <si>
    <t>MOHINIDEVI MAHENDRAKUMAR BHANSALI</t>
  </si>
  <si>
    <t>SUNITADEVI HARISHKUMAR BHANSALI</t>
  </si>
  <si>
    <t>CYBERMEDIA</t>
  </si>
  <si>
    <t>INE278G01037</t>
  </si>
  <si>
    <t>DBSTOCKBRO</t>
  </si>
  <si>
    <t>INE921B01025</t>
  </si>
  <si>
    <t>EBANK</t>
  </si>
  <si>
    <t>INF754K01EL1</t>
  </si>
  <si>
    <t>HINDSYNTEX</t>
  </si>
  <si>
    <t>INE155B01012</t>
  </si>
  <si>
    <t>JIKIND</t>
  </si>
  <si>
    <t>INE026B01049</t>
  </si>
  <si>
    <t>MELSTAR</t>
  </si>
  <si>
    <t>INE817A01019</t>
  </si>
  <si>
    <t>MODIRUBBER</t>
  </si>
  <si>
    <t>INE832A01018</t>
  </si>
  <si>
    <t>NIFTYEES</t>
  </si>
  <si>
    <t>INF754K01EK3</t>
  </si>
  <si>
    <t>SGFL</t>
  </si>
  <si>
    <t>INE883G01018</t>
  </si>
  <si>
    <t>TIMESGTY</t>
  </si>
  <si>
    <t>INE289C01025</t>
  </si>
  <si>
    <t>UMESLTD</t>
  </si>
  <si>
    <t>INE240C01028</t>
  </si>
  <si>
    <t>Profit of Rs. 41.5/-</t>
  </si>
  <si>
    <t>898-902</t>
  </si>
  <si>
    <t>980-1000</t>
  </si>
  <si>
    <t>Profit of Rs.16.5/-</t>
  </si>
  <si>
    <t>1055-1065</t>
  </si>
  <si>
    <t>Profit of Rs.35/-</t>
  </si>
  <si>
    <t>ARVIND OCT FUT</t>
  </si>
  <si>
    <t>329-330</t>
  </si>
  <si>
    <t>NIFTY OCT 10300 CE</t>
  </si>
  <si>
    <t>10440-10460</t>
  </si>
  <si>
    <t>90-95</t>
  </si>
  <si>
    <t>HINDALCO OCT FUT</t>
  </si>
  <si>
    <t xml:space="preserve">225.50-226.50 </t>
  </si>
  <si>
    <t>220-218</t>
  </si>
  <si>
    <t>Profit of Rs.7.50/-</t>
  </si>
  <si>
    <t>STAR OCT FUT</t>
  </si>
  <si>
    <t>423-424</t>
  </si>
  <si>
    <t>3PLAND</t>
  </si>
  <si>
    <t>INE105C01023</t>
  </si>
  <si>
    <t>ATNINTER</t>
  </si>
  <si>
    <t>INE803A01027</t>
  </si>
  <si>
    <t>DCMFINSERV</t>
  </si>
  <si>
    <t>INE891B01012</t>
  </si>
  <si>
    <t>HAVISHA</t>
  </si>
  <si>
    <t>INE293B01029</t>
  </si>
  <si>
    <t>IDFNIFTYET</t>
  </si>
  <si>
    <t>INF194KA1U07</t>
  </si>
  <si>
    <t>INSPIRISYS</t>
  </si>
  <si>
    <t>KEYCORPSER</t>
  </si>
  <si>
    <t>INE681C01015</t>
  </si>
  <si>
    <t>LICNETFSEN</t>
  </si>
  <si>
    <t>INF767K01OT5</t>
  </si>
  <si>
    <t>LICNFNHGP</t>
  </si>
  <si>
    <t>INF767K01PC8</t>
  </si>
  <si>
    <t>POCHIRAJU</t>
  </si>
  <si>
    <t>INE332G01032</t>
  </si>
  <si>
    <t>QUINTEGRA</t>
  </si>
  <si>
    <t>INE033B01011</t>
  </si>
  <si>
    <t>RAMGOPOLY</t>
  </si>
  <si>
    <t>INE410D01017</t>
  </si>
  <si>
    <t>SEPOWER</t>
  </si>
  <si>
    <t>INE735M01018</t>
  </si>
  <si>
    <t>SETF10GILT</t>
  </si>
  <si>
    <t>INF200KA1JT1</t>
  </si>
  <si>
    <t>TFL</t>
  </si>
  <si>
    <t>INE804H01012</t>
  </si>
  <si>
    <t>XLENERGY</t>
  </si>
  <si>
    <t>INE183H01011</t>
  </si>
  <si>
    <t>AAL</t>
  </si>
  <si>
    <t>SUNIL KUMAR GUPTA</t>
  </si>
  <si>
    <t>MANOJKUMAR GUNVANTRAI SOMANI</t>
  </si>
  <si>
    <t>ASPL</t>
  </si>
  <si>
    <t>RAJ HARIDUTT SHARMA</t>
  </si>
  <si>
    <t>GUJARATPOLY</t>
  </si>
  <si>
    <t>DARSHAN TRADING COMPANY</t>
  </si>
  <si>
    <t>VAYU UDAAN AIRCRAFT LLP</t>
  </si>
  <si>
    <t>SUMMIT SECURITIES LIMITED</t>
  </si>
  <si>
    <t>KATRSPG</t>
  </si>
  <si>
    <t>RAKESH KATARE</t>
  </si>
  <si>
    <t>DOLAN PAL</t>
  </si>
  <si>
    <t>PALMJEWELS</t>
  </si>
  <si>
    <t>ALACRITY SECURITIES LIMITED</t>
  </si>
  <si>
    <t>MAHENDRABHAI RAMNIKLAL SHAH</t>
  </si>
  <si>
    <t>AJOONI BIOTECH LIMITED</t>
  </si>
  <si>
    <t>MEENU SANGHAL</t>
  </si>
  <si>
    <t>RCRL</t>
  </si>
  <si>
    <t>SANGEETA DEVI BAFNA</t>
  </si>
  <si>
    <t>RATANCHAND LODHA</t>
  </si>
  <si>
    <t>RELICAB</t>
  </si>
  <si>
    <t>PARESHKUMAR SHAH PRATIK</t>
  </si>
  <si>
    <t>SCTL</t>
  </si>
  <si>
    <t>NNM SECURITIES PVT LTD</t>
  </si>
  <si>
    <t>NEWEDGE VINIMAY PRIVATE LIMITED</t>
  </si>
  <si>
    <t>competent textiles pvt ltd</t>
  </si>
  <si>
    <t>SGIL</t>
  </si>
  <si>
    <t>AIRAN LIMITED</t>
  </si>
  <si>
    <t>SALIM SIRAJ KHUNT .</t>
  </si>
  <si>
    <t>SHUBHAM</t>
  </si>
  <si>
    <t>SANJAY KUMAR SINGHAL</t>
  </si>
  <si>
    <t>CHANDAN GARG</t>
  </si>
  <si>
    <t>ANUJ KATTA</t>
  </si>
  <si>
    <t>SKYGOLD</t>
  </si>
  <si>
    <t>MUKESH BABULAL SHAH</t>
  </si>
  <si>
    <t>DEVENDRA VIJAY DARDA</t>
  </si>
  <si>
    <t>RACHANA DEVENDRA DARDA</t>
  </si>
  <si>
    <t>ARYAMAN BROKING LIMITED</t>
  </si>
  <si>
    <t>SRDAPRT</t>
  </si>
  <si>
    <t>ANAND KUMAR KABRA</t>
  </si>
  <si>
    <t>TOYAMIND</t>
  </si>
  <si>
    <t>UPESH DHIRAJLAL SHAH</t>
  </si>
  <si>
    <t>PARUL PARIMAL MEHTA</t>
  </si>
  <si>
    <t>Advanced Enzyme Tech Ltd</t>
  </si>
  <si>
    <t>VASANT RATHI</t>
  </si>
  <si>
    <t>AVG</t>
  </si>
  <si>
    <t>AVG Logistics Limited</t>
  </si>
  <si>
    <t>SIXTH SENSE INDIA OPPORTUNITIES II</t>
  </si>
  <si>
    <t>Energy Development Compan</t>
  </si>
  <si>
    <t>STERLITE MERCHANTS LLP</t>
  </si>
  <si>
    <t>GSS Infotech Limited</t>
  </si>
  <si>
    <t>AGARWAL ARCHANA</t>
  </si>
  <si>
    <t>Harrisons  Malayalam Ltd</t>
  </si>
  <si>
    <t>NEW YORK STATE COMMON RETIREMENT FUND</t>
  </si>
  <si>
    <t>VIKAS B AGARWAL</t>
  </si>
  <si>
    <t>Karnataka Bank Limited</t>
  </si>
  <si>
    <t>SUBHRASHI PROPERTIES PRIVATE LIMITED</t>
  </si>
  <si>
    <t>MKPL</t>
  </si>
  <si>
    <t>M K Proteins Limited</t>
  </si>
  <si>
    <t>ARUNA HOMES PRIVATE LIMITED</t>
  </si>
  <si>
    <t>Sanco Industries Ltd.</t>
  </si>
  <si>
    <t>HANSABEN DIPAKBHAI PUJARA</t>
  </si>
  <si>
    <t>POOJA BHAVESH BHAGDEV</t>
  </si>
  <si>
    <t>VRAJ ENTERPRISES</t>
  </si>
  <si>
    <t>FESTINO VINCOM LIMITED</t>
  </si>
  <si>
    <t>SUULD</t>
  </si>
  <si>
    <t>Suumaya Lifestyle Limited</t>
  </si>
  <si>
    <t>ARC AGROBASKET LLP</t>
  </si>
  <si>
    <t>HARISHKUMAR JITMAL HUF</t>
  </si>
  <si>
    <t>MAHENDRAKUMAR JITMAL HUF</t>
  </si>
  <si>
    <t>8K Miles Soft Serv Ltd</t>
  </si>
  <si>
    <t>KIRIT NANJI GOGRI</t>
  </si>
  <si>
    <t>ATHARVA GREEN ECOTECH LLP</t>
  </si>
  <si>
    <t>SYSTEMATIX SHARES &amp; STOCKS (INDIA) LTD.</t>
  </si>
  <si>
    <t>BOMBAY DYEING &amp; MFG. CO L</t>
  </si>
  <si>
    <t>MINESH JORMALBHAI MEHTA</t>
  </si>
  <si>
    <t>PRAFULLA SUBHASHCHANDRA BHAT</t>
  </si>
  <si>
    <t>JAY MANSUKHLAL KOTAK HUF</t>
  </si>
  <si>
    <t>KOTAK MANSUKHLAL JAMNADAS</t>
  </si>
  <si>
    <t>Kwality Limited</t>
  </si>
  <si>
    <t>SANJAY DHINGRA</t>
  </si>
  <si>
    <t>NANDANI</t>
  </si>
  <si>
    <t>Nandani Creation Limited</t>
  </si>
  <si>
    <t>ARVIND SHANTILAL SHAH</t>
  </si>
  <si>
    <t>BHIKAMCHAND RAJESH HUF</t>
  </si>
  <si>
    <t>PREMLATHA</t>
  </si>
  <si>
    <t>HITESH ANANTRAI DOSHI</t>
  </si>
</sst>
</file>

<file path=xl/styles.xml><?xml version="1.0" encoding="utf-8"?>
<styleSheet xmlns="http://schemas.openxmlformats.org/spreadsheetml/2006/main">
  <numFmts count="4">
    <numFmt numFmtId="164" formatCode="d\-mmm\-yyyy"/>
    <numFmt numFmtId="165" formatCode="[$-409]d\-mmm;@"/>
    <numFmt numFmtId="166" formatCode="d\-mmm;@"/>
    <numFmt numFmtId="167" formatCode="d\ mmm\ yy"/>
  </numFmts>
  <fonts count="7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16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sz val="9"/>
      <name val="Arial"/>
      <family val="2"/>
    </font>
    <font>
      <b/>
      <sz val="8"/>
      <name val="MS Sans Serif"/>
      <family val="2"/>
    </font>
    <font>
      <b/>
      <sz val="8"/>
      <name val="Arial"/>
      <family val="2"/>
    </font>
    <font>
      <b/>
      <sz val="9"/>
      <name val="MS Sans Serif"/>
      <family val="2"/>
    </font>
    <font>
      <sz val="9"/>
      <name val="MS Sans Serif"/>
      <family val="2"/>
    </font>
    <font>
      <b/>
      <sz val="8"/>
      <name val="Device Font 10cpi"/>
      <family val="3"/>
    </font>
    <font>
      <b/>
      <sz val="8"/>
      <color indexed="10"/>
      <name val="MS Sans Serif"/>
      <family val="2"/>
    </font>
    <font>
      <b/>
      <sz val="8"/>
      <color indexed="8"/>
      <name val="Device Font 10cpi"/>
      <family val="3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9"/>
      <color indexed="10"/>
      <name val="MS Sans Serif"/>
      <family val="2"/>
    </font>
    <font>
      <b/>
      <sz val="10"/>
      <color indexed="10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b/>
      <sz val="10"/>
      <color indexed="16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1"/>
      <color rgb="FF2B2C33"/>
      <name val="Arial"/>
      <family val="2"/>
    </font>
    <font>
      <b/>
      <sz val="10"/>
      <color theme="1"/>
      <name val="Arial"/>
      <family val="2"/>
    </font>
  </fonts>
  <fills count="74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6" tint="0.59999389629810485"/>
        <bgColor indexed="38"/>
      </patternFill>
    </fill>
    <fill>
      <patternFill patternType="solid">
        <fgColor theme="5" tint="0.39997558519241921"/>
        <bgColor indexed="46"/>
      </patternFill>
    </fill>
    <fill>
      <patternFill patternType="solid">
        <fgColor theme="0"/>
        <bgColor indexed="51"/>
      </patternFill>
    </fill>
    <fill>
      <patternFill patternType="solid">
        <fgColor theme="0"/>
        <bgColor indexed="36"/>
      </patternFill>
    </fill>
    <fill>
      <patternFill patternType="solid">
        <fgColor theme="5" tint="0.39997558519241921"/>
        <bgColor indexed="51"/>
      </patternFill>
    </fill>
    <fill>
      <patternFill patternType="solid">
        <fgColor theme="6" tint="0.59999389629810485"/>
        <bgColor indexed="51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46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31"/>
      </patternFill>
    </fill>
    <fill>
      <patternFill patternType="solid">
        <fgColor theme="9" tint="0.59999389629810485"/>
        <bgColor indexed="64"/>
      </patternFill>
    </fill>
  </fills>
  <borders count="5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</borders>
  <cellStyleXfs count="199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0" fontId="8" fillId="20" borderId="1" applyNumberFormat="0" applyAlignment="0" applyProtection="0"/>
    <xf numFmtId="0" fontId="9" fillId="21" borderId="2" applyNumberFormat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22" borderId="0" applyNumberFormat="0" applyBorder="0" applyAlignment="0" applyProtection="0"/>
    <xf numFmtId="0" fontId="42" fillId="0" borderId="0"/>
    <xf numFmtId="0" fontId="42" fillId="23" borderId="7" applyNumberFormat="0" applyAlignment="0" applyProtection="0"/>
    <xf numFmtId="0" fontId="18" fillId="20" borderId="8" applyNumberForma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4" fillId="23" borderId="7" applyNumberFormat="0" applyAlignment="0" applyProtection="0"/>
    <xf numFmtId="9" fontId="4" fillId="0" borderId="0" applyFill="0" applyBorder="0" applyAlignment="0" applyProtection="0"/>
    <xf numFmtId="0" fontId="48" fillId="0" borderId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3" fillId="0" borderId="0"/>
    <xf numFmtId="0" fontId="3" fillId="60" borderId="40" applyNumberFormat="0" applyFont="0" applyAlignment="0" applyProtection="0"/>
    <xf numFmtId="0" fontId="61" fillId="55" borderId="41" applyNumberFormat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2" fillId="0" borderId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2" fillId="60" borderId="40" applyNumberFormat="0" applyFont="0" applyAlignment="0" applyProtection="0"/>
    <xf numFmtId="9" fontId="2" fillId="0" borderId="0" applyFont="0" applyFill="0" applyBorder="0" applyAlignment="0" applyProtection="0"/>
    <xf numFmtId="0" fontId="4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0" applyNumberFormat="0" applyFont="0" applyAlignment="0" applyProtection="0"/>
    <xf numFmtId="0" fontId="61" fillId="55" borderId="41" applyNumberFormat="0" applyAlignment="0" applyProtection="0"/>
    <xf numFmtId="9" fontId="1" fillId="0" borderId="0" applyFon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0" applyNumberFormat="0" applyFont="0" applyAlignment="0" applyProtection="0"/>
    <xf numFmtId="0" fontId="61" fillId="55" borderId="41" applyNumberFormat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</cellStyleXfs>
  <cellXfs count="552">
    <xf numFmtId="0" fontId="0" fillId="0" borderId="0" xfId="0"/>
    <xf numFmtId="0" fontId="0" fillId="24" borderId="0" xfId="0" applyFill="1"/>
    <xf numFmtId="0" fontId="22" fillId="25" borderId="0" xfId="0" applyFont="1" applyFill="1" applyAlignment="1">
      <alignment horizontal="center"/>
    </xf>
    <xf numFmtId="0" fontId="22" fillId="25" borderId="0" xfId="0" applyFont="1" applyFill="1" applyAlignment="1"/>
    <xf numFmtId="0" fontId="22" fillId="24" borderId="0" xfId="0" applyFont="1" applyFill="1" applyAlignment="1"/>
    <xf numFmtId="0" fontId="22" fillId="24" borderId="0" xfId="0" applyFont="1" applyFill="1"/>
    <xf numFmtId="0" fontId="23" fillId="24" borderId="0" xfId="0" applyFont="1" applyFill="1"/>
    <xf numFmtId="0" fontId="0" fillId="24" borderId="0" xfId="0" applyFont="1" applyFill="1" applyAlignment="1">
      <alignment horizontal="center"/>
    </xf>
    <xf numFmtId="0" fontId="0" fillId="24" borderId="0" xfId="0" applyFont="1" applyFill="1" applyAlignment="1"/>
    <xf numFmtId="0" fontId="0" fillId="24" borderId="0" xfId="0" applyFont="1" applyFill="1"/>
    <xf numFmtId="15" fontId="24" fillId="24" borderId="0" xfId="0" applyNumberFormat="1" applyFont="1" applyFill="1"/>
    <xf numFmtId="0" fontId="26" fillId="24" borderId="0" xfId="34" applyNumberFormat="1" applyFont="1" applyFill="1" applyBorder="1" applyAlignment="1" applyProtection="1">
      <alignment horizontal="center" vertical="center" wrapText="1"/>
    </xf>
    <xf numFmtId="0" fontId="27" fillId="24" borderId="0" xfId="0" applyFont="1" applyFill="1"/>
    <xf numFmtId="0" fontId="0" fillId="24" borderId="0" xfId="0" applyFill="1" applyBorder="1" applyAlignment="1">
      <alignment horizontal="center" vertical="center" wrapText="1"/>
    </xf>
    <xf numFmtId="0" fontId="24" fillId="8" borderId="10" xfId="0" applyFont="1" applyFill="1" applyBorder="1" applyAlignment="1">
      <alignment horizontal="center"/>
    </xf>
    <xf numFmtId="0" fontId="24" fillId="8" borderId="11" xfId="0" applyFont="1" applyFill="1" applyBorder="1" applyAlignment="1">
      <alignment horizontal="center"/>
    </xf>
    <xf numFmtId="0" fontId="0" fillId="24" borderId="12" xfId="0" applyFont="1" applyFill="1" applyBorder="1" applyAlignment="1">
      <alignment horizontal="center"/>
    </xf>
    <xf numFmtId="0" fontId="0" fillId="24" borderId="13" xfId="0" applyFont="1" applyFill="1" applyBorder="1"/>
    <xf numFmtId="0" fontId="0" fillId="24" borderId="0" xfId="0" applyFill="1" applyBorder="1"/>
    <xf numFmtId="0" fontId="0" fillId="0" borderId="0" xfId="0" applyBorder="1"/>
    <xf numFmtId="0" fontId="0" fillId="25" borderId="0" xfId="0" applyFont="1" applyFill="1"/>
    <xf numFmtId="0" fontId="24" fillId="24" borderId="0" xfId="0" applyFont="1" applyFill="1"/>
    <xf numFmtId="0" fontId="29" fillId="24" borderId="0" xfId="0" applyFont="1" applyFill="1"/>
    <xf numFmtId="0" fontId="24" fillId="8" borderId="14" xfId="0" applyFont="1" applyFill="1" applyBorder="1" applyAlignment="1">
      <alignment horizontal="center" vertical="center" wrapText="1"/>
    </xf>
    <xf numFmtId="0" fontId="24" fillId="8" borderId="15" xfId="0" applyFont="1" applyFill="1" applyBorder="1" applyAlignment="1">
      <alignment horizontal="center" vertical="center" wrapText="1"/>
    </xf>
    <xf numFmtId="0" fontId="30" fillId="24" borderId="0" xfId="0" applyFont="1" applyFill="1"/>
    <xf numFmtId="0" fontId="31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right"/>
    </xf>
    <xf numFmtId="0" fontId="33" fillId="24" borderId="0" xfId="0" applyFont="1" applyFill="1" applyBorder="1"/>
    <xf numFmtId="0" fontId="33" fillId="24" borderId="0" xfId="0" applyFont="1" applyFill="1"/>
    <xf numFmtId="2" fontId="0" fillId="24" borderId="0" xfId="0" applyNumberFormat="1" applyFill="1"/>
    <xf numFmtId="0" fontId="0" fillId="25" borderId="0" xfId="0" applyFill="1"/>
    <xf numFmtId="2" fontId="0" fillId="25" borderId="0" xfId="0" applyNumberFormat="1" applyFill="1"/>
    <xf numFmtId="2" fontId="24" fillId="8" borderId="15" xfId="0" applyNumberFormat="1" applyFont="1" applyFill="1" applyBorder="1" applyAlignment="1">
      <alignment horizontal="center" vertical="center" wrapText="1"/>
    </xf>
    <xf numFmtId="2" fontId="32" fillId="24" borderId="0" xfId="0" applyNumberFormat="1" applyFont="1" applyFill="1" applyBorder="1" applyAlignment="1">
      <alignment horizontal="right"/>
    </xf>
    <xf numFmtId="0" fontId="34" fillId="24" borderId="0" xfId="0" applyFont="1" applyFill="1" applyBorder="1"/>
    <xf numFmtId="0" fontId="35" fillId="24" borderId="0" xfId="0" applyFont="1" applyFill="1" applyBorder="1"/>
    <xf numFmtId="4" fontId="32" fillId="24" borderId="0" xfId="0" applyNumberFormat="1" applyFont="1" applyFill="1" applyBorder="1" applyAlignment="1">
      <alignment horizontal="right"/>
    </xf>
    <xf numFmtId="0" fontId="36" fillId="24" borderId="0" xfId="0" applyFont="1" applyFill="1"/>
    <xf numFmtId="0" fontId="25" fillId="24" borderId="0" xfId="34" applyNumberFormat="1" applyFont="1" applyFill="1" applyBorder="1" applyAlignment="1" applyProtection="1">
      <alignment horizontal="left"/>
    </xf>
    <xf numFmtId="0" fontId="37" fillId="24" borderId="0" xfId="0" applyFont="1" applyFill="1" applyBorder="1" applyAlignment="1">
      <alignment horizontal="left"/>
    </xf>
    <xf numFmtId="0" fontId="38" fillId="24" borderId="0" xfId="0" applyFont="1" applyFill="1" applyBorder="1" applyAlignment="1">
      <alignment horizontal="left"/>
    </xf>
    <xf numFmtId="0" fontId="39" fillId="24" borderId="0" xfId="0" applyFont="1" applyFill="1"/>
    <xf numFmtId="0" fontId="35" fillId="24" borderId="0" xfId="0" applyFont="1" applyFill="1"/>
    <xf numFmtId="0" fontId="25" fillId="24" borderId="0" xfId="34" applyNumberFormat="1" applyFont="1" applyFill="1" applyBorder="1" applyAlignment="1" applyProtection="1"/>
    <xf numFmtId="0" fontId="24" fillId="0" borderId="0" xfId="0" applyFont="1"/>
    <xf numFmtId="15" fontId="39" fillId="24" borderId="0" xfId="0" applyNumberFormat="1" applyFont="1" applyFill="1"/>
    <xf numFmtId="15" fontId="24" fillId="24" borderId="0" xfId="0" applyNumberFormat="1" applyFont="1" applyFill="1" applyBorder="1"/>
    <xf numFmtId="0" fontId="0" fillId="24" borderId="0" xfId="0" applyFill="1" applyAlignment="1">
      <alignment horizontal="center"/>
    </xf>
    <xf numFmtId="0" fontId="28" fillId="24" borderId="0" xfId="0" applyFont="1" applyFill="1" applyBorder="1"/>
    <xf numFmtId="0" fontId="28" fillId="24" borderId="0" xfId="0" applyFont="1" applyFill="1" applyBorder="1" applyAlignment="1">
      <alignment horizontal="center"/>
    </xf>
    <xf numFmtId="164" fontId="40" fillId="24" borderId="0" xfId="0" applyNumberFormat="1" applyFont="1" applyFill="1" applyBorder="1" applyAlignment="1">
      <alignment horizontal="left" wrapText="1"/>
    </xf>
    <xf numFmtId="0" fontId="28" fillId="24" borderId="0" xfId="0" applyNumberFormat="1" applyFont="1" applyFill="1" applyBorder="1" applyAlignment="1">
      <alignment horizontal="center" wrapText="1"/>
    </xf>
    <xf numFmtId="2" fontId="28" fillId="24" borderId="0" xfId="0" applyNumberFormat="1" applyFont="1" applyFill="1" applyBorder="1" applyAlignment="1">
      <alignment wrapText="1"/>
    </xf>
    <xf numFmtId="0" fontId="28" fillId="24" borderId="0" xfId="0" applyNumberFormat="1" applyFont="1" applyFill="1" applyBorder="1" applyAlignment="1">
      <alignment horizontal="left" wrapText="1"/>
    </xf>
    <xf numFmtId="0" fontId="28" fillId="24" borderId="0" xfId="0" applyFont="1" applyFill="1" applyBorder="1" applyAlignment="1">
      <alignment horizontal="center" wrapText="1"/>
    </xf>
    <xf numFmtId="164" fontId="40" fillId="25" borderId="0" xfId="0" applyNumberFormat="1" applyFont="1" applyFill="1" applyBorder="1" applyAlignment="1">
      <alignment horizontal="left" wrapText="1"/>
    </xf>
    <xf numFmtId="0" fontId="28" fillId="25" borderId="0" xfId="0" applyNumberFormat="1" applyFont="1" applyFill="1" applyBorder="1" applyAlignment="1">
      <alignment horizontal="center" wrapText="1"/>
    </xf>
    <xf numFmtId="2" fontId="28" fillId="25" borderId="0" xfId="0" applyNumberFormat="1" applyFont="1" applyFill="1" applyBorder="1" applyAlignment="1">
      <alignment wrapText="1"/>
    </xf>
    <xf numFmtId="0" fontId="28" fillId="25" borderId="0" xfId="0" applyNumberFormat="1" applyFont="1" applyFill="1" applyBorder="1" applyAlignment="1">
      <alignment horizontal="left" wrapText="1"/>
    </xf>
    <xf numFmtId="0" fontId="28" fillId="25" borderId="0" xfId="0" applyFont="1" applyFill="1" applyBorder="1" applyAlignment="1">
      <alignment horizontal="center" wrapText="1"/>
    </xf>
    <xf numFmtId="0" fontId="25" fillId="24" borderId="0" xfId="34" applyNumberFormat="1" applyFill="1" applyBorder="1" applyAlignment="1" applyProtection="1"/>
    <xf numFmtId="0" fontId="25" fillId="24" borderId="0" xfId="34" applyNumberFormat="1" applyFont="1" applyFill="1" applyBorder="1" applyAlignment="1" applyProtection="1">
      <alignment horizontal="center"/>
    </xf>
    <xf numFmtId="0" fontId="41" fillId="24" borderId="0" xfId="0" applyFont="1" applyFill="1" applyBorder="1" applyAlignment="1">
      <alignment horizontal="center" wrapText="1"/>
    </xf>
    <xf numFmtId="0" fontId="0" fillId="0" borderId="16" xfId="0" applyBorder="1"/>
    <xf numFmtId="0" fontId="42" fillId="0" borderId="16" xfId="0" applyFont="1" applyBorder="1" applyAlignment="1">
      <alignment horizontal="center"/>
    </xf>
    <xf numFmtId="0" fontId="0" fillId="24" borderId="16" xfId="0" applyFont="1" applyFill="1" applyBorder="1"/>
    <xf numFmtId="0" fontId="0" fillId="24" borderId="16" xfId="0" applyFill="1" applyBorder="1"/>
    <xf numFmtId="0" fontId="24" fillId="8" borderId="17" xfId="0" applyFont="1" applyFill="1" applyBorder="1" applyAlignment="1">
      <alignment horizontal="center"/>
    </xf>
    <xf numFmtId="0" fontId="25" fillId="0" borderId="10" xfId="34" applyBorder="1"/>
    <xf numFmtId="0" fontId="25" fillId="26" borderId="0" xfId="34" applyFill="1" applyAlignment="1">
      <alignment wrapText="1"/>
    </xf>
    <xf numFmtId="164" fontId="43" fillId="24" borderId="0" xfId="0" applyNumberFormat="1" applyFont="1" applyFill="1" applyBorder="1" applyAlignment="1">
      <alignment horizontal="left" wrapText="1"/>
    </xf>
    <xf numFmtId="2" fontId="24" fillId="8" borderId="17" xfId="0" applyNumberFormat="1" applyFont="1" applyFill="1" applyBorder="1" applyAlignment="1">
      <alignment horizontal="center" wrapText="1"/>
    </xf>
    <xf numFmtId="2" fontId="24" fillId="8" borderId="17" xfId="0" applyNumberFormat="1" applyFont="1" applyFill="1" applyBorder="1" applyAlignment="1">
      <alignment horizontal="center"/>
    </xf>
    <xf numFmtId="0" fontId="24" fillId="8" borderId="18" xfId="0" applyFont="1" applyFill="1" applyBorder="1" applyAlignment="1">
      <alignment horizontal="center" vertical="center" wrapText="1"/>
    </xf>
    <xf numFmtId="0" fontId="24" fillId="8" borderId="17" xfId="0" applyFont="1" applyFill="1" applyBorder="1" applyAlignment="1">
      <alignment horizontal="center" wrapText="1"/>
    </xf>
    <xf numFmtId="0" fontId="24" fillId="8" borderId="16" xfId="0" applyFont="1" applyFill="1" applyBorder="1" applyAlignment="1">
      <alignment horizontal="left" vertical="center" wrapText="1"/>
    </xf>
    <xf numFmtId="164" fontId="24" fillId="8" borderId="16" xfId="0" applyNumberFormat="1" applyFont="1" applyFill="1" applyBorder="1" applyAlignment="1">
      <alignment horizontal="left" vertical="center" wrapText="1"/>
    </xf>
    <xf numFmtId="0" fontId="0" fillId="25" borderId="0" xfId="38" applyFont="1" applyFill="1"/>
    <xf numFmtId="0" fontId="22" fillId="25" borderId="0" xfId="38" applyFont="1" applyFill="1" applyAlignment="1">
      <alignment horizontal="center"/>
    </xf>
    <xf numFmtId="0" fontId="22" fillId="25" borderId="0" xfId="38" applyFont="1" applyFill="1" applyAlignment="1"/>
    <xf numFmtId="0" fontId="46" fillId="25" borderId="0" xfId="38" applyFont="1" applyFill="1" applyAlignment="1">
      <alignment horizontal="center"/>
    </xf>
    <xf numFmtId="0" fontId="47" fillId="24" borderId="0" xfId="38" applyFont="1" applyFill="1" applyAlignment="1">
      <alignment horizontal="left"/>
    </xf>
    <xf numFmtId="0" fontId="24" fillId="8" borderId="11" xfId="38" applyFont="1" applyFill="1" applyBorder="1" applyAlignment="1">
      <alignment horizontal="center" vertical="center" wrapText="1"/>
    </xf>
    <xf numFmtId="0" fontId="24" fillId="8" borderId="11" xfId="38" applyFont="1" applyFill="1" applyBorder="1" applyAlignment="1">
      <alignment horizontal="left" vertical="center" wrapText="1"/>
    </xf>
    <xf numFmtId="0" fontId="0" fillId="24" borderId="0" xfId="38" applyFont="1" applyFill="1" applyBorder="1" applyAlignment="1">
      <alignment horizontal="center"/>
    </xf>
    <xf numFmtId="0" fontId="0" fillId="24" borderId="0" xfId="0" applyFill="1" applyBorder="1" applyAlignment="1">
      <alignment horizontal="center"/>
    </xf>
    <xf numFmtId="164" fontId="28" fillId="27" borderId="0" xfId="0" applyNumberFormat="1" applyFont="1" applyFill="1" applyBorder="1" applyAlignment="1">
      <alignment horizontal="center" vertical="center" wrapText="1"/>
    </xf>
    <xf numFmtId="0" fontId="24" fillId="24" borderId="0" xfId="38" applyFont="1" applyFill="1" applyBorder="1"/>
    <xf numFmtId="0" fontId="0" fillId="24" borderId="16" xfId="0" applyFill="1" applyBorder="1" applyAlignment="1">
      <alignment horizontal="center"/>
    </xf>
    <xf numFmtId="15" fontId="28" fillId="24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28" fillId="24" borderId="0" xfId="38" applyFont="1" applyFill="1" applyBorder="1" applyAlignment="1">
      <alignment horizontal="center"/>
    </xf>
    <xf numFmtId="15" fontId="28" fillId="24" borderId="0" xfId="38" applyNumberFormat="1" applyFont="1" applyFill="1" applyBorder="1" applyAlignment="1">
      <alignment horizontal="center" vertical="center" wrapText="1"/>
    </xf>
    <xf numFmtId="15" fontId="28" fillId="24" borderId="0" xfId="0" applyNumberFormat="1" applyFont="1" applyFill="1" applyBorder="1" applyAlignment="1">
      <alignment horizontal="left"/>
    </xf>
    <xf numFmtId="1" fontId="28" fillId="24" borderId="0" xfId="0" applyNumberFormat="1" applyFont="1" applyFill="1" applyBorder="1" applyAlignment="1">
      <alignment horizontal="center"/>
    </xf>
    <xf numFmtId="0" fontId="0" fillId="24" borderId="19" xfId="0" applyFont="1" applyFill="1" applyBorder="1" applyAlignment="1">
      <alignment horizontal="center"/>
    </xf>
    <xf numFmtId="0" fontId="25" fillId="0" borderId="11" xfId="34" applyFont="1" applyBorder="1"/>
    <xf numFmtId="0" fontId="25" fillId="0" borderId="16" xfId="34" applyBorder="1"/>
    <xf numFmtId="0" fontId="0" fillId="29" borderId="0" xfId="0" applyFill="1" applyBorder="1" applyAlignment="1">
      <alignment horizontal="center"/>
    </xf>
    <xf numFmtId="0" fontId="0" fillId="28" borderId="0" xfId="0" applyFill="1" applyBorder="1" applyAlignment="1">
      <alignment horizontal="center"/>
    </xf>
    <xf numFmtId="0" fontId="43" fillId="24" borderId="20" xfId="38" applyFont="1" applyFill="1" applyBorder="1" applyAlignment="1"/>
    <xf numFmtId="0" fontId="43" fillId="24" borderId="20" xfId="0" applyFont="1" applyFill="1" applyBorder="1" applyAlignment="1"/>
    <xf numFmtId="15" fontId="43" fillId="29" borderId="0" xfId="0" applyNumberFormat="1" applyFont="1" applyFill="1" applyBorder="1" applyAlignment="1">
      <alignment vertical="center"/>
    </xf>
    <xf numFmtId="0" fontId="43" fillId="0" borderId="20" xfId="0" applyFont="1" applyBorder="1" applyAlignment="1"/>
    <xf numFmtId="0" fontId="42" fillId="0" borderId="0" xfId="0" applyFont="1" applyBorder="1" applyAlignment="1">
      <alignment horizontal="center"/>
    </xf>
    <xf numFmtId="164" fontId="0" fillId="24" borderId="16" xfId="0" applyNumberFormat="1" applyFill="1" applyBorder="1" applyAlignment="1">
      <alignment horizontal="left"/>
    </xf>
    <xf numFmtId="0" fontId="45" fillId="24" borderId="16" xfId="0" applyFont="1" applyFill="1" applyBorder="1"/>
    <xf numFmtId="0" fontId="0" fillId="0" borderId="0" xfId="0" applyFill="1" applyBorder="1"/>
    <xf numFmtId="0" fontId="0" fillId="24" borderId="21" xfId="0" applyFont="1" applyFill="1" applyBorder="1"/>
    <xf numFmtId="0" fontId="24" fillId="8" borderId="14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0" fillId="0" borderId="0" xfId="0"/>
    <xf numFmtId="0" fontId="0" fillId="0" borderId="16" xfId="0" applyBorder="1" applyAlignment="1">
      <alignment horizontal="center"/>
    </xf>
    <xf numFmtId="15" fontId="0" fillId="0" borderId="0" xfId="0" applyNumberFormat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8" fillId="0" borderId="32" xfId="46" applyBorder="1"/>
    <xf numFmtId="0" fontId="48" fillId="0" borderId="30" xfId="46" applyBorder="1"/>
    <xf numFmtId="0" fontId="48" fillId="0" borderId="33" xfId="46" applyBorder="1"/>
    <xf numFmtId="2" fontId="48" fillId="0" borderId="32" xfId="46" applyNumberFormat="1" applyBorder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0" fontId="48" fillId="0" borderId="16" xfId="46" applyBorder="1" applyAlignment="1">
      <alignment wrapText="1"/>
    </xf>
    <xf numFmtId="0" fontId="48" fillId="0" borderId="16" xfId="46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2" fontId="24" fillId="0" borderId="16" xfId="46" applyNumberFormat="1" applyFont="1" applyBorder="1" applyAlignment="1">
      <alignment horizontal="right"/>
    </xf>
    <xf numFmtId="2" fontId="4" fillId="0" borderId="16" xfId="46" applyNumberFormat="1" applyFont="1" applyBorder="1"/>
    <xf numFmtId="2" fontId="4" fillId="0" borderId="16" xfId="46" applyNumberFormat="1" applyFont="1" applyBorder="1" applyAlignment="1">
      <alignment horizontal="right"/>
    </xf>
    <xf numFmtId="0" fontId="0" fillId="0" borderId="16" xfId="0" applyBorder="1" applyAlignment="1">
      <alignment horizontal="left"/>
    </xf>
    <xf numFmtId="3" fontId="0" fillId="0" borderId="16" xfId="0" applyNumberFormat="1" applyBorder="1" applyAlignment="1">
      <alignment horizontal="left"/>
    </xf>
    <xf numFmtId="0" fontId="0" fillId="0" borderId="0" xfId="0" applyFill="1"/>
    <xf numFmtId="0" fontId="0" fillId="24" borderId="0" xfId="0" applyFont="1" applyFill="1" applyBorder="1"/>
    <xf numFmtId="0" fontId="0" fillId="0" borderId="0" xfId="0" applyFont="1"/>
    <xf numFmtId="2" fontId="0" fillId="28" borderId="0" xfId="0" applyNumberFormat="1" applyFont="1" applyFill="1" applyBorder="1" applyAlignment="1">
      <alignment horizontal="right" vertical="center" wrapText="1"/>
    </xf>
    <xf numFmtId="0" fontId="0" fillId="28" borderId="0" xfId="0" applyFont="1" applyFill="1" applyBorder="1" applyAlignment="1">
      <alignment horizontal="right" vertical="top"/>
    </xf>
    <xf numFmtId="0" fontId="0" fillId="29" borderId="0" xfId="0" applyFont="1" applyFill="1" applyBorder="1" applyAlignment="1">
      <alignment horizontal="center"/>
    </xf>
    <xf numFmtId="0" fontId="0" fillId="24" borderId="0" xfId="0" applyFont="1" applyFill="1" applyBorder="1" applyAlignment="1">
      <alignment horizontal="left"/>
    </xf>
    <xf numFmtId="0" fontId="0" fillId="24" borderId="0" xfId="0" applyFont="1" applyFill="1" applyBorder="1" applyAlignment="1"/>
    <xf numFmtId="2" fontId="0" fillId="24" borderId="0" xfId="38" applyNumberFormat="1" applyFont="1" applyFill="1" applyBorder="1" applyAlignment="1">
      <alignment horizontal="center"/>
    </xf>
    <xf numFmtId="164" fontId="0" fillId="27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24" borderId="0" xfId="0" applyFont="1" applyFill="1" applyBorder="1" applyAlignment="1">
      <alignment horizontal="center"/>
    </xf>
    <xf numFmtId="0" fontId="1" fillId="0" borderId="16" xfId="108" applyNumberFormat="1" applyBorder="1"/>
    <xf numFmtId="0" fontId="0" fillId="0" borderId="0" xfId="0" applyFill="1" applyBorder="1" applyAlignment="1">
      <alignment horizontal="center"/>
    </xf>
    <xf numFmtId="0" fontId="48" fillId="0" borderId="0" xfId="46" applyBorder="1"/>
    <xf numFmtId="0" fontId="24" fillId="24" borderId="0" xfId="38" applyFont="1" applyFill="1" applyBorder="1" applyAlignment="1">
      <alignment horizontal="left" vertical="center"/>
    </xf>
    <xf numFmtId="0" fontId="24" fillId="8" borderId="19" xfId="38" applyFont="1" applyFill="1" applyBorder="1" applyAlignment="1">
      <alignment horizontal="center" vertical="center" wrapText="1"/>
    </xf>
    <xf numFmtId="0" fontId="4" fillId="29" borderId="0" xfId="38" applyFont="1" applyFill="1" applyBorder="1" applyAlignment="1">
      <alignment horizontal="left" vertical="top"/>
    </xf>
    <xf numFmtId="9" fontId="28" fillId="24" borderId="0" xfId="45" applyFont="1" applyFill="1" applyBorder="1" applyAlignment="1" applyProtection="1">
      <alignment horizontal="center"/>
    </xf>
    <xf numFmtId="0" fontId="0" fillId="25" borderId="0" xfId="38" applyFont="1" applyFill="1" applyAlignment="1">
      <alignment horizontal="center"/>
    </xf>
    <xf numFmtId="0" fontId="23" fillId="25" borderId="0" xfId="38" applyFont="1" applyFill="1" applyAlignment="1">
      <alignment horizontal="center"/>
    </xf>
    <xf numFmtId="0" fontId="25" fillId="26" borderId="0" xfId="34" applyFill="1" applyAlignment="1">
      <alignment horizontal="center" wrapText="1"/>
    </xf>
    <xf numFmtId="15" fontId="24" fillId="24" borderId="0" xfId="0" applyNumberFormat="1" applyFont="1" applyFill="1" applyBorder="1" applyAlignment="1">
      <alignment horizontal="center"/>
    </xf>
    <xf numFmtId="15" fontId="24" fillId="24" borderId="0" xfId="0" applyNumberFormat="1" applyFont="1" applyFill="1" applyAlignment="1">
      <alignment horizontal="center"/>
    </xf>
    <xf numFmtId="2" fontId="28" fillId="28" borderId="0" xfId="0" applyNumberFormat="1" applyFont="1" applyFill="1" applyBorder="1" applyAlignment="1">
      <alignment horizontal="center" vertical="center" wrapText="1"/>
    </xf>
    <xf numFmtId="10" fontId="28" fillId="27" borderId="0" xfId="45" applyNumberFormat="1" applyFont="1" applyFill="1" applyBorder="1" applyAlignment="1" applyProtection="1">
      <alignment horizontal="center" vertical="center" wrapText="1"/>
    </xf>
    <xf numFmtId="0" fontId="24" fillId="8" borderId="11" xfId="38" applyFont="1" applyFill="1" applyBorder="1" applyAlignment="1">
      <alignment horizontal="center" wrapText="1"/>
    </xf>
    <xf numFmtId="2" fontId="28" fillId="0" borderId="0" xfId="0" applyNumberFormat="1" applyFont="1" applyBorder="1" applyAlignment="1">
      <alignment horizontal="center" vertical="center" wrapText="1"/>
    </xf>
    <xf numFmtId="10" fontId="28" fillId="0" borderId="0" xfId="45" applyNumberFormat="1" applyFont="1" applyFill="1" applyBorder="1" applyAlignment="1" applyProtection="1">
      <alignment horizontal="center" vertical="center" wrapText="1"/>
    </xf>
    <xf numFmtId="2" fontId="28" fillId="24" borderId="0" xfId="38" applyNumberFormat="1" applyFont="1" applyFill="1" applyBorder="1" applyAlignment="1">
      <alignment horizontal="center" vertical="center"/>
    </xf>
    <xf numFmtId="15" fontId="28" fillId="24" borderId="0" xfId="0" applyNumberFormat="1" applyFont="1" applyFill="1" applyBorder="1" applyAlignment="1">
      <alignment horizontal="center"/>
    </xf>
    <xf numFmtId="2" fontId="28" fillId="0" borderId="0" xfId="38" applyNumberFormat="1" applyFont="1" applyFill="1" applyBorder="1" applyAlignment="1">
      <alignment horizontal="center"/>
    </xf>
    <xf numFmtId="0" fontId="0" fillId="29" borderId="0" xfId="0" applyFill="1" applyBorder="1" applyAlignment="1">
      <alignment horizontal="center" vertical="top"/>
    </xf>
    <xf numFmtId="0" fontId="24" fillId="8" borderId="11" xfId="0" applyFont="1" applyFill="1" applyBorder="1" applyAlignment="1">
      <alignment horizontal="center" vertical="center" wrapText="1"/>
    </xf>
    <xf numFmtId="2" fontId="28" fillId="24" borderId="0" xfId="0" applyNumberFormat="1" applyFont="1" applyFill="1" applyBorder="1" applyAlignment="1">
      <alignment horizontal="center"/>
    </xf>
    <xf numFmtId="2" fontId="0" fillId="24" borderId="0" xfId="0" applyNumberFormat="1" applyFill="1" applyBorder="1" applyAlignment="1">
      <alignment horizontal="center"/>
    </xf>
    <xf numFmtId="0" fontId="24" fillId="8" borderId="16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left" vertical="center" wrapText="1"/>
    </xf>
    <xf numFmtId="2" fontId="4" fillId="0" borderId="0" xfId="46" applyNumberFormat="1" applyFont="1" applyBorder="1"/>
    <xf numFmtId="2" fontId="4" fillId="0" borderId="0" xfId="46" applyNumberFormat="1" applyFont="1" applyBorder="1" applyAlignment="1">
      <alignment horizontal="right"/>
    </xf>
    <xf numFmtId="0" fontId="4" fillId="0" borderId="0" xfId="46" applyFont="1" applyBorder="1"/>
    <xf numFmtId="0" fontId="24" fillId="8" borderId="16" xfId="38" applyFont="1" applyFill="1" applyBorder="1" applyAlignment="1">
      <alignment horizontal="center" vertical="center" wrapText="1"/>
    </xf>
    <xf numFmtId="0" fontId="24" fillId="24" borderId="0" xfId="38" applyFont="1" applyFill="1" applyBorder="1" applyAlignment="1">
      <alignment horizontal="left" vertical="center"/>
    </xf>
    <xf numFmtId="165" fontId="0" fillId="0" borderId="16" xfId="0" applyNumberFormat="1" applyBorder="1" applyAlignment="1">
      <alignment horizontal="left"/>
    </xf>
    <xf numFmtId="0" fontId="0" fillId="24" borderId="0" xfId="38" applyFont="1" applyFill="1" applyBorder="1" applyAlignment="1">
      <alignment horizontal="left"/>
    </xf>
    <xf numFmtId="0" fontId="0" fillId="0" borderId="10" xfId="0" applyFont="1" applyBorder="1" applyAlignment="1">
      <alignment horizontal="center"/>
    </xf>
    <xf numFmtId="0" fontId="0" fillId="61" borderId="0" xfId="0" applyFont="1" applyFill="1" applyAlignment="1">
      <alignment horizontal="center"/>
    </xf>
    <xf numFmtId="0" fontId="0" fillId="61" borderId="0" xfId="0" applyFont="1" applyFill="1"/>
    <xf numFmtId="0" fontId="0" fillId="0" borderId="10" xfId="0" applyBorder="1" applyAlignment="1">
      <alignment horizontal="center"/>
    </xf>
    <xf numFmtId="0" fontId="0" fillId="61" borderId="0" xfId="0" applyFill="1" applyAlignment="1">
      <alignment horizontal="center"/>
    </xf>
    <xf numFmtId="165" fontId="0" fillId="29" borderId="0" xfId="0" applyNumberFormat="1" applyFont="1" applyFill="1" applyBorder="1" applyAlignment="1">
      <alignment horizontal="center" vertical="center"/>
    </xf>
    <xf numFmtId="0" fontId="0" fillId="61" borderId="10" xfId="0" applyFon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10" fontId="0" fillId="0" borderId="10" xfId="45" applyNumberFormat="1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>
      <alignment horizontal="center"/>
    </xf>
    <xf numFmtId="165" fontId="0" fillId="29" borderId="0" xfId="0" applyNumberFormat="1" applyFill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45" applyNumberFormat="1" applyFont="1" applyFill="1" applyBorder="1" applyAlignment="1" applyProtection="1">
      <alignment horizontal="center" vertical="center" wrapText="1"/>
    </xf>
    <xf numFmtId="15" fontId="0" fillId="24" borderId="0" xfId="0" applyNumberFormat="1" applyFont="1" applyFill="1" applyBorder="1" applyAlignment="1">
      <alignment horizontal="center" vertical="center"/>
    </xf>
    <xf numFmtId="0" fontId="0" fillId="28" borderId="0" xfId="0" applyFont="1" applyFill="1" applyBorder="1" applyAlignment="1">
      <alignment horizontal="right"/>
    </xf>
    <xf numFmtId="0" fontId="0" fillId="61" borderId="0" xfId="0" applyFont="1" applyFill="1" applyBorder="1"/>
    <xf numFmtId="0" fontId="0" fillId="0" borderId="43" xfId="0" applyFont="1" applyBorder="1"/>
    <xf numFmtId="0" fontId="0" fillId="0" borderId="0" xfId="0" applyFont="1" applyBorder="1"/>
    <xf numFmtId="0" fontId="0" fillId="61" borderId="16" xfId="0" applyFont="1" applyFill="1" applyBorder="1" applyAlignment="1">
      <alignment horizontal="right"/>
    </xf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Border="1" applyAlignment="1">
      <alignment horizontal="right"/>
    </xf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Fill="1" applyBorder="1"/>
    <xf numFmtId="0" fontId="0" fillId="0" borderId="0" xfId="0" applyFont="1" applyFill="1"/>
    <xf numFmtId="0" fontId="0" fillId="0" borderId="0" xfId="0" applyFont="1" applyFill="1" applyAlignment="1">
      <alignment horizontal="center"/>
    </xf>
    <xf numFmtId="0" fontId="4" fillId="62" borderId="10" xfId="38" applyFont="1" applyFill="1" applyBorder="1" applyAlignment="1">
      <alignment horizontal="center"/>
    </xf>
    <xf numFmtId="167" fontId="4" fillId="62" borderId="10" xfId="0" applyNumberFormat="1" applyFont="1" applyFill="1" applyBorder="1" applyAlignment="1">
      <alignment horizontal="center" vertical="center"/>
    </xf>
    <xf numFmtId="167" fontId="4" fillId="62" borderId="10" xfId="0" applyNumberFormat="1" applyFont="1" applyFill="1" applyBorder="1" applyAlignment="1">
      <alignment horizontal="left"/>
    </xf>
    <xf numFmtId="2" fontId="4" fillId="62" borderId="10" xfId="38" applyNumberFormat="1" applyFont="1" applyFill="1" applyBorder="1" applyAlignment="1">
      <alignment horizontal="center" vertical="center"/>
    </xf>
    <xf numFmtId="2" fontId="4" fillId="62" borderId="10" xfId="38" applyNumberFormat="1" applyFont="1" applyFill="1" applyBorder="1" applyAlignment="1">
      <alignment horizontal="center"/>
    </xf>
    <xf numFmtId="2" fontId="4" fillId="62" borderId="10" xfId="0" applyNumberFormat="1" applyFont="1" applyFill="1" applyBorder="1" applyAlignment="1">
      <alignment horizontal="center" vertical="center" wrapText="1"/>
    </xf>
    <xf numFmtId="10" fontId="4" fillId="62" borderId="10" xfId="45" applyNumberFormat="1" applyFont="1" applyFill="1" applyBorder="1" applyAlignment="1" applyProtection="1">
      <alignment horizontal="center" vertical="center" wrapText="1"/>
    </xf>
    <xf numFmtId="0" fontId="4" fillId="62" borderId="10" xfId="0" applyFont="1" applyFill="1" applyBorder="1" applyAlignment="1">
      <alignment horizontal="center"/>
    </xf>
    <xf numFmtId="167" fontId="4" fillId="62" borderId="10" xfId="0" applyNumberFormat="1" applyFont="1" applyFill="1" applyBorder="1" applyAlignment="1">
      <alignment horizontal="center" vertical="center" wrapText="1"/>
    </xf>
    <xf numFmtId="0" fontId="4" fillId="63" borderId="10" xfId="38" applyFont="1" applyFill="1" applyBorder="1" applyAlignment="1">
      <alignment horizontal="center"/>
    </xf>
    <xf numFmtId="167" fontId="4" fillId="63" borderId="10" xfId="38" applyNumberFormat="1" applyFont="1" applyFill="1" applyBorder="1" applyAlignment="1">
      <alignment horizontal="center" vertical="center" wrapText="1"/>
    </xf>
    <xf numFmtId="0" fontId="4" fillId="63" borderId="10" xfId="38" applyFont="1" applyFill="1" applyBorder="1"/>
    <xf numFmtId="0" fontId="4" fillId="63" borderId="10" xfId="0" applyFont="1" applyFill="1" applyBorder="1" applyAlignment="1">
      <alignment horizontal="center"/>
    </xf>
    <xf numFmtId="2" fontId="4" fillId="63" borderId="10" xfId="38" applyNumberFormat="1" applyFont="1" applyFill="1" applyBorder="1" applyAlignment="1">
      <alignment horizontal="center"/>
    </xf>
    <xf numFmtId="9" fontId="4" fillId="63" borderId="10" xfId="45" applyFont="1" applyFill="1" applyBorder="1" applyAlignment="1" applyProtection="1">
      <alignment horizontal="center"/>
    </xf>
    <xf numFmtId="167" fontId="4" fillId="63" borderId="10" xfId="0" applyNumberFormat="1" applyFont="1" applyFill="1" applyBorder="1" applyAlignment="1">
      <alignment horizontal="center" vertical="center" wrapText="1"/>
    </xf>
    <xf numFmtId="0" fontId="4" fillId="61" borderId="10" xfId="38" applyFont="1" applyFill="1" applyBorder="1" applyAlignment="1">
      <alignment horizontal="center"/>
    </xf>
    <xf numFmtId="167" fontId="4" fillId="61" borderId="10" xfId="38" applyNumberFormat="1" applyFont="1" applyFill="1" applyBorder="1" applyAlignment="1">
      <alignment horizontal="center" vertical="center" wrapText="1"/>
    </xf>
    <xf numFmtId="0" fontId="4" fillId="61" borderId="10" xfId="38" applyFont="1" applyFill="1" applyBorder="1"/>
    <xf numFmtId="0" fontId="4" fillId="0" borderId="10" xfId="0" applyFont="1" applyBorder="1" applyAlignment="1">
      <alignment horizontal="center"/>
    </xf>
    <xf numFmtId="2" fontId="4" fillId="61" borderId="10" xfId="38" applyNumberFormat="1" applyFont="1" applyFill="1" applyBorder="1" applyAlignment="1">
      <alignment horizontal="center"/>
    </xf>
    <xf numFmtId="0" fontId="4" fillId="61" borderId="10" xfId="0" applyFont="1" applyFill="1" applyBorder="1" applyAlignment="1">
      <alignment horizontal="center"/>
    </xf>
    <xf numFmtId="0" fontId="4" fillId="61" borderId="10" xfId="0" applyFont="1" applyFill="1" applyBorder="1"/>
    <xf numFmtId="0" fontId="4" fillId="64" borderId="10" xfId="38" applyFont="1" applyFill="1" applyBorder="1" applyAlignment="1">
      <alignment horizontal="center"/>
    </xf>
    <xf numFmtId="167" fontId="4" fillId="64" borderId="10" xfId="38" applyNumberFormat="1" applyFont="1" applyFill="1" applyBorder="1" applyAlignment="1">
      <alignment horizontal="center" vertical="center" wrapText="1"/>
    </xf>
    <xf numFmtId="167" fontId="4" fillId="64" borderId="10" xfId="0" applyNumberFormat="1" applyFont="1" applyFill="1" applyBorder="1" applyAlignment="1">
      <alignment horizontal="left"/>
    </xf>
    <xf numFmtId="1" fontId="4" fillId="64" borderId="10" xfId="0" applyNumberFormat="1" applyFont="1" applyFill="1" applyBorder="1" applyAlignment="1">
      <alignment horizontal="center"/>
    </xf>
    <xf numFmtId="2" fontId="4" fillId="64" borderId="10" xfId="38" applyNumberFormat="1" applyFont="1" applyFill="1" applyBorder="1" applyAlignment="1">
      <alignment horizontal="center"/>
    </xf>
    <xf numFmtId="2" fontId="4" fillId="64" borderId="10" xfId="0" applyNumberFormat="1" applyFont="1" applyFill="1" applyBorder="1" applyAlignment="1">
      <alignment horizontal="center"/>
    </xf>
    <xf numFmtId="0" fontId="4" fillId="64" borderId="12" xfId="0" applyFont="1" applyFill="1" applyBorder="1" applyAlignment="1">
      <alignment horizontal="centerContinuous"/>
    </xf>
    <xf numFmtId="10" fontId="4" fillId="64" borderId="10" xfId="45" applyNumberFormat="1" applyFont="1" applyFill="1" applyBorder="1" applyAlignment="1" applyProtection="1">
      <alignment horizontal="center" vertical="center" wrapText="1"/>
    </xf>
    <xf numFmtId="0" fontId="4" fillId="64" borderId="10" xfId="0" applyFont="1" applyFill="1" applyBorder="1" applyAlignment="1">
      <alignment horizontal="center"/>
    </xf>
    <xf numFmtId="167" fontId="4" fillId="64" borderId="10" xfId="0" applyNumberFormat="1" applyFont="1" applyFill="1" applyBorder="1" applyAlignment="1">
      <alignment horizontal="center" vertical="center" wrapText="1"/>
    </xf>
    <xf numFmtId="0" fontId="24" fillId="24" borderId="0" xfId="38" applyFont="1" applyFill="1" applyBorder="1" applyAlignment="1">
      <alignment horizontal="left" vertical="center"/>
    </xf>
    <xf numFmtId="0" fontId="43" fillId="0" borderId="0" xfId="0" applyFont="1" applyAlignment="1">
      <alignment horizontal="left"/>
    </xf>
    <xf numFmtId="0" fontId="43" fillId="0" borderId="0" xfId="0" applyFont="1" applyBorder="1" applyAlignment="1">
      <alignment horizontal="left"/>
    </xf>
    <xf numFmtId="0" fontId="43" fillId="24" borderId="20" xfId="38" applyFont="1" applyFill="1" applyBorder="1" applyAlignment="1">
      <alignment horizontal="left"/>
    </xf>
    <xf numFmtId="0" fontId="43" fillId="0" borderId="20" xfId="0" applyFont="1" applyBorder="1" applyAlignment="1">
      <alignment horizontal="left"/>
    </xf>
    <xf numFmtId="14" fontId="0" fillId="61" borderId="10" xfId="0" applyNumberFormat="1" applyFont="1" applyFill="1" applyBorder="1" applyAlignment="1">
      <alignment horizontal="center" vertical="center"/>
    </xf>
    <xf numFmtId="16" fontId="4" fillId="0" borderId="16" xfId="38" applyNumberFormat="1" applyFont="1" applyFill="1" applyBorder="1" applyAlignment="1">
      <alignment horizontal="center" vertical="center" wrapText="1"/>
    </xf>
    <xf numFmtId="0" fontId="0" fillId="66" borderId="0" xfId="0" applyFont="1" applyFill="1"/>
    <xf numFmtId="0" fontId="0" fillId="28" borderId="0" xfId="0" applyFont="1" applyFill="1"/>
    <xf numFmtId="0" fontId="0" fillId="66" borderId="0" xfId="0" applyFont="1" applyFill="1" applyAlignment="1">
      <alignment horizontal="center"/>
    </xf>
    <xf numFmtId="0" fontId="4" fillId="62" borderId="11" xfId="38" applyFont="1" applyFill="1" applyBorder="1" applyAlignment="1">
      <alignment horizontal="center"/>
    </xf>
    <xf numFmtId="167" fontId="4" fillId="62" borderId="11" xfId="0" applyNumberFormat="1" applyFont="1" applyFill="1" applyBorder="1" applyAlignment="1">
      <alignment horizontal="center" vertical="center"/>
    </xf>
    <xf numFmtId="167" fontId="4" fillId="62" borderId="11" xfId="0" applyNumberFormat="1" applyFont="1" applyFill="1" applyBorder="1" applyAlignment="1">
      <alignment horizontal="left"/>
    </xf>
    <xf numFmtId="2" fontId="4" fillId="62" borderId="11" xfId="38" applyNumberFormat="1" applyFont="1" applyFill="1" applyBorder="1" applyAlignment="1">
      <alignment horizontal="center" vertical="center"/>
    </xf>
    <xf numFmtId="2" fontId="4" fillId="62" borderId="11" xfId="38" applyNumberFormat="1" applyFont="1" applyFill="1" applyBorder="1" applyAlignment="1">
      <alignment horizontal="center"/>
    </xf>
    <xf numFmtId="10" fontId="4" fillId="62" borderId="11" xfId="45" applyNumberFormat="1" applyFont="1" applyFill="1" applyBorder="1" applyAlignment="1" applyProtection="1">
      <alignment horizontal="center" vertical="center" wrapText="1"/>
    </xf>
    <xf numFmtId="0" fontId="4" fillId="62" borderId="11" xfId="0" applyFont="1" applyFill="1" applyBorder="1" applyAlignment="1">
      <alignment horizontal="center"/>
    </xf>
    <xf numFmtId="167" fontId="4" fillId="62" borderId="11" xfId="0" applyNumberFormat="1" applyFont="1" applyFill="1" applyBorder="1" applyAlignment="1">
      <alignment horizontal="center" vertical="center" wrapText="1"/>
    </xf>
    <xf numFmtId="0" fontId="4" fillId="65" borderId="16" xfId="38" applyFont="1" applyFill="1" applyBorder="1" applyAlignment="1">
      <alignment horizontal="center"/>
    </xf>
    <xf numFmtId="167" fontId="4" fillId="65" borderId="16" xfId="0" applyNumberFormat="1" applyFont="1" applyFill="1" applyBorder="1" applyAlignment="1">
      <alignment horizontal="center" vertical="center"/>
    </xf>
    <xf numFmtId="2" fontId="4" fillId="65" borderId="16" xfId="38" applyNumberFormat="1" applyFont="1" applyFill="1" applyBorder="1" applyAlignment="1">
      <alignment horizontal="center" vertical="center"/>
    </xf>
    <xf numFmtId="2" fontId="4" fillId="65" borderId="16" xfId="38" applyNumberFormat="1" applyFont="1" applyFill="1" applyBorder="1" applyAlignment="1">
      <alignment horizontal="center"/>
    </xf>
    <xf numFmtId="0" fontId="4" fillId="65" borderId="16" xfId="0" applyFont="1" applyFill="1" applyBorder="1" applyAlignment="1">
      <alignment horizontal="center"/>
    </xf>
    <xf numFmtId="2" fontId="4" fillId="65" borderId="16" xfId="0" applyNumberFormat="1" applyFont="1" applyFill="1" applyBorder="1" applyAlignment="1">
      <alignment horizontal="center" vertical="center" wrapText="1"/>
    </xf>
    <xf numFmtId="10" fontId="4" fillId="65" borderId="16" xfId="45" applyNumberFormat="1" applyFont="1" applyFill="1" applyBorder="1" applyAlignment="1" applyProtection="1">
      <alignment horizontal="center" vertical="center" wrapText="1"/>
    </xf>
    <xf numFmtId="167" fontId="4" fillId="65" borderId="16" xfId="0" applyNumberFormat="1" applyFont="1" applyFill="1" applyBorder="1" applyAlignment="1">
      <alignment horizontal="center" vertical="center" wrapText="1"/>
    </xf>
    <xf numFmtId="167" fontId="0" fillId="65" borderId="16" xfId="0" applyNumberFormat="1" applyFill="1" applyBorder="1" applyAlignment="1">
      <alignment horizontal="left"/>
    </xf>
    <xf numFmtId="167" fontId="0" fillId="62" borderId="10" xfId="0" applyNumberFormat="1" applyFill="1" applyBorder="1" applyAlignment="1">
      <alignment horizontal="left"/>
    </xf>
    <xf numFmtId="0" fontId="28" fillId="29" borderId="0" xfId="38" applyFont="1" applyFill="1" applyBorder="1" applyAlignment="1">
      <alignment horizontal="center" vertical="center" wrapText="1"/>
    </xf>
    <xf numFmtId="15" fontId="0" fillId="29" borderId="0" xfId="0" applyNumberFormat="1" applyFill="1" applyBorder="1" applyAlignment="1">
      <alignment horizontal="center" vertical="center"/>
    </xf>
    <xf numFmtId="0" fontId="44" fillId="28" borderId="0" xfId="0" applyFont="1" applyFill="1" applyBorder="1" applyAlignment="1">
      <alignment vertical="center"/>
    </xf>
    <xf numFmtId="0" fontId="4" fillId="29" borderId="0" xfId="38" applyFont="1" applyFill="1" applyBorder="1" applyAlignment="1">
      <alignment horizontal="center" vertical="top"/>
    </xf>
    <xf numFmtId="0" fontId="0" fillId="27" borderId="0" xfId="0" applyFill="1" applyBorder="1" applyAlignment="1">
      <alignment horizontal="center" vertical="top"/>
    </xf>
    <xf numFmtId="15" fontId="0" fillId="29" borderId="0" xfId="0" applyNumberFormat="1" applyFont="1" applyFill="1" applyBorder="1" applyAlignment="1">
      <alignment horizontal="center" vertical="center"/>
    </xf>
    <xf numFmtId="166" fontId="0" fillId="61" borderId="16" xfId="0" applyNumberFormat="1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/>
    </xf>
    <xf numFmtId="166" fontId="0" fillId="61" borderId="1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67" fillId="0" borderId="16" xfId="0" applyFont="1" applyFill="1" applyBorder="1" applyAlignment="1">
      <alignment horizontal="center"/>
    </xf>
    <xf numFmtId="0" fontId="67" fillId="0" borderId="16" xfId="0" applyFont="1" applyFill="1" applyBorder="1"/>
    <xf numFmtId="0" fontId="68" fillId="0" borderId="0" xfId="154" applyFont="1"/>
    <xf numFmtId="15" fontId="68" fillId="0" borderId="0" xfId="154" applyNumberFormat="1" applyFont="1"/>
    <xf numFmtId="0" fontId="4" fillId="65" borderId="32" xfId="38" applyFont="1" applyFill="1" applyBorder="1" applyAlignment="1">
      <alignment horizontal="center"/>
    </xf>
    <xf numFmtId="167" fontId="4" fillId="65" borderId="32" xfId="0" applyNumberFormat="1" applyFont="1" applyFill="1" applyBorder="1" applyAlignment="1">
      <alignment horizontal="center" vertical="center"/>
    </xf>
    <xf numFmtId="2" fontId="4" fillId="65" borderId="32" xfId="38" applyNumberFormat="1" applyFont="1" applyFill="1" applyBorder="1" applyAlignment="1">
      <alignment horizontal="center" vertical="center"/>
    </xf>
    <xf numFmtId="2" fontId="4" fillId="65" borderId="32" xfId="38" applyNumberFormat="1" applyFont="1" applyFill="1" applyBorder="1" applyAlignment="1">
      <alignment horizontal="center"/>
    </xf>
    <xf numFmtId="2" fontId="4" fillId="65" borderId="32" xfId="0" applyNumberFormat="1" applyFont="1" applyFill="1" applyBorder="1" applyAlignment="1">
      <alignment horizontal="center" vertical="center" wrapText="1"/>
    </xf>
    <xf numFmtId="10" fontId="4" fillId="65" borderId="32" xfId="45" applyNumberFormat="1" applyFont="1" applyFill="1" applyBorder="1" applyAlignment="1" applyProtection="1">
      <alignment horizontal="center" vertical="center" wrapText="1"/>
    </xf>
    <xf numFmtId="0" fontId="4" fillId="65" borderId="32" xfId="0" applyFont="1" applyFill="1" applyBorder="1" applyAlignment="1">
      <alignment horizontal="center"/>
    </xf>
    <xf numFmtId="167" fontId="4" fillId="65" borderId="32" xfId="0" applyNumberFormat="1" applyFont="1" applyFill="1" applyBorder="1" applyAlignment="1">
      <alignment horizontal="center" vertical="center" wrapText="1"/>
    </xf>
    <xf numFmtId="0" fontId="28" fillId="0" borderId="16" xfId="38" applyFont="1" applyFill="1" applyBorder="1" applyAlignment="1">
      <alignment horizontal="center" vertical="center" wrapText="1"/>
    </xf>
    <xf numFmtId="15" fontId="0" fillId="0" borderId="16" xfId="0" applyNumberFormat="1" applyFill="1" applyBorder="1" applyAlignment="1">
      <alignment horizontal="center" vertical="center"/>
    </xf>
    <xf numFmtId="0" fontId="0" fillId="0" borderId="16" xfId="38" applyFont="1" applyFill="1" applyBorder="1" applyAlignment="1">
      <alignment horizontal="center" vertical="top"/>
    </xf>
    <xf numFmtId="0" fontId="0" fillId="0" borderId="16" xfId="0" applyFill="1" applyBorder="1" applyAlignment="1">
      <alignment horizontal="center" vertical="top"/>
    </xf>
    <xf numFmtId="0" fontId="24" fillId="8" borderId="19" xfId="38" applyFont="1" applyFill="1" applyBorder="1" applyAlignment="1">
      <alignment horizontal="center" vertical="center" wrapText="1"/>
    </xf>
    <xf numFmtId="0" fontId="24" fillId="8" borderId="21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center" vertical="center" wrapText="1"/>
    </xf>
    <xf numFmtId="0" fontId="4" fillId="0" borderId="0" xfId="38" applyFont="1" applyFill="1" applyBorder="1" applyAlignment="1">
      <alignment horizontal="center" vertical="center" wrapText="1"/>
    </xf>
    <xf numFmtId="0" fontId="4" fillId="61" borderId="11" xfId="38" applyFont="1" applyFill="1" applyBorder="1"/>
    <xf numFmtId="2" fontId="0" fillId="0" borderId="45" xfId="0" applyNumberFormat="1" applyFont="1" applyBorder="1" applyAlignment="1">
      <alignment horizontal="center" vertical="center" wrapText="1"/>
    </xf>
    <xf numFmtId="2" fontId="0" fillId="0" borderId="16" xfId="0" applyNumberFormat="1" applyBorder="1"/>
    <xf numFmtId="0" fontId="0" fillId="24" borderId="16" xfId="0" applyFill="1" applyBorder="1" applyAlignment="1">
      <alignment horizontal="center"/>
    </xf>
    <xf numFmtId="0" fontId="0" fillId="61" borderId="19" xfId="0" applyFill="1" applyBorder="1" applyAlignment="1">
      <alignment horizontal="center"/>
    </xf>
    <xf numFmtId="0" fontId="0" fillId="62" borderId="12" xfId="0" applyFill="1" applyBorder="1" applyAlignment="1">
      <alignment horizontal="center"/>
    </xf>
    <xf numFmtId="0" fontId="0" fillId="61" borderId="16" xfId="0" applyFill="1" applyBorder="1" applyAlignment="1">
      <alignment horizontal="center"/>
    </xf>
    <xf numFmtId="0" fontId="4" fillId="62" borderId="12" xfId="0" applyFont="1" applyFill="1" applyBorder="1" applyAlignment="1">
      <alignment horizontal="center"/>
    </xf>
    <xf numFmtId="0" fontId="4" fillId="61" borderId="12" xfId="0" applyFont="1" applyFill="1" applyBorder="1" applyAlignment="1">
      <alignment horizontal="center"/>
    </xf>
    <xf numFmtId="0" fontId="0" fillId="62" borderId="19" xfId="0" applyFill="1" applyBorder="1" applyAlignment="1">
      <alignment horizontal="center"/>
    </xf>
    <xf numFmtId="0" fontId="24" fillId="8" borderId="19" xfId="38" applyFont="1" applyFill="1" applyBorder="1" applyAlignment="1">
      <alignment horizontal="center" vertical="center" wrapText="1"/>
    </xf>
    <xf numFmtId="0" fontId="0" fillId="63" borderId="12" xfId="0" applyFill="1" applyBorder="1" applyAlignment="1">
      <alignment horizontal="center"/>
    </xf>
    <xf numFmtId="0" fontId="0" fillId="61" borderId="32" xfId="0" applyFill="1" applyBorder="1" applyAlignment="1">
      <alignment horizontal="center"/>
    </xf>
    <xf numFmtId="0" fontId="0" fillId="63" borderId="19" xfId="0" applyFill="1" applyBorder="1" applyAlignment="1">
      <alignment horizontal="center"/>
    </xf>
    <xf numFmtId="0" fontId="24" fillId="8" borderId="31" xfId="38" applyFont="1" applyFill="1" applyBorder="1" applyAlignment="1">
      <alignment horizontal="center" vertical="center" wrapText="1"/>
    </xf>
    <xf numFmtId="0" fontId="0" fillId="8" borderId="19" xfId="38" applyFont="1" applyFill="1" applyBorder="1" applyAlignment="1">
      <alignment horizontal="center" vertical="center" wrapText="1"/>
    </xf>
    <xf numFmtId="0" fontId="24" fillId="8" borderId="29" xfId="38" applyFont="1" applyFill="1" applyBorder="1" applyAlignment="1">
      <alignment horizontal="center" vertical="center" wrapText="1"/>
    </xf>
    <xf numFmtId="2" fontId="4" fillId="68" borderId="10" xfId="0" applyNumberFormat="1" applyFont="1" applyFill="1" applyBorder="1" applyAlignment="1">
      <alignment horizontal="center" vertical="center" wrapText="1"/>
    </xf>
    <xf numFmtId="2" fontId="4" fillId="67" borderId="10" xfId="0" applyNumberFormat="1" applyFont="1" applyFill="1" applyBorder="1" applyAlignment="1">
      <alignment horizontal="center" vertical="center" wrapText="1"/>
    </xf>
    <xf numFmtId="0" fontId="0" fillId="0" borderId="16" xfId="0" applyFont="1" applyFill="1" applyBorder="1"/>
    <xf numFmtId="0" fontId="0" fillId="28" borderId="0" xfId="0" applyFont="1" applyFill="1" applyBorder="1" applyAlignment="1">
      <alignment horizontal="center"/>
    </xf>
    <xf numFmtId="166" fontId="0" fillId="66" borderId="0" xfId="0" applyNumberFormat="1" applyFont="1" applyFill="1" applyBorder="1" applyAlignment="1">
      <alignment horizontal="center" vertical="center"/>
    </xf>
    <xf numFmtId="0" fontId="0" fillId="28" borderId="0" xfId="0" applyFill="1" applyBorder="1"/>
    <xf numFmtId="2" fontId="0" fillId="28" borderId="0" xfId="0" applyNumberFormat="1" applyFont="1" applyFill="1" applyBorder="1" applyAlignment="1">
      <alignment horizontal="center" vertical="center" wrapText="1"/>
    </xf>
    <xf numFmtId="10" fontId="0" fillId="28" borderId="0" xfId="45" applyNumberFormat="1" applyFont="1" applyFill="1" applyBorder="1" applyAlignment="1" applyProtection="1">
      <alignment horizontal="center" vertical="center" wrapText="1"/>
    </xf>
    <xf numFmtId="0" fontId="0" fillId="66" borderId="0" xfId="0" applyFont="1" applyFill="1" applyBorder="1" applyAlignment="1">
      <alignment horizontal="center"/>
    </xf>
    <xf numFmtId="14" fontId="0" fillId="66" borderId="0" xfId="0" applyNumberFormat="1" applyFont="1" applyFill="1" applyBorder="1" applyAlignment="1">
      <alignment horizontal="center" vertical="center"/>
    </xf>
    <xf numFmtId="0" fontId="0" fillId="66" borderId="0" xfId="0" applyFont="1" applyFill="1" applyBorder="1" applyAlignment="1">
      <alignment horizontal="right"/>
    </xf>
    <xf numFmtId="0" fontId="0" fillId="64" borderId="12" xfId="0" applyFill="1" applyBorder="1" applyAlignment="1">
      <alignment horizontal="centerContinuous"/>
    </xf>
    <xf numFmtId="0" fontId="0" fillId="28" borderId="0" xfId="0" applyFont="1" applyFill="1" applyBorder="1"/>
    <xf numFmtId="0" fontId="0" fillId="61" borderId="0" xfId="0" applyFill="1" applyBorder="1" applyAlignment="1">
      <alignment horizontal="center"/>
    </xf>
    <xf numFmtId="0" fontId="67" fillId="28" borderId="0" xfId="0" applyFont="1" applyFill="1" applyBorder="1" applyAlignment="1">
      <alignment horizontal="center"/>
    </xf>
    <xf numFmtId="10" fontId="67" fillId="65" borderId="0" xfId="45" applyNumberFormat="1" applyFont="1" applyFill="1" applyBorder="1" applyAlignment="1" applyProtection="1">
      <alignment horizontal="center" vertical="center" wrapText="1"/>
    </xf>
    <xf numFmtId="166" fontId="67" fillId="66" borderId="0" xfId="0" applyNumberFormat="1" applyFont="1" applyFill="1" applyBorder="1" applyAlignment="1">
      <alignment horizontal="center" vertical="center"/>
    </xf>
    <xf numFmtId="16" fontId="0" fillId="28" borderId="0" xfId="0" applyNumberFormat="1" applyFill="1" applyBorder="1" applyAlignment="1">
      <alignment horizontal="center"/>
    </xf>
    <xf numFmtId="166" fontId="67" fillId="0" borderId="16" xfId="0" applyNumberFormat="1" applyFont="1" applyFill="1" applyBorder="1" applyAlignment="1">
      <alignment horizontal="center" vertical="center"/>
    </xf>
    <xf numFmtId="0" fontId="67" fillId="0" borderId="44" xfId="0" applyFont="1" applyFill="1" applyBorder="1" applyAlignment="1">
      <alignment horizontal="center"/>
    </xf>
    <xf numFmtId="0" fontId="67" fillId="0" borderId="32" xfId="0" applyFont="1" applyFill="1" applyBorder="1" applyAlignment="1">
      <alignment horizontal="center"/>
    </xf>
    <xf numFmtId="0" fontId="0" fillId="0" borderId="16" xfId="0" applyFont="1" applyFill="1" applyBorder="1" applyAlignment="1">
      <alignment horizontal="right"/>
    </xf>
    <xf numFmtId="0" fontId="4" fillId="0" borderId="16" xfId="38" applyFont="1" applyFill="1" applyBorder="1" applyAlignment="1">
      <alignment horizontal="center" vertical="center" wrapText="1"/>
    </xf>
    <xf numFmtId="16" fontId="4" fillId="0" borderId="16" xfId="38" applyNumberFormat="1" applyFont="1" applyFill="1" applyBorder="1" applyAlignment="1">
      <alignment horizontal="left" vertical="center" wrapText="1"/>
    </xf>
    <xf numFmtId="0" fontId="67" fillId="0" borderId="0" xfId="0" applyFont="1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28" fillId="0" borderId="0" xfId="38" applyFont="1" applyFill="1" applyBorder="1" applyAlignment="1">
      <alignment horizontal="center" vertical="center" wrapText="1"/>
    </xf>
    <xf numFmtId="165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67" fillId="0" borderId="0" xfId="0" applyFont="1" applyFill="1" applyBorder="1"/>
    <xf numFmtId="0" fontId="0" fillId="0" borderId="0" xfId="38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15" fontId="0" fillId="0" borderId="0" xfId="0" applyNumberFormat="1" applyFont="1" applyFill="1" applyBorder="1" applyAlignment="1">
      <alignment horizontal="center" vertical="center"/>
    </xf>
    <xf numFmtId="10" fontId="1" fillId="28" borderId="16" xfId="149" applyNumberFormat="1" applyFont="1" applyFill="1" applyBorder="1" applyAlignment="1">
      <alignment horizontal="center"/>
    </xf>
    <xf numFmtId="0" fontId="69" fillId="0" borderId="16" xfId="0" applyFont="1" applyFill="1" applyBorder="1"/>
    <xf numFmtId="0" fontId="69" fillId="0" borderId="16" xfId="0" applyFont="1" applyFill="1" applyBorder="1" applyAlignment="1">
      <alignment horizontal="center"/>
    </xf>
    <xf numFmtId="16" fontId="0" fillId="0" borderId="16" xfId="0" applyNumberFormat="1" applyFill="1" applyBorder="1" applyAlignment="1">
      <alignment horizontal="center"/>
    </xf>
    <xf numFmtId="10" fontId="0" fillId="0" borderId="16" xfId="45" applyNumberFormat="1" applyFont="1" applyFill="1" applyBorder="1" applyAlignment="1" applyProtection="1">
      <alignment horizontal="center" vertical="center" wrapText="1"/>
    </xf>
    <xf numFmtId="0" fontId="24" fillId="8" borderId="32" xfId="38" applyFont="1" applyFill="1" applyBorder="1" applyAlignment="1">
      <alignment horizontal="left" vertical="center" wrapText="1"/>
    </xf>
    <xf numFmtId="0" fontId="0" fillId="0" borderId="16" xfId="0" applyFill="1" applyBorder="1" applyAlignment="1">
      <alignment horizontal="center"/>
    </xf>
    <xf numFmtId="14" fontId="0" fillId="0" borderId="16" xfId="0" applyNumberFormat="1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center"/>
    </xf>
    <xf numFmtId="2" fontId="0" fillId="0" borderId="16" xfId="0" applyNumberFormat="1" applyFont="1" applyFill="1" applyBorder="1" applyAlignment="1">
      <alignment horizontal="center" vertical="center" wrapText="1"/>
    </xf>
    <xf numFmtId="166" fontId="0" fillId="0" borderId="16" xfId="0" applyNumberFormat="1" applyFont="1" applyFill="1" applyBorder="1" applyAlignment="1">
      <alignment horizontal="center" vertical="center"/>
    </xf>
    <xf numFmtId="0" fontId="67" fillId="69" borderId="16" xfId="0" applyFont="1" applyFill="1" applyBorder="1" applyAlignment="1">
      <alignment horizontal="center"/>
    </xf>
    <xf numFmtId="0" fontId="0" fillId="69" borderId="16" xfId="0" applyFont="1" applyFill="1" applyBorder="1" applyAlignment="1">
      <alignment horizontal="center"/>
    </xf>
    <xf numFmtId="166" fontId="0" fillId="69" borderId="16" xfId="0" applyNumberFormat="1" applyFont="1" applyFill="1" applyBorder="1" applyAlignment="1">
      <alignment horizontal="center" vertical="center"/>
    </xf>
    <xf numFmtId="0" fontId="0" fillId="69" borderId="16" xfId="0" applyFont="1" applyFill="1" applyBorder="1"/>
    <xf numFmtId="0" fontId="0" fillId="69" borderId="16" xfId="0" applyFill="1" applyBorder="1" applyAlignment="1">
      <alignment horizontal="center"/>
    </xf>
    <xf numFmtId="0" fontId="67" fillId="69" borderId="44" xfId="0" applyFont="1" applyFill="1" applyBorder="1" applyAlignment="1">
      <alignment horizontal="center"/>
    </xf>
    <xf numFmtId="10" fontId="67" fillId="69" borderId="19" xfId="45" applyNumberFormat="1" applyFont="1" applyFill="1" applyBorder="1" applyAlignment="1" applyProtection="1">
      <alignment horizontal="center" vertical="center" wrapText="1"/>
    </xf>
    <xf numFmtId="0" fontId="67" fillId="69" borderId="32" xfId="0" applyFont="1" applyFill="1" applyBorder="1" applyAlignment="1">
      <alignment horizontal="center"/>
    </xf>
    <xf numFmtId="166" fontId="67" fillId="69" borderId="16" xfId="0" applyNumberFormat="1" applyFont="1" applyFill="1" applyBorder="1" applyAlignment="1">
      <alignment horizontal="center" vertical="center"/>
    </xf>
    <xf numFmtId="0" fontId="0" fillId="69" borderId="16" xfId="0" applyFont="1" applyFill="1" applyBorder="1" applyAlignment="1">
      <alignment horizontal="right"/>
    </xf>
    <xf numFmtId="0" fontId="4" fillId="0" borderId="0" xfId="154" applyFont="1"/>
    <xf numFmtId="10" fontId="67" fillId="0" borderId="16" xfId="45" applyNumberFormat="1" applyFont="1" applyFill="1" applyBorder="1" applyAlignment="1" applyProtection="1">
      <alignment horizontal="center" vertical="center" wrapText="1"/>
    </xf>
    <xf numFmtId="165" fontId="0" fillId="0" borderId="16" xfId="0" applyNumberFormat="1" applyFill="1" applyBorder="1" applyAlignment="1">
      <alignment horizontal="center" vertical="center"/>
    </xf>
    <xf numFmtId="166" fontId="0" fillId="0" borderId="16" xfId="0" applyNumberFormat="1" applyFont="1" applyFill="1" applyBorder="1" applyAlignment="1">
      <alignment horizontal="center" vertical="center"/>
    </xf>
    <xf numFmtId="0" fontId="0" fillId="61" borderId="0" xfId="0" applyFill="1" applyAlignment="1">
      <alignment horizontal="center"/>
    </xf>
    <xf numFmtId="0" fontId="0" fillId="28" borderId="16" xfId="0" applyFont="1" applyFill="1" applyBorder="1" applyAlignment="1">
      <alignment horizontal="center"/>
    </xf>
    <xf numFmtId="166" fontId="0" fillId="28" borderId="16" xfId="0" applyNumberFormat="1" applyFont="1" applyFill="1" applyBorder="1" applyAlignment="1">
      <alignment horizontal="center" vertical="center"/>
    </xf>
    <xf numFmtId="0" fontId="0" fillId="28" borderId="16" xfId="0" applyFont="1" applyFill="1" applyBorder="1"/>
    <xf numFmtId="0" fontId="0" fillId="28" borderId="16" xfId="0" applyFill="1" applyBorder="1" applyAlignment="1">
      <alignment horizontal="center"/>
    </xf>
    <xf numFmtId="0" fontId="67" fillId="28" borderId="16" xfId="0" applyFont="1" applyFill="1" applyBorder="1" applyAlignment="1">
      <alignment horizontal="center"/>
    </xf>
    <xf numFmtId="0" fontId="67" fillId="28" borderId="32" xfId="0" applyFont="1" applyFill="1" applyBorder="1" applyAlignment="1">
      <alignment horizontal="center"/>
    </xf>
    <xf numFmtId="0" fontId="0" fillId="66" borderId="0" xfId="0" applyFont="1" applyFill="1" applyBorder="1"/>
    <xf numFmtId="0" fontId="0" fillId="66" borderId="0" xfId="0" applyFill="1" applyAlignment="1">
      <alignment horizontal="center"/>
    </xf>
    <xf numFmtId="167" fontId="24" fillId="28" borderId="10" xfId="0" applyNumberFormat="1" applyFont="1" applyFill="1" applyBorder="1" applyAlignment="1">
      <alignment horizontal="center" vertical="center" wrapText="1"/>
    </xf>
    <xf numFmtId="167" fontId="0" fillId="28" borderId="10" xfId="0" applyNumberFormat="1" applyFont="1" applyFill="1" applyBorder="1" applyAlignment="1">
      <alignment horizontal="center" vertical="center" wrapText="1"/>
    </xf>
    <xf numFmtId="0" fontId="69" fillId="28" borderId="16" xfId="0" applyFont="1" applyFill="1" applyBorder="1"/>
    <xf numFmtId="0" fontId="69" fillId="28" borderId="16" xfId="0" applyFont="1" applyFill="1" applyBorder="1" applyAlignment="1">
      <alignment horizontal="center"/>
    </xf>
    <xf numFmtId="16" fontId="0" fillId="28" borderId="16" xfId="0" applyNumberFormat="1" applyFill="1" applyBorder="1" applyAlignment="1">
      <alignment horizontal="center"/>
    </xf>
    <xf numFmtId="2" fontId="0" fillId="28" borderId="16" xfId="0" applyNumberFormat="1" applyFont="1" applyFill="1" applyBorder="1" applyAlignment="1">
      <alignment horizontal="center" vertical="center" wrapText="1"/>
    </xf>
    <xf numFmtId="10" fontId="0" fillId="28" borderId="16" xfId="45" applyNumberFormat="1" applyFont="1" applyFill="1" applyBorder="1" applyAlignment="1" applyProtection="1">
      <alignment horizontal="center" vertical="center" wrapText="1"/>
    </xf>
    <xf numFmtId="14" fontId="0" fillId="28" borderId="16" xfId="0" applyNumberFormat="1" applyFont="1" applyFill="1" applyBorder="1" applyAlignment="1">
      <alignment horizontal="center" vertical="center"/>
    </xf>
    <xf numFmtId="0" fontId="0" fillId="28" borderId="16" xfId="0" applyFont="1" applyFill="1" applyBorder="1" applyAlignment="1">
      <alignment horizontal="right"/>
    </xf>
    <xf numFmtId="0" fontId="4" fillId="28" borderId="16" xfId="38" applyFont="1" applyFill="1" applyBorder="1" applyAlignment="1">
      <alignment horizontal="center" vertical="center" wrapText="1"/>
    </xf>
    <xf numFmtId="16" fontId="4" fillId="28" borderId="16" xfId="38" applyNumberFormat="1" applyFont="1" applyFill="1" applyBorder="1" applyAlignment="1">
      <alignment horizontal="center" vertical="center" wrapText="1"/>
    </xf>
    <xf numFmtId="0" fontId="4" fillId="70" borderId="10" xfId="0" applyFont="1" applyFill="1" applyBorder="1" applyAlignment="1">
      <alignment horizontal="center"/>
    </xf>
    <xf numFmtId="16" fontId="4" fillId="28" borderId="16" xfId="38" applyNumberFormat="1" applyFont="1" applyFill="1" applyBorder="1" applyAlignment="1">
      <alignment horizontal="left" vertical="center" wrapText="1"/>
    </xf>
    <xf numFmtId="0" fontId="4" fillId="28" borderId="0" xfId="38" applyFont="1" applyFill="1" applyBorder="1" applyAlignment="1">
      <alignment horizontal="center" vertical="center" wrapText="1"/>
    </xf>
    <xf numFmtId="0" fontId="0" fillId="28" borderId="0" xfId="0" applyFont="1" applyFill="1" applyAlignment="1">
      <alignment horizontal="center"/>
    </xf>
    <xf numFmtId="0" fontId="0" fillId="28" borderId="0" xfId="0" applyFill="1" applyAlignment="1">
      <alignment horizontal="center"/>
    </xf>
    <xf numFmtId="0" fontId="0" fillId="28" borderId="16" xfId="0" applyFill="1" applyBorder="1" applyAlignment="1">
      <alignment horizontal="left"/>
    </xf>
    <xf numFmtId="10" fontId="67" fillId="28" borderId="16" xfId="45" applyNumberFormat="1" applyFont="1" applyFill="1" applyBorder="1" applyAlignment="1" applyProtection="1">
      <alignment horizontal="center" vertical="center" wrapText="1"/>
    </xf>
    <xf numFmtId="166" fontId="67" fillId="28" borderId="16" xfId="0" applyNumberFormat="1" applyFont="1" applyFill="1" applyBorder="1" applyAlignment="1">
      <alignment horizontal="center" vertical="center"/>
    </xf>
    <xf numFmtId="0" fontId="0" fillId="28" borderId="43" xfId="0" applyFont="1" applyFill="1" applyBorder="1"/>
    <xf numFmtId="0" fontId="0" fillId="61" borderId="0" xfId="0" applyFill="1" applyAlignment="1">
      <alignment horizontal="center"/>
    </xf>
    <xf numFmtId="0" fontId="67" fillId="69" borderId="16" xfId="0" applyFont="1" applyFill="1" applyBorder="1" applyAlignment="1">
      <alignment horizontal="center" vertical="center"/>
    </xf>
    <xf numFmtId="0" fontId="0" fillId="69" borderId="16" xfId="0" applyFill="1" applyBorder="1" applyAlignment="1">
      <alignment horizontal="center" vertical="center"/>
    </xf>
    <xf numFmtId="0" fontId="69" fillId="69" borderId="16" xfId="0" applyFont="1" applyFill="1" applyBorder="1" applyAlignment="1">
      <alignment horizontal="center" vertical="center"/>
    </xf>
    <xf numFmtId="0" fontId="0" fillId="69" borderId="16" xfId="0" applyFont="1" applyFill="1" applyBorder="1" applyAlignment="1">
      <alignment horizontal="center" vertical="center"/>
    </xf>
    <xf numFmtId="0" fontId="67" fillId="69" borderId="16" xfId="0" applyFont="1" applyFill="1" applyBorder="1" applyAlignment="1">
      <alignment horizontal="left" vertical="center"/>
    </xf>
    <xf numFmtId="0" fontId="0" fillId="61" borderId="0" xfId="0" applyFill="1" applyAlignment="1">
      <alignment horizontal="center"/>
    </xf>
    <xf numFmtId="0" fontId="28" fillId="71" borderId="16" xfId="38" applyFont="1" applyFill="1" applyBorder="1" applyAlignment="1">
      <alignment horizontal="center" vertical="center" wrapText="1"/>
    </xf>
    <xf numFmtId="165" fontId="0" fillId="71" borderId="16" xfId="0" applyNumberFormat="1" applyFill="1" applyBorder="1" applyAlignment="1">
      <alignment horizontal="center" vertical="center"/>
    </xf>
    <xf numFmtId="15" fontId="0" fillId="71" borderId="16" xfId="0" applyNumberFormat="1" applyFill="1" applyBorder="1" applyAlignment="1">
      <alignment horizontal="center" vertical="center"/>
    </xf>
    <xf numFmtId="0" fontId="67" fillId="71" borderId="16" xfId="0" applyFont="1" applyFill="1" applyBorder="1"/>
    <xf numFmtId="0" fontId="0" fillId="71" borderId="16" xfId="38" applyFont="1" applyFill="1" applyBorder="1" applyAlignment="1">
      <alignment horizontal="center" vertical="top"/>
    </xf>
    <xf numFmtId="0" fontId="0" fillId="71" borderId="16" xfId="0" applyFill="1" applyBorder="1" applyAlignment="1">
      <alignment horizontal="center" vertical="top"/>
    </xf>
    <xf numFmtId="0" fontId="67" fillId="71" borderId="44" xfId="0" applyFont="1" applyFill="1" applyBorder="1" applyAlignment="1">
      <alignment horizontal="center"/>
    </xf>
    <xf numFmtId="0" fontId="67" fillId="71" borderId="16" xfId="0" applyFont="1" applyFill="1" applyBorder="1" applyAlignment="1">
      <alignment horizontal="center"/>
    </xf>
    <xf numFmtId="10" fontId="67" fillId="71" borderId="19" xfId="45" applyNumberFormat="1" applyFont="1" applyFill="1" applyBorder="1" applyAlignment="1" applyProtection="1">
      <alignment horizontal="center" vertical="center" wrapText="1"/>
    </xf>
    <xf numFmtId="0" fontId="67" fillId="71" borderId="32" xfId="0" applyFont="1" applyFill="1" applyBorder="1" applyAlignment="1">
      <alignment horizontal="center"/>
    </xf>
    <xf numFmtId="166" fontId="67" fillId="71" borderId="16" xfId="0" applyNumberFormat="1" applyFont="1" applyFill="1" applyBorder="1" applyAlignment="1">
      <alignment horizontal="center" vertical="center"/>
    </xf>
    <xf numFmtId="0" fontId="0" fillId="71" borderId="16" xfId="0" applyFont="1" applyFill="1" applyBorder="1" applyAlignment="1">
      <alignment horizontal="right"/>
    </xf>
    <xf numFmtId="0" fontId="0" fillId="71" borderId="16" xfId="0" applyFont="1" applyFill="1" applyBorder="1" applyAlignment="1">
      <alignment horizontal="center"/>
    </xf>
    <xf numFmtId="166" fontId="0" fillId="71" borderId="16" xfId="0" applyNumberFormat="1" applyFont="1" applyFill="1" applyBorder="1" applyAlignment="1">
      <alignment horizontal="center" vertical="center"/>
    </xf>
    <xf numFmtId="0" fontId="69" fillId="71" borderId="16" xfId="0" applyFont="1" applyFill="1" applyBorder="1"/>
    <xf numFmtId="0" fontId="0" fillId="71" borderId="16" xfId="0" applyFill="1" applyBorder="1" applyAlignment="1">
      <alignment horizontal="center"/>
    </xf>
    <xf numFmtId="10" fontId="67" fillId="71" borderId="16" xfId="45" applyNumberFormat="1" applyFont="1" applyFill="1" applyBorder="1" applyAlignment="1" applyProtection="1">
      <alignment horizontal="center" vertical="center" wrapText="1"/>
    </xf>
    <xf numFmtId="0" fontId="69" fillId="69" borderId="16" xfId="0" applyFont="1" applyFill="1" applyBorder="1"/>
    <xf numFmtId="0" fontId="0" fillId="61" borderId="0" xfId="0" applyFill="1" applyAlignment="1">
      <alignment horizontal="center"/>
    </xf>
    <xf numFmtId="0" fontId="28" fillId="71" borderId="47" xfId="38" applyFont="1" applyFill="1" applyBorder="1" applyAlignment="1">
      <alignment horizontal="center" vertical="center" wrapText="1"/>
    </xf>
    <xf numFmtId="165" fontId="0" fillId="71" borderId="47" xfId="0" applyNumberFormat="1" applyFont="1" applyFill="1" applyBorder="1" applyAlignment="1">
      <alignment horizontal="center" vertical="center"/>
    </xf>
    <xf numFmtId="0" fontId="0" fillId="71" borderId="47" xfId="38" applyFont="1" applyFill="1" applyBorder="1" applyAlignment="1">
      <alignment horizontal="center" vertical="top"/>
    </xf>
    <xf numFmtId="0" fontId="0" fillId="71" borderId="47" xfId="0" applyFill="1" applyBorder="1" applyAlignment="1">
      <alignment horizontal="center" vertical="top"/>
    </xf>
    <xf numFmtId="167" fontId="4" fillId="71" borderId="45" xfId="0" applyNumberFormat="1" applyFont="1" applyFill="1" applyBorder="1" applyAlignment="1">
      <alignment horizontal="center" vertical="center" wrapText="1"/>
    </xf>
    <xf numFmtId="0" fontId="67" fillId="71" borderId="16" xfId="0" applyFont="1" applyFill="1" applyBorder="1" applyAlignment="1">
      <alignment horizontal="left" vertical="center"/>
    </xf>
    <xf numFmtId="0" fontId="0" fillId="71" borderId="16" xfId="0" applyFill="1" applyBorder="1" applyAlignment="1">
      <alignment horizontal="center" vertical="center"/>
    </xf>
    <xf numFmtId="0" fontId="0" fillId="71" borderId="16" xfId="0" applyFont="1" applyFill="1" applyBorder="1" applyAlignment="1">
      <alignment horizontal="center" vertical="center"/>
    </xf>
    <xf numFmtId="0" fontId="67" fillId="71" borderId="16" xfId="0" applyFont="1" applyFill="1" applyBorder="1" applyAlignment="1">
      <alignment horizontal="center" vertical="center"/>
    </xf>
    <xf numFmtId="167" fontId="4" fillId="71" borderId="45" xfId="0" applyNumberFormat="1" applyFont="1" applyFill="1" applyBorder="1" applyAlignment="1">
      <alignment horizontal="center" vertical="center" wrapText="1"/>
    </xf>
    <xf numFmtId="0" fontId="0" fillId="61" borderId="0" xfId="0" applyFill="1" applyAlignment="1">
      <alignment horizontal="center"/>
    </xf>
    <xf numFmtId="0" fontId="0" fillId="71" borderId="48" xfId="0" applyFill="1" applyBorder="1" applyAlignment="1">
      <alignment horizontal="center" vertical="center"/>
    </xf>
    <xf numFmtId="0" fontId="67" fillId="71" borderId="47" xfId="0" applyFont="1" applyFill="1" applyBorder="1" applyAlignment="1">
      <alignment horizontal="center"/>
    </xf>
    <xf numFmtId="0" fontId="0" fillId="29" borderId="0" xfId="0" applyFill="1" applyBorder="1"/>
    <xf numFmtId="0" fontId="24" fillId="72" borderId="0" xfId="38" applyFont="1" applyFill="1" applyBorder="1" applyAlignment="1">
      <alignment horizontal="center" vertical="center" wrapText="1"/>
    </xf>
    <xf numFmtId="16" fontId="0" fillId="28" borderId="0" xfId="0" applyNumberFormat="1" applyFont="1" applyFill="1" applyBorder="1"/>
    <xf numFmtId="0" fontId="24" fillId="8" borderId="53" xfId="38" applyFont="1" applyFill="1" applyBorder="1" applyAlignment="1">
      <alignment horizontal="left" vertical="center" wrapText="1"/>
    </xf>
    <xf numFmtId="0" fontId="0" fillId="61" borderId="0" xfId="0" applyFill="1" applyAlignment="1">
      <alignment horizontal="center"/>
    </xf>
    <xf numFmtId="0" fontId="69" fillId="0" borderId="0" xfId="0" applyFont="1"/>
    <xf numFmtId="166" fontId="0" fillId="0" borderId="16" xfId="0" applyNumberFormat="1" applyFill="1" applyBorder="1" applyAlignment="1">
      <alignment horizontal="center" vertical="center"/>
    </xf>
    <xf numFmtId="10" fontId="67" fillId="69" borderId="16" xfId="45" applyNumberFormat="1" applyFont="1" applyFill="1" applyBorder="1" applyAlignment="1" applyProtection="1">
      <alignment horizontal="center" vertical="center" wrapText="1"/>
    </xf>
    <xf numFmtId="0" fontId="0" fillId="28" borderId="16" xfId="0" applyFill="1" applyBorder="1" applyAlignment="1">
      <alignment horizontal="center" vertical="center"/>
    </xf>
    <xf numFmtId="0" fontId="0" fillId="28" borderId="16" xfId="0" applyFill="1" applyBorder="1" applyAlignment="1">
      <alignment horizontal="center" vertical="top"/>
    </xf>
    <xf numFmtId="0" fontId="0" fillId="28" borderId="16" xfId="0" applyFont="1" applyFill="1" applyBorder="1" applyAlignment="1">
      <alignment horizontal="center" vertical="center"/>
    </xf>
    <xf numFmtId="0" fontId="67" fillId="28" borderId="16" xfId="0" applyFont="1" applyFill="1" applyBorder="1" applyAlignment="1">
      <alignment horizontal="center" vertical="center"/>
    </xf>
    <xf numFmtId="0" fontId="67" fillId="28" borderId="16" xfId="0" applyFont="1" applyFill="1" applyBorder="1" applyAlignment="1">
      <alignment horizontal="left" vertical="center"/>
    </xf>
    <xf numFmtId="15" fontId="0" fillId="71" borderId="47" xfId="0" applyNumberFormat="1" applyFill="1" applyBorder="1" applyAlignment="1">
      <alignment horizontal="center" vertical="center"/>
    </xf>
    <xf numFmtId="0" fontId="67" fillId="71" borderId="46" xfId="0" applyFont="1" applyFill="1" applyBorder="1"/>
    <xf numFmtId="165" fontId="0" fillId="71" borderId="16" xfId="0" applyNumberFormat="1" applyFont="1" applyFill="1" applyBorder="1" applyAlignment="1">
      <alignment horizontal="center" vertical="center"/>
    </xf>
    <xf numFmtId="0" fontId="0" fillId="61" borderId="0" xfId="0" applyFill="1" applyAlignment="1">
      <alignment horizontal="center"/>
    </xf>
    <xf numFmtId="0" fontId="67" fillId="28" borderId="44" xfId="0" applyFont="1" applyFill="1" applyBorder="1" applyAlignment="1">
      <alignment horizontal="center"/>
    </xf>
    <xf numFmtId="166" fontId="0" fillId="28" borderId="16" xfId="0" applyNumberFormat="1" applyFill="1" applyBorder="1" applyAlignment="1">
      <alignment horizontal="center" vertical="center"/>
    </xf>
    <xf numFmtId="0" fontId="24" fillId="29" borderId="0" xfId="38" applyFont="1" applyFill="1" applyBorder="1" applyAlignment="1">
      <alignment horizontal="left" vertical="center"/>
    </xf>
    <xf numFmtId="2" fontId="28" fillId="28" borderId="0" xfId="38" applyNumberFormat="1" applyFont="1" applyFill="1" applyBorder="1" applyAlignment="1">
      <alignment horizontal="center"/>
    </xf>
    <xf numFmtId="0" fontId="0" fillId="73" borderId="16" xfId="0" applyFont="1" applyFill="1" applyBorder="1" applyAlignment="1">
      <alignment horizontal="center"/>
    </xf>
    <xf numFmtId="166" fontId="0" fillId="73" borderId="16" xfId="0" applyNumberFormat="1" applyFont="1" applyFill="1" applyBorder="1" applyAlignment="1">
      <alignment horizontal="center" vertical="center"/>
    </xf>
    <xf numFmtId="0" fontId="69" fillId="73" borderId="16" xfId="0" applyFont="1" applyFill="1" applyBorder="1"/>
    <xf numFmtId="0" fontId="0" fillId="73" borderId="16" xfId="0" applyFill="1" applyBorder="1" applyAlignment="1">
      <alignment horizontal="center"/>
    </xf>
    <xf numFmtId="0" fontId="67" fillId="73" borderId="44" xfId="0" applyFont="1" applyFill="1" applyBorder="1" applyAlignment="1">
      <alignment horizontal="center"/>
    </xf>
    <xf numFmtId="0" fontId="67" fillId="73" borderId="16" xfId="0" applyFont="1" applyFill="1" applyBorder="1" applyAlignment="1">
      <alignment horizontal="center"/>
    </xf>
    <xf numFmtId="10" fontId="67" fillId="73" borderId="19" xfId="45" applyNumberFormat="1" applyFont="1" applyFill="1" applyBorder="1" applyAlignment="1" applyProtection="1">
      <alignment horizontal="center" vertical="center" wrapText="1"/>
    </xf>
    <xf numFmtId="0" fontId="67" fillId="73" borderId="32" xfId="0" applyFont="1" applyFill="1" applyBorder="1" applyAlignment="1">
      <alignment horizontal="center"/>
    </xf>
    <xf numFmtId="166" fontId="67" fillId="73" borderId="16" xfId="0" applyNumberFormat="1" applyFont="1" applyFill="1" applyBorder="1" applyAlignment="1">
      <alignment horizontal="center" vertical="center"/>
    </xf>
    <xf numFmtId="0" fontId="0" fillId="73" borderId="16" xfId="0" applyFont="1" applyFill="1" applyBorder="1" applyAlignment="1">
      <alignment horizontal="right"/>
    </xf>
    <xf numFmtId="166" fontId="0" fillId="69" borderId="32" xfId="0" applyNumberFormat="1" applyFont="1" applyFill="1" applyBorder="1" applyAlignment="1">
      <alignment horizontal="center" vertical="center"/>
    </xf>
    <xf numFmtId="0" fontId="0" fillId="61" borderId="0" xfId="0" applyFill="1" applyAlignment="1">
      <alignment horizontal="center"/>
    </xf>
    <xf numFmtId="166" fontId="70" fillId="69" borderId="16" xfId="0" applyNumberFormat="1" applyFont="1" applyFill="1" applyBorder="1" applyAlignment="1">
      <alignment horizontal="center" vertical="center"/>
    </xf>
    <xf numFmtId="166" fontId="70" fillId="71" borderId="16" xfId="0" applyNumberFormat="1" applyFont="1" applyFill="1" applyBorder="1" applyAlignment="1">
      <alignment horizontal="center" vertical="center"/>
    </xf>
    <xf numFmtId="0" fontId="69" fillId="0" borderId="16" xfId="0" applyFont="1" applyBorder="1"/>
    <xf numFmtId="17" fontId="0" fillId="28" borderId="16" xfId="0" applyNumberFormat="1" applyFill="1" applyBorder="1" applyAlignment="1">
      <alignment horizontal="center" vertical="top"/>
    </xf>
    <xf numFmtId="166" fontId="0" fillId="0" borderId="0" xfId="0" applyNumberFormat="1" applyFont="1" applyFill="1" applyBorder="1" applyAlignment="1">
      <alignment horizontal="center" vertical="center"/>
    </xf>
    <xf numFmtId="0" fontId="69" fillId="0" borderId="0" xfId="0" applyFont="1" applyFill="1" applyBorder="1"/>
    <xf numFmtId="10" fontId="67" fillId="0" borderId="0" xfId="45" applyNumberFormat="1" applyFont="1" applyFill="1" applyBorder="1" applyAlignment="1" applyProtection="1">
      <alignment horizontal="center" vertical="center" wrapText="1"/>
    </xf>
    <xf numFmtId="16" fontId="0" fillId="0" borderId="0" xfId="0" applyNumberFormat="1" applyFont="1" applyFill="1" applyBorder="1"/>
    <xf numFmtId="0" fontId="0" fillId="69" borderId="32" xfId="0" applyFont="1" applyFill="1" applyBorder="1" applyAlignment="1">
      <alignment horizontal="center"/>
    </xf>
    <xf numFmtId="0" fontId="69" fillId="69" borderId="32" xfId="0" applyFont="1" applyFill="1" applyBorder="1"/>
    <xf numFmtId="0" fontId="0" fillId="69" borderId="32" xfId="0" applyFill="1" applyBorder="1" applyAlignment="1">
      <alignment horizontal="center"/>
    </xf>
    <xf numFmtId="10" fontId="67" fillId="69" borderId="32" xfId="45" applyNumberFormat="1" applyFont="1" applyFill="1" applyBorder="1" applyAlignment="1" applyProtection="1">
      <alignment horizontal="center" vertical="center" wrapText="1"/>
    </xf>
    <xf numFmtId="166" fontId="24" fillId="69" borderId="32" xfId="0" applyNumberFormat="1" applyFont="1" applyFill="1" applyBorder="1" applyAlignment="1">
      <alignment horizontal="center" vertical="center"/>
    </xf>
    <xf numFmtId="166" fontId="24" fillId="69" borderId="16" xfId="0" applyNumberFormat="1" applyFont="1" applyFill="1" applyBorder="1" applyAlignment="1">
      <alignment horizontal="center" vertical="center"/>
    </xf>
    <xf numFmtId="167" fontId="4" fillId="28" borderId="16" xfId="0" applyNumberFormat="1" applyFont="1" applyFill="1" applyBorder="1" applyAlignment="1">
      <alignment horizontal="center" vertical="center" wrapText="1"/>
    </xf>
    <xf numFmtId="165" fontId="0" fillId="0" borderId="16" xfId="0" applyNumberFormat="1" applyFont="1" applyFill="1" applyBorder="1" applyAlignment="1">
      <alignment horizontal="center" vertical="center"/>
    </xf>
    <xf numFmtId="15" fontId="0" fillId="0" borderId="16" xfId="0" applyNumberFormat="1" applyFont="1" applyFill="1" applyBorder="1" applyAlignment="1">
      <alignment horizontal="center" vertical="center"/>
    </xf>
    <xf numFmtId="166" fontId="0" fillId="69" borderId="32" xfId="0" applyNumberFormat="1" applyFont="1" applyFill="1" applyBorder="1" applyAlignment="1">
      <alignment horizontal="center" vertical="center"/>
    </xf>
    <xf numFmtId="0" fontId="0" fillId="61" borderId="0" xfId="0" applyFill="1" applyAlignment="1">
      <alignment horizontal="center"/>
    </xf>
    <xf numFmtId="0" fontId="0" fillId="69" borderId="16" xfId="0" applyFill="1" applyBorder="1" applyAlignment="1">
      <alignment horizontal="center" vertical="top"/>
    </xf>
    <xf numFmtId="166" fontId="0" fillId="69" borderId="32" xfId="0" applyNumberFormat="1" applyFont="1" applyFill="1" applyBorder="1" applyAlignment="1">
      <alignment horizontal="center" vertical="center"/>
    </xf>
    <xf numFmtId="0" fontId="0" fillId="61" borderId="0" xfId="0" applyFill="1" applyAlignment="1">
      <alignment horizontal="center"/>
    </xf>
    <xf numFmtId="167" fontId="24" fillId="69" borderId="45" xfId="0" applyNumberFormat="1" applyFont="1" applyFill="1" applyBorder="1" applyAlignment="1">
      <alignment horizontal="center" vertical="center" wrapText="1"/>
    </xf>
    <xf numFmtId="0" fontId="67" fillId="0" borderId="16" xfId="0" applyFont="1" applyFill="1" applyBorder="1" applyAlignment="1">
      <alignment horizontal="left" vertical="center"/>
    </xf>
    <xf numFmtId="0" fontId="0" fillId="0" borderId="16" xfId="0" applyFill="1" applyBorder="1" applyAlignment="1">
      <alignment horizontal="center" vertical="center"/>
    </xf>
    <xf numFmtId="0" fontId="69" fillId="0" borderId="16" xfId="0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center" vertical="center"/>
    </xf>
    <xf numFmtId="0" fontId="67" fillId="0" borderId="16" xfId="0" applyFont="1" applyFill="1" applyBorder="1" applyAlignment="1">
      <alignment horizontal="center" vertical="center"/>
    </xf>
    <xf numFmtId="0" fontId="24" fillId="8" borderId="22" xfId="0" applyFont="1" applyFill="1" applyBorder="1" applyAlignment="1">
      <alignment horizontal="center" vertical="center" wrapText="1"/>
    </xf>
    <xf numFmtId="0" fontId="24" fillId="8" borderId="23" xfId="0" applyFont="1" applyFill="1" applyBorder="1" applyAlignment="1">
      <alignment horizontal="center" vertical="center" wrapText="1"/>
    </xf>
    <xf numFmtId="0" fontId="24" fillId="8" borderId="24" xfId="0" applyFont="1" applyFill="1" applyBorder="1" applyAlignment="1">
      <alignment horizontal="center" vertical="center" wrapText="1"/>
    </xf>
    <xf numFmtId="0" fontId="24" fillId="8" borderId="25" xfId="0" applyFont="1" applyFill="1" applyBorder="1" applyAlignment="1">
      <alignment horizontal="center" vertical="center" wrapText="1"/>
    </xf>
    <xf numFmtId="0" fontId="24" fillId="8" borderId="26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left" vertical="center" wrapText="1"/>
    </xf>
    <xf numFmtId="0" fontId="24" fillId="8" borderId="27" xfId="0" applyFont="1" applyFill="1" applyBorder="1" applyAlignment="1">
      <alignment horizontal="left" vertical="center" wrapText="1"/>
    </xf>
    <xf numFmtId="0" fontId="24" fillId="8" borderId="14" xfId="0" applyFont="1" applyFill="1" applyBorder="1" applyAlignment="1">
      <alignment horizontal="center" vertical="center" wrapText="1"/>
    </xf>
    <xf numFmtId="0" fontId="24" fillId="8" borderId="28" xfId="0" applyFont="1" applyFill="1" applyBorder="1" applyAlignment="1">
      <alignment horizontal="center" vertical="center" wrapText="1"/>
    </xf>
    <xf numFmtId="0" fontId="24" fillId="8" borderId="14" xfId="0" applyFont="1" applyFill="1" applyBorder="1" applyAlignment="1">
      <alignment horizontal="left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25" fillId="24" borderId="0" xfId="34" applyNumberFormat="1" applyFont="1" applyFill="1" applyBorder="1" applyAlignment="1" applyProtection="1"/>
    <xf numFmtId="0" fontId="25" fillId="24" borderId="0" xfId="34" applyNumberFormat="1" applyFill="1" applyBorder="1" applyAlignment="1" applyProtection="1"/>
    <xf numFmtId="2" fontId="43" fillId="24" borderId="0" xfId="0" applyNumberFormat="1" applyFont="1" applyFill="1" applyBorder="1" applyAlignment="1">
      <alignment horizontal="left" wrapText="1"/>
    </xf>
    <xf numFmtId="0" fontId="0" fillId="0" borderId="32" xfId="0" applyFill="1" applyBorder="1" applyAlignment="1">
      <alignment horizontal="center" vertical="center"/>
    </xf>
    <xf numFmtId="0" fontId="0" fillId="0" borderId="46" xfId="0" applyFill="1" applyBorder="1" applyAlignment="1">
      <alignment horizontal="center" vertical="center"/>
    </xf>
    <xf numFmtId="167" fontId="24" fillId="0" borderId="49" xfId="0" applyNumberFormat="1" applyFont="1" applyFill="1" applyBorder="1" applyAlignment="1">
      <alignment horizontal="center" vertical="center" wrapText="1"/>
    </xf>
    <xf numFmtId="167" fontId="24" fillId="0" borderId="50" xfId="0" applyNumberFormat="1" applyFont="1" applyFill="1" applyBorder="1" applyAlignment="1">
      <alignment horizontal="center" vertical="center" wrapText="1"/>
    </xf>
    <xf numFmtId="0" fontId="0" fillId="0" borderId="32" xfId="0" applyFont="1" applyFill="1" applyBorder="1" applyAlignment="1">
      <alignment horizontal="center" vertical="center"/>
    </xf>
    <xf numFmtId="0" fontId="0" fillId="0" borderId="46" xfId="0" applyFont="1" applyFill="1" applyBorder="1" applyAlignment="1">
      <alignment horizontal="center" vertical="center"/>
    </xf>
    <xf numFmtId="166" fontId="0" fillId="0" borderId="32" xfId="0" applyNumberFormat="1" applyFont="1" applyFill="1" applyBorder="1" applyAlignment="1">
      <alignment horizontal="center" vertical="center"/>
    </xf>
    <xf numFmtId="166" fontId="0" fillId="0" borderId="46" xfId="0" applyNumberFormat="1" applyFont="1" applyFill="1" applyBorder="1" applyAlignment="1">
      <alignment horizontal="center" vertical="center"/>
    </xf>
    <xf numFmtId="0" fontId="67" fillId="0" borderId="32" xfId="0" applyFont="1" applyFill="1" applyBorder="1" applyAlignment="1">
      <alignment horizontal="center" vertical="center"/>
    </xf>
    <xf numFmtId="0" fontId="67" fillId="0" borderId="46" xfId="0" applyFont="1" applyFill="1" applyBorder="1" applyAlignment="1">
      <alignment horizontal="center" vertical="center"/>
    </xf>
    <xf numFmtId="0" fontId="0" fillId="71" borderId="51" xfId="0" applyFill="1" applyBorder="1" applyAlignment="1">
      <alignment horizontal="center" vertical="center"/>
    </xf>
    <xf numFmtId="0" fontId="0" fillId="71" borderId="50" xfId="0" applyFill="1" applyBorder="1" applyAlignment="1">
      <alignment horizontal="center" vertical="center"/>
    </xf>
    <xf numFmtId="167" fontId="4" fillId="71" borderId="52" xfId="0" applyNumberFormat="1" applyFont="1" applyFill="1" applyBorder="1" applyAlignment="1">
      <alignment horizontal="center" vertical="center" wrapText="1"/>
    </xf>
    <xf numFmtId="167" fontId="4" fillId="71" borderId="45" xfId="0" applyNumberFormat="1" applyFont="1" applyFill="1" applyBorder="1" applyAlignment="1">
      <alignment horizontal="center" vertical="center" wrapText="1"/>
    </xf>
    <xf numFmtId="0" fontId="0" fillId="71" borderId="32" xfId="0" applyFont="1" applyFill="1" applyBorder="1" applyAlignment="1">
      <alignment horizontal="center" vertical="center"/>
    </xf>
    <xf numFmtId="0" fontId="0" fillId="71" borderId="46" xfId="0" applyFont="1" applyFill="1" applyBorder="1" applyAlignment="1">
      <alignment horizontal="center" vertical="center"/>
    </xf>
    <xf numFmtId="166" fontId="0" fillId="71" borderId="32" xfId="0" applyNumberFormat="1" applyFont="1" applyFill="1" applyBorder="1" applyAlignment="1">
      <alignment horizontal="center" vertical="center"/>
    </xf>
    <xf numFmtId="166" fontId="0" fillId="71" borderId="46" xfId="0" applyNumberFormat="1" applyFont="1" applyFill="1" applyBorder="1" applyAlignment="1">
      <alignment horizontal="center" vertical="center"/>
    </xf>
    <xf numFmtId="0" fontId="67" fillId="71" borderId="32" xfId="0" applyFont="1" applyFill="1" applyBorder="1" applyAlignment="1">
      <alignment horizontal="center" vertical="center"/>
    </xf>
    <xf numFmtId="0" fontId="67" fillId="71" borderId="46" xfId="0" applyFont="1" applyFill="1" applyBorder="1" applyAlignment="1">
      <alignment horizontal="center" vertical="center"/>
    </xf>
    <xf numFmtId="0" fontId="0" fillId="69" borderId="32" xfId="0" applyFill="1" applyBorder="1" applyAlignment="1">
      <alignment horizontal="center" vertical="center"/>
    </xf>
    <xf numFmtId="0" fontId="0" fillId="69" borderId="46" xfId="0" applyFill="1" applyBorder="1" applyAlignment="1">
      <alignment horizontal="center" vertical="center"/>
    </xf>
    <xf numFmtId="167" fontId="24" fillId="69" borderId="49" xfId="0" applyNumberFormat="1" applyFont="1" applyFill="1" applyBorder="1" applyAlignment="1">
      <alignment horizontal="center" vertical="center" wrapText="1"/>
    </xf>
    <xf numFmtId="167" fontId="24" fillId="69" borderId="50" xfId="0" applyNumberFormat="1" applyFont="1" applyFill="1" applyBorder="1" applyAlignment="1">
      <alignment horizontal="center" vertical="center" wrapText="1"/>
    </xf>
    <xf numFmtId="0" fontId="0" fillId="69" borderId="32" xfId="0" applyFont="1" applyFill="1" applyBorder="1" applyAlignment="1">
      <alignment horizontal="center" vertical="center"/>
    </xf>
    <xf numFmtId="0" fontId="0" fillId="69" borderId="46" xfId="0" applyFont="1" applyFill="1" applyBorder="1" applyAlignment="1">
      <alignment horizontal="center" vertical="center"/>
    </xf>
    <xf numFmtId="166" fontId="0" fillId="69" borderId="32" xfId="0" applyNumberFormat="1" applyFont="1" applyFill="1" applyBorder="1" applyAlignment="1">
      <alignment horizontal="center" vertical="center"/>
    </xf>
    <xf numFmtId="166" fontId="0" fillId="69" borderId="46" xfId="0" applyNumberFormat="1" applyFont="1" applyFill="1" applyBorder="1" applyAlignment="1">
      <alignment horizontal="center" vertical="center"/>
    </xf>
    <xf numFmtId="0" fontId="67" fillId="69" borderId="32" xfId="0" applyFont="1" applyFill="1" applyBorder="1" applyAlignment="1">
      <alignment horizontal="center" vertical="center"/>
    </xf>
    <xf numFmtId="0" fontId="67" fillId="69" borderId="46" xfId="0" applyFont="1" applyFill="1" applyBorder="1" applyAlignment="1">
      <alignment horizontal="center" vertical="center"/>
    </xf>
    <xf numFmtId="0" fontId="0" fillId="61" borderId="0" xfId="0" applyFill="1" applyAlignment="1">
      <alignment horizontal="center"/>
    </xf>
    <xf numFmtId="167" fontId="4" fillId="69" borderId="49" xfId="0" applyNumberFormat="1" applyFont="1" applyFill="1" applyBorder="1" applyAlignment="1">
      <alignment horizontal="center" vertical="center" wrapText="1"/>
    </xf>
    <xf numFmtId="167" fontId="4" fillId="69" borderId="50" xfId="0" applyNumberFormat="1" applyFont="1" applyFill="1" applyBorder="1" applyAlignment="1">
      <alignment horizontal="center" vertical="center" wrapText="1"/>
    </xf>
  </cellXfs>
  <cellStyles count="199">
    <cellStyle name="20% - Accent1" xfId="1" builtinId="30" customBuiltin="1"/>
    <cellStyle name="20% - Accent1 2" xfId="47"/>
    <cellStyle name="20% - Accent1 3" xfId="90"/>
    <cellStyle name="20% - Accent1 4" xfId="109"/>
    <cellStyle name="20% - Accent1 5" xfId="155"/>
    <cellStyle name="20% - Accent2" xfId="2" builtinId="34" customBuiltin="1"/>
    <cellStyle name="20% - Accent2 2" xfId="48"/>
    <cellStyle name="20% - Accent2 3" xfId="91"/>
    <cellStyle name="20% - Accent2 4" xfId="110"/>
    <cellStyle name="20% - Accent2 5" xfId="156"/>
    <cellStyle name="20% - Accent3" xfId="3" builtinId="38" customBuiltin="1"/>
    <cellStyle name="20% - Accent3 2" xfId="49"/>
    <cellStyle name="20% - Accent3 3" xfId="92"/>
    <cellStyle name="20% - Accent3 4" xfId="111"/>
    <cellStyle name="20% - Accent3 5" xfId="157"/>
    <cellStyle name="20% - Accent4" xfId="4" builtinId="42" customBuiltin="1"/>
    <cellStyle name="20% - Accent4 2" xfId="50"/>
    <cellStyle name="20% - Accent4 3" xfId="93"/>
    <cellStyle name="20% - Accent4 4" xfId="112"/>
    <cellStyle name="20% - Accent4 5" xfId="158"/>
    <cellStyle name="20% - Accent5" xfId="5" builtinId="46" customBuiltin="1"/>
    <cellStyle name="20% - Accent5 2" xfId="51"/>
    <cellStyle name="20% - Accent5 3" xfId="94"/>
    <cellStyle name="20% - Accent5 4" xfId="113"/>
    <cellStyle name="20% - Accent5 5" xfId="159"/>
    <cellStyle name="20% - Accent6" xfId="6" builtinId="50" customBuiltin="1"/>
    <cellStyle name="20% - Accent6 2" xfId="52"/>
    <cellStyle name="20% - Accent6 3" xfId="95"/>
    <cellStyle name="20% - Accent6 4" xfId="114"/>
    <cellStyle name="20% - Accent6 5" xfId="160"/>
    <cellStyle name="40% - Accent1" xfId="7" builtinId="31" customBuiltin="1"/>
    <cellStyle name="40% - Accent1 2" xfId="53"/>
    <cellStyle name="40% - Accent1 3" xfId="96"/>
    <cellStyle name="40% - Accent1 4" xfId="115"/>
    <cellStyle name="40% - Accent1 5" xfId="161"/>
    <cellStyle name="40% - Accent2" xfId="8" builtinId="35" customBuiltin="1"/>
    <cellStyle name="40% - Accent2 2" xfId="54"/>
    <cellStyle name="40% - Accent2 3" xfId="97"/>
    <cellStyle name="40% - Accent2 4" xfId="116"/>
    <cellStyle name="40% - Accent2 5" xfId="162"/>
    <cellStyle name="40% - Accent3" xfId="9" builtinId="39" customBuiltin="1"/>
    <cellStyle name="40% - Accent3 2" xfId="55"/>
    <cellStyle name="40% - Accent3 3" xfId="98"/>
    <cellStyle name="40% - Accent3 4" xfId="117"/>
    <cellStyle name="40% - Accent3 5" xfId="163"/>
    <cellStyle name="40% - Accent4" xfId="10" builtinId="43" customBuiltin="1"/>
    <cellStyle name="40% - Accent4 2" xfId="56"/>
    <cellStyle name="40% - Accent4 3" xfId="99"/>
    <cellStyle name="40% - Accent4 4" xfId="118"/>
    <cellStyle name="40% - Accent4 5" xfId="164"/>
    <cellStyle name="40% - Accent5" xfId="11" builtinId="47" customBuiltin="1"/>
    <cellStyle name="40% - Accent5 2" xfId="57"/>
    <cellStyle name="40% - Accent5 3" xfId="100"/>
    <cellStyle name="40% - Accent5 4" xfId="119"/>
    <cellStyle name="40% - Accent5 5" xfId="165"/>
    <cellStyle name="40% - Accent6" xfId="12" builtinId="51" customBuiltin="1"/>
    <cellStyle name="40% - Accent6 2" xfId="58"/>
    <cellStyle name="40% - Accent6 3" xfId="101"/>
    <cellStyle name="40% - Accent6 4" xfId="120"/>
    <cellStyle name="40% - Accent6 5" xfId="166"/>
    <cellStyle name="60% - Accent1" xfId="13" builtinId="32" customBuiltin="1"/>
    <cellStyle name="60% - Accent1 2" xfId="59"/>
    <cellStyle name="60% - Accent1 3" xfId="121"/>
    <cellStyle name="60% - Accent1 4" xfId="167"/>
    <cellStyle name="60% - Accent2" xfId="14" builtinId="36" customBuiltin="1"/>
    <cellStyle name="60% - Accent2 2" xfId="60"/>
    <cellStyle name="60% - Accent2 3" xfId="122"/>
    <cellStyle name="60% - Accent2 4" xfId="168"/>
    <cellStyle name="60% - Accent3" xfId="15" builtinId="40" customBuiltin="1"/>
    <cellStyle name="60% - Accent3 2" xfId="61"/>
    <cellStyle name="60% - Accent3 3" xfId="123"/>
    <cellStyle name="60% - Accent3 4" xfId="169"/>
    <cellStyle name="60% - Accent4" xfId="16" builtinId="44" customBuiltin="1"/>
    <cellStyle name="60% - Accent4 2" xfId="62"/>
    <cellStyle name="60% - Accent4 3" xfId="124"/>
    <cellStyle name="60% - Accent4 4" xfId="170"/>
    <cellStyle name="60% - Accent5" xfId="17" builtinId="48" customBuiltin="1"/>
    <cellStyle name="60% - Accent5 2" xfId="63"/>
    <cellStyle name="60% - Accent5 3" xfId="125"/>
    <cellStyle name="60% - Accent5 4" xfId="171"/>
    <cellStyle name="60% - Accent6" xfId="18" builtinId="52" customBuiltin="1"/>
    <cellStyle name="60% - Accent6 2" xfId="64"/>
    <cellStyle name="60% - Accent6 3" xfId="126"/>
    <cellStyle name="60% - Accent6 4" xfId="172"/>
    <cellStyle name="Accent1" xfId="19" builtinId="29" customBuiltin="1"/>
    <cellStyle name="Accent1 2" xfId="65"/>
    <cellStyle name="Accent1 3" xfId="127"/>
    <cellStyle name="Accent1 4" xfId="173"/>
    <cellStyle name="Accent2" xfId="20" builtinId="33" customBuiltin="1"/>
    <cellStyle name="Accent2 2" xfId="66"/>
    <cellStyle name="Accent2 3" xfId="128"/>
    <cellStyle name="Accent2 4" xfId="174"/>
    <cellStyle name="Accent3" xfId="21" builtinId="37" customBuiltin="1"/>
    <cellStyle name="Accent3 2" xfId="67"/>
    <cellStyle name="Accent3 3" xfId="129"/>
    <cellStyle name="Accent3 4" xfId="175"/>
    <cellStyle name="Accent4" xfId="22" builtinId="41" customBuiltin="1"/>
    <cellStyle name="Accent4 2" xfId="68"/>
    <cellStyle name="Accent4 3" xfId="130"/>
    <cellStyle name="Accent4 4" xfId="176"/>
    <cellStyle name="Accent5" xfId="23" builtinId="45" customBuiltin="1"/>
    <cellStyle name="Accent5 2" xfId="69"/>
    <cellStyle name="Accent5 3" xfId="131"/>
    <cellStyle name="Accent5 4" xfId="177"/>
    <cellStyle name="Accent6" xfId="24" builtinId="49" customBuiltin="1"/>
    <cellStyle name="Accent6 2" xfId="70"/>
    <cellStyle name="Accent6 3" xfId="132"/>
    <cellStyle name="Accent6 4" xfId="178"/>
    <cellStyle name="Bad" xfId="25" builtinId="27" customBuiltin="1"/>
    <cellStyle name="Bad 2" xfId="71"/>
    <cellStyle name="Bad 3" xfId="133"/>
    <cellStyle name="Bad 4" xfId="179"/>
    <cellStyle name="Calculation" xfId="26" builtinId="22" customBuiltin="1"/>
    <cellStyle name="Calculation 2" xfId="72"/>
    <cellStyle name="Calculation 3" xfId="134"/>
    <cellStyle name="Calculation 4" xfId="180"/>
    <cellStyle name="Check Cell" xfId="27" builtinId="23" customBuiltin="1"/>
    <cellStyle name="Check Cell 2" xfId="73"/>
    <cellStyle name="Check Cell 3" xfId="135"/>
    <cellStyle name="Check Cell 4" xfId="181"/>
    <cellStyle name="Explanatory Text" xfId="28" builtinId="53" customBuiltin="1"/>
    <cellStyle name="Explanatory Text 2" xfId="74"/>
    <cellStyle name="Explanatory Text 3" xfId="136"/>
    <cellStyle name="Explanatory Text 4" xfId="182"/>
    <cellStyle name="Good" xfId="29" builtinId="26" customBuiltin="1"/>
    <cellStyle name="Good 2" xfId="75"/>
    <cellStyle name="Good 3" xfId="137"/>
    <cellStyle name="Good 4" xfId="183"/>
    <cellStyle name="Heading 1" xfId="30" builtinId="16" customBuiltin="1"/>
    <cellStyle name="Heading 1 2" xfId="76"/>
    <cellStyle name="Heading 1 3" xfId="138"/>
    <cellStyle name="Heading 1 4" xfId="184"/>
    <cellStyle name="Heading 2" xfId="31" builtinId="17" customBuiltin="1"/>
    <cellStyle name="Heading 2 2" xfId="77"/>
    <cellStyle name="Heading 2 3" xfId="139"/>
    <cellStyle name="Heading 2 4" xfId="185"/>
    <cellStyle name="Heading 3" xfId="32" builtinId="18" customBuiltin="1"/>
    <cellStyle name="Heading 3 2" xfId="78"/>
    <cellStyle name="Heading 3 3" xfId="140"/>
    <cellStyle name="Heading 3 4" xfId="186"/>
    <cellStyle name="Heading 4" xfId="33" builtinId="19" customBuiltin="1"/>
    <cellStyle name="Heading 4 2" xfId="79"/>
    <cellStyle name="Heading 4 3" xfId="141"/>
    <cellStyle name="Heading 4 4" xfId="187"/>
    <cellStyle name="Hyperlink" xfId="34" builtinId="8"/>
    <cellStyle name="Hyperlink 2" xfId="102"/>
    <cellStyle name="Input" xfId="35" builtinId="20" customBuiltin="1"/>
    <cellStyle name="Input 2" xfId="80"/>
    <cellStyle name="Input 3" xfId="142"/>
    <cellStyle name="Input 4" xfId="188"/>
    <cellStyle name="Linked Cell" xfId="36" builtinId="24" customBuiltin="1"/>
    <cellStyle name="Linked Cell 2" xfId="81"/>
    <cellStyle name="Linked Cell 3" xfId="143"/>
    <cellStyle name="Linked Cell 4" xfId="189"/>
    <cellStyle name="Neutral" xfId="37" builtinId="28" customBuiltin="1"/>
    <cellStyle name="Neutral 2" xfId="82"/>
    <cellStyle name="Neutral 3" xfId="144"/>
    <cellStyle name="Neutral 4" xfId="190"/>
    <cellStyle name="Normal" xfId="0" builtinId="0"/>
    <cellStyle name="Normal 2" xfId="83"/>
    <cellStyle name="Normal 2 2" xfId="103"/>
    <cellStyle name="Normal 2 3" xfId="145"/>
    <cellStyle name="Normal 2 4" xfId="191"/>
    <cellStyle name="Normal 3" xfId="46"/>
    <cellStyle name="Normal 3 2" xfId="104"/>
    <cellStyle name="Normal 3 3" xfId="146"/>
    <cellStyle name="Normal 3 4" xfId="192"/>
    <cellStyle name="Normal 4" xfId="107"/>
    <cellStyle name="Normal 5" xfId="89"/>
    <cellStyle name="Normal 5 2" xfId="153"/>
    <cellStyle name="Normal 5 3" xfId="198"/>
    <cellStyle name="Normal 6" xfId="108"/>
    <cellStyle name="Normal 7" xfId="154"/>
    <cellStyle name="Normal_Sheet1" xfId="38"/>
    <cellStyle name="Note" xfId="39" builtinId="10" customBuiltin="1"/>
    <cellStyle name="Note 2" xfId="44"/>
    <cellStyle name="Note 2 2" xfId="84"/>
    <cellStyle name="Note 3" xfId="105"/>
    <cellStyle name="Note 4" xfId="147"/>
    <cellStyle name="Note 5" xfId="193"/>
    <cellStyle name="Output" xfId="40" builtinId="21" customBuiltin="1"/>
    <cellStyle name="Output 2" xfId="85"/>
    <cellStyle name="Output 3" xfId="148"/>
    <cellStyle name="Output 4" xfId="194"/>
    <cellStyle name="Percent 2" xfId="45"/>
    <cellStyle name="Percent 3" xfId="106"/>
    <cellStyle name="Percent 4" xfId="149"/>
    <cellStyle name="Title" xfId="41" builtinId="15" customBuiltin="1"/>
    <cellStyle name="Title 2" xfId="86"/>
    <cellStyle name="Title 3" xfId="150"/>
    <cellStyle name="Title 4" xfId="195"/>
    <cellStyle name="Total" xfId="42" builtinId="25" customBuiltin="1"/>
    <cellStyle name="Total 2" xfId="87"/>
    <cellStyle name="Total 3" xfId="151"/>
    <cellStyle name="Total 4" xfId="196"/>
    <cellStyle name="Warning Text" xfId="43" builtinId="11" customBuiltin="1"/>
    <cellStyle name="Warning Text 2" xfId="88"/>
    <cellStyle name="Warning Text 3" xfId="152"/>
    <cellStyle name="Warning Text 4" xfId="19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152400</xdr:rowOff>
    </xdr:from>
    <xdr:to>
      <xdr:col>11</xdr:col>
      <xdr:colOff>0</xdr:colOff>
      <xdr:row>4</xdr:row>
      <xdr:rowOff>9525</xdr:rowOff>
    </xdr:to>
    <xdr:pic>
      <xdr:nvPicPr>
        <xdr:cNvPr id="127190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62650" y="85725"/>
          <a:ext cx="2362200" cy="4191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5</xdr:col>
      <xdr:colOff>323850</xdr:colOff>
      <xdr:row>222</xdr:row>
      <xdr:rowOff>123824</xdr:rowOff>
    </xdr:from>
    <xdr:to>
      <xdr:col>11</xdr:col>
      <xdr:colOff>323850</xdr:colOff>
      <xdr:row>237</xdr:row>
      <xdr:rowOff>9524</xdr:rowOff>
    </xdr:to>
    <xdr:sp macro="" textlink="" fLocksText="0">
      <xdr:nvSpPr>
        <xdr:cNvPr id="5" name="Text Box 3"/>
        <xdr:cNvSpPr txBox="1">
          <a:spLocks noChangeArrowheads="1"/>
        </xdr:cNvSpPr>
      </xdr:nvSpPr>
      <xdr:spPr bwMode="auto">
        <a:xfrm>
          <a:off x="2971800" y="33327974"/>
          <a:ext cx="3686175" cy="2314575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266700</xdr:colOff>
      <xdr:row>227</xdr:row>
      <xdr:rowOff>123825</xdr:rowOff>
    </xdr:from>
    <xdr:to>
      <xdr:col>4</xdr:col>
      <xdr:colOff>523875</xdr:colOff>
      <xdr:row>232</xdr:row>
      <xdr:rowOff>19050</xdr:rowOff>
    </xdr:to>
    <xdr:pic>
      <xdr:nvPicPr>
        <xdr:cNvPr id="127192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66700" y="33489900"/>
          <a:ext cx="3248025" cy="7048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3</xdr:col>
      <xdr:colOff>324970</xdr:colOff>
      <xdr:row>220</xdr:row>
      <xdr:rowOff>20731</xdr:rowOff>
    </xdr:from>
    <xdr:to>
      <xdr:col>9</xdr:col>
      <xdr:colOff>344020</xdr:colOff>
      <xdr:row>226</xdr:row>
      <xdr:rowOff>77881</xdr:rowOff>
    </xdr:to>
    <xdr:sp macro="" textlink="" fLocksText="0">
      <xdr:nvSpPr>
        <xdr:cNvPr id="3074" name="Text Box 3"/>
        <xdr:cNvSpPr txBox="1">
          <a:spLocks noChangeArrowheads="1"/>
        </xdr:cNvSpPr>
      </xdr:nvSpPr>
      <xdr:spPr bwMode="auto">
        <a:xfrm>
          <a:off x="2285999" y="35375290"/>
          <a:ext cx="3963521" cy="998444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0</xdr:colOff>
      <xdr:row>223</xdr:row>
      <xdr:rowOff>0</xdr:rowOff>
    </xdr:from>
    <xdr:to>
      <xdr:col>2</xdr:col>
      <xdr:colOff>504825</xdr:colOff>
      <xdr:row>226</xdr:row>
      <xdr:rowOff>104775</xdr:rowOff>
    </xdr:to>
    <xdr:pic>
      <xdr:nvPicPr>
        <xdr:cNvPr id="128216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37423725"/>
          <a:ext cx="1857375" cy="5905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7</xdr:col>
      <xdr:colOff>595755</xdr:colOff>
      <xdr:row>511</xdr:row>
      <xdr:rowOff>36818</xdr:rowOff>
    </xdr:from>
    <xdr:to>
      <xdr:col>12</xdr:col>
      <xdr:colOff>448398</xdr:colOff>
      <xdr:row>524</xdr:row>
      <xdr:rowOff>25611</xdr:rowOff>
    </xdr:to>
    <xdr:sp macro="" textlink="" fLocksText="0">
      <xdr:nvSpPr>
        <xdr:cNvPr id="4098" name="Text Box 4"/>
        <xdr:cNvSpPr txBox="1">
          <a:spLocks noChangeArrowheads="1"/>
        </xdr:cNvSpPr>
      </xdr:nvSpPr>
      <xdr:spPr bwMode="auto">
        <a:xfrm>
          <a:off x="5761667" y="81570818"/>
          <a:ext cx="3516966" cy="2028264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247090</xdr:colOff>
      <xdr:row>511</xdr:row>
      <xdr:rowOff>145677</xdr:rowOff>
    </xdr:from>
    <xdr:to>
      <xdr:col>4</xdr:col>
      <xdr:colOff>199465</xdr:colOff>
      <xdr:row>515</xdr:row>
      <xdr:rowOff>93568</xdr:rowOff>
    </xdr:to>
    <xdr:pic>
      <xdr:nvPicPr>
        <xdr:cNvPr id="129240" name="Picture 7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28943" y="81679677"/>
          <a:ext cx="2574551" cy="57542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62350" y="133350"/>
          <a:ext cx="1543050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79280" y="166688"/>
          <a:ext cx="2238375" cy="532279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nsharma/My%20Documents/Downloads/DAILY%20FILE%20(3)%20(1)%20(2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  <sheetName val="New Deri"/>
      <sheetName val="Deri Final"/>
      <sheetName val="FII"/>
      <sheetName val="PRO"/>
      <sheetName val="DII"/>
      <sheetName val="Daily Final"/>
      <sheetName val="M.watch OI"/>
      <sheetName val="E Outlook"/>
      <sheetName val="Sheet1"/>
      <sheetName val="New Work"/>
      <sheetName val="Sheet4"/>
      <sheetName val="Open Interest "/>
      <sheetName val="Sheet2 (2)"/>
      <sheetName val="Sheet3 (2)"/>
      <sheetName val="FUTINTRA"/>
      <sheetName val="Cash"/>
      <sheetName val="Mid"/>
      <sheetName val="Bulk"/>
      <sheetName val="Current Series"/>
      <sheetName val="EQ"/>
      <sheetName val="Index"/>
      <sheetName val="Morning Meassage"/>
      <sheetName val="Sheet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1">
          <cell r="A1" t="str">
            <v>SYMBOL</v>
          </cell>
          <cell r="B1" t="str">
            <v>SERIES</v>
          </cell>
          <cell r="C1" t="str">
            <v>OPEN</v>
          </cell>
          <cell r="D1" t="str">
            <v>HIGH</v>
          </cell>
          <cell r="E1" t="str">
            <v>LOW</v>
          </cell>
          <cell r="F1" t="str">
            <v>CLOSE</v>
          </cell>
          <cell r="G1" t="str">
            <v>LAST</v>
          </cell>
          <cell r="H1" t="str">
            <v>PREVCLOSE</v>
          </cell>
          <cell r="I1" t="str">
            <v>TOTTRDQTY</v>
          </cell>
          <cell r="J1" t="str">
            <v>TOTTRDVAL</v>
          </cell>
          <cell r="K1" t="str">
            <v>TIMESTAMP</v>
          </cell>
          <cell r="L1" t="str">
            <v>TOTALTRADES</v>
          </cell>
          <cell r="M1" t="str">
            <v>ISIN</v>
          </cell>
        </row>
        <row r="2">
          <cell r="A2" t="str">
            <v>20MICRONS</v>
          </cell>
          <cell r="B2" t="str">
            <v>EQ</v>
          </cell>
          <cell r="C2">
            <v>40</v>
          </cell>
          <cell r="D2">
            <v>40.950000000000003</v>
          </cell>
          <cell r="E2">
            <v>39.200000000000003</v>
          </cell>
          <cell r="F2">
            <v>39.549999999999997</v>
          </cell>
          <cell r="G2">
            <v>40</v>
          </cell>
          <cell r="H2">
            <v>40</v>
          </cell>
          <cell r="I2">
            <v>20490</v>
          </cell>
          <cell r="J2">
            <v>815455.4</v>
          </cell>
          <cell r="K2">
            <v>43382</v>
          </cell>
          <cell r="L2">
            <v>275</v>
          </cell>
          <cell r="M2" t="str">
            <v>INE144J01027</v>
          </cell>
        </row>
        <row r="3">
          <cell r="A3" t="str">
            <v>21STCENMGM</v>
          </cell>
          <cell r="B3" t="str">
            <v>EQ</v>
          </cell>
          <cell r="C3">
            <v>25.75</v>
          </cell>
          <cell r="D3">
            <v>25.75</v>
          </cell>
          <cell r="E3">
            <v>25.75</v>
          </cell>
          <cell r="F3">
            <v>25.75</v>
          </cell>
          <cell r="G3">
            <v>25.75</v>
          </cell>
          <cell r="H3">
            <v>26.25</v>
          </cell>
          <cell r="I3">
            <v>475</v>
          </cell>
          <cell r="J3">
            <v>12231.25</v>
          </cell>
          <cell r="K3">
            <v>43382</v>
          </cell>
          <cell r="L3">
            <v>9</v>
          </cell>
          <cell r="M3" t="str">
            <v>INE253B01015</v>
          </cell>
        </row>
        <row r="4">
          <cell r="A4" t="str">
            <v>3IINFOTECH</v>
          </cell>
          <cell r="B4" t="str">
            <v>EQ</v>
          </cell>
          <cell r="C4">
            <v>3.25</v>
          </cell>
          <cell r="D4">
            <v>3.75</v>
          </cell>
          <cell r="E4">
            <v>3.25</v>
          </cell>
          <cell r="F4">
            <v>3.5</v>
          </cell>
          <cell r="G4">
            <v>3.55</v>
          </cell>
          <cell r="H4">
            <v>3.25</v>
          </cell>
          <cell r="I4">
            <v>4863462</v>
          </cell>
          <cell r="J4">
            <v>17077928.949999999</v>
          </cell>
          <cell r="K4">
            <v>43382</v>
          </cell>
          <cell r="L4">
            <v>1827</v>
          </cell>
          <cell r="M4" t="str">
            <v>INE748C01020</v>
          </cell>
        </row>
        <row r="5">
          <cell r="A5" t="str">
            <v>3MINDIA</v>
          </cell>
          <cell r="B5" t="str">
            <v>EQ</v>
          </cell>
          <cell r="C5">
            <v>21749</v>
          </cell>
          <cell r="D5">
            <v>21920</v>
          </cell>
          <cell r="E5">
            <v>21200</v>
          </cell>
          <cell r="F5">
            <v>21400.2</v>
          </cell>
          <cell r="G5">
            <v>21555</v>
          </cell>
          <cell r="H5">
            <v>21792.5</v>
          </cell>
          <cell r="I5">
            <v>1147</v>
          </cell>
          <cell r="J5">
            <v>24696884.100000001</v>
          </cell>
          <cell r="K5">
            <v>43382</v>
          </cell>
          <cell r="L5">
            <v>712</v>
          </cell>
          <cell r="M5" t="str">
            <v>INE470A01017</v>
          </cell>
        </row>
        <row r="6">
          <cell r="A6" t="str">
            <v>5PAISA</v>
          </cell>
          <cell r="B6" t="str">
            <v>EQ</v>
          </cell>
          <cell r="C6">
            <v>209.7</v>
          </cell>
          <cell r="D6">
            <v>214.65</v>
          </cell>
          <cell r="E6">
            <v>201</v>
          </cell>
          <cell r="F6">
            <v>203.3</v>
          </cell>
          <cell r="G6">
            <v>202</v>
          </cell>
          <cell r="H6">
            <v>208.85</v>
          </cell>
          <cell r="I6">
            <v>6509</v>
          </cell>
          <cell r="J6">
            <v>1343711.85</v>
          </cell>
          <cell r="K6">
            <v>43382</v>
          </cell>
          <cell r="L6">
            <v>228</v>
          </cell>
          <cell r="M6" t="str">
            <v>INE618L01018</v>
          </cell>
        </row>
        <row r="7">
          <cell r="A7" t="str">
            <v>63MOONS</v>
          </cell>
          <cell r="B7" t="str">
            <v>EQ</v>
          </cell>
          <cell r="C7">
            <v>63.95</v>
          </cell>
          <cell r="D7">
            <v>65.5</v>
          </cell>
          <cell r="E7">
            <v>62.8</v>
          </cell>
          <cell r="F7">
            <v>64.45</v>
          </cell>
          <cell r="G7">
            <v>64.55</v>
          </cell>
          <cell r="H7">
            <v>62.8</v>
          </cell>
          <cell r="I7">
            <v>120170</v>
          </cell>
          <cell r="J7">
            <v>7701883.5499999998</v>
          </cell>
          <cell r="K7">
            <v>43382</v>
          </cell>
          <cell r="L7">
            <v>1433</v>
          </cell>
          <cell r="M7" t="str">
            <v>INE111B01023</v>
          </cell>
        </row>
        <row r="8">
          <cell r="A8" t="str">
            <v>8KMILES</v>
          </cell>
          <cell r="B8" t="str">
            <v>BE</v>
          </cell>
          <cell r="C8">
            <v>140.80000000000001</v>
          </cell>
          <cell r="D8">
            <v>140.80000000000001</v>
          </cell>
          <cell r="E8">
            <v>140.80000000000001</v>
          </cell>
          <cell r="F8">
            <v>140.80000000000001</v>
          </cell>
          <cell r="G8">
            <v>140.80000000000001</v>
          </cell>
          <cell r="H8">
            <v>148.19999999999999</v>
          </cell>
          <cell r="I8">
            <v>12150</v>
          </cell>
          <cell r="J8">
            <v>1710720</v>
          </cell>
          <cell r="K8">
            <v>43382</v>
          </cell>
          <cell r="L8">
            <v>241</v>
          </cell>
          <cell r="M8" t="str">
            <v>INE650K01021</v>
          </cell>
        </row>
        <row r="9">
          <cell r="A9" t="str">
            <v>A2ZINFRA</v>
          </cell>
          <cell r="B9" t="str">
            <v>EQ</v>
          </cell>
          <cell r="C9">
            <v>9.3000000000000007</v>
          </cell>
          <cell r="D9">
            <v>9.65</v>
          </cell>
          <cell r="E9">
            <v>9</v>
          </cell>
          <cell r="F9">
            <v>9.65</v>
          </cell>
          <cell r="G9">
            <v>9.65</v>
          </cell>
          <cell r="H9">
            <v>9.1999999999999993</v>
          </cell>
          <cell r="I9">
            <v>784549</v>
          </cell>
          <cell r="J9">
            <v>7499737.2999999998</v>
          </cell>
          <cell r="K9">
            <v>43382</v>
          </cell>
          <cell r="L9">
            <v>1032</v>
          </cell>
          <cell r="M9" t="str">
            <v>INE619I01012</v>
          </cell>
        </row>
        <row r="10">
          <cell r="A10" t="str">
            <v>AARTIDRUGS</v>
          </cell>
          <cell r="B10" t="str">
            <v>EQ</v>
          </cell>
          <cell r="C10">
            <v>557.29999999999995</v>
          </cell>
          <cell r="D10">
            <v>571.95000000000005</v>
          </cell>
          <cell r="E10">
            <v>555</v>
          </cell>
          <cell r="F10">
            <v>560.54999999999995</v>
          </cell>
          <cell r="G10">
            <v>562</v>
          </cell>
          <cell r="H10">
            <v>553.95000000000005</v>
          </cell>
          <cell r="I10">
            <v>17106</v>
          </cell>
          <cell r="J10">
            <v>9640805.6500000004</v>
          </cell>
          <cell r="K10">
            <v>43382</v>
          </cell>
          <cell r="L10">
            <v>1682</v>
          </cell>
          <cell r="M10" t="str">
            <v>INE767A01016</v>
          </cell>
        </row>
        <row r="11">
          <cell r="A11" t="str">
            <v>AARTIIND</v>
          </cell>
          <cell r="B11" t="str">
            <v>EQ</v>
          </cell>
          <cell r="C11">
            <v>1252</v>
          </cell>
          <cell r="D11">
            <v>1252</v>
          </cell>
          <cell r="E11">
            <v>1213.8499999999999</v>
          </cell>
          <cell r="F11">
            <v>1229.4000000000001</v>
          </cell>
          <cell r="G11">
            <v>1226</v>
          </cell>
          <cell r="H11">
            <v>1245.0999999999999</v>
          </cell>
          <cell r="I11">
            <v>34022</v>
          </cell>
          <cell r="J11">
            <v>41766708.549999997</v>
          </cell>
          <cell r="K11">
            <v>43382</v>
          </cell>
          <cell r="L11">
            <v>6130</v>
          </cell>
          <cell r="M11" t="str">
            <v>INE769A01020</v>
          </cell>
        </row>
        <row r="12">
          <cell r="A12" t="str">
            <v>AARVEEDEN</v>
          </cell>
          <cell r="B12" t="str">
            <v>EQ</v>
          </cell>
          <cell r="C12">
            <v>23.65</v>
          </cell>
          <cell r="D12">
            <v>24.2</v>
          </cell>
          <cell r="E12">
            <v>23.1</v>
          </cell>
          <cell r="F12">
            <v>23.1</v>
          </cell>
          <cell r="G12">
            <v>23.1</v>
          </cell>
          <cell r="H12">
            <v>23.8</v>
          </cell>
          <cell r="I12">
            <v>6781</v>
          </cell>
          <cell r="J12">
            <v>157767.35</v>
          </cell>
          <cell r="K12">
            <v>43382</v>
          </cell>
          <cell r="L12">
            <v>72</v>
          </cell>
          <cell r="M12" t="str">
            <v>INE273D01019</v>
          </cell>
        </row>
        <row r="13">
          <cell r="A13" t="str">
            <v>AAVAS</v>
          </cell>
          <cell r="B13" t="str">
            <v>EQ</v>
          </cell>
          <cell r="C13">
            <v>762</v>
          </cell>
          <cell r="D13">
            <v>785</v>
          </cell>
          <cell r="E13">
            <v>731</v>
          </cell>
          <cell r="F13">
            <v>767.7</v>
          </cell>
          <cell r="G13">
            <v>779</v>
          </cell>
          <cell r="H13">
            <v>774.35</v>
          </cell>
          <cell r="I13">
            <v>293295</v>
          </cell>
          <cell r="J13">
            <v>222365131.40000001</v>
          </cell>
          <cell r="K13">
            <v>43382</v>
          </cell>
          <cell r="L13">
            <v>18708</v>
          </cell>
          <cell r="M13" t="str">
            <v>INE216P01012</v>
          </cell>
        </row>
        <row r="14">
          <cell r="A14" t="str">
            <v>ABAN</v>
          </cell>
          <cell r="B14" t="str">
            <v>EQ</v>
          </cell>
          <cell r="C14">
            <v>73.400000000000006</v>
          </cell>
          <cell r="D14">
            <v>75.7</v>
          </cell>
          <cell r="E14">
            <v>71.849999999999994</v>
          </cell>
          <cell r="F14">
            <v>74.150000000000006</v>
          </cell>
          <cell r="G14">
            <v>73.8</v>
          </cell>
          <cell r="H14">
            <v>73.2</v>
          </cell>
          <cell r="I14">
            <v>853264</v>
          </cell>
          <cell r="J14">
            <v>63105074.549999997</v>
          </cell>
          <cell r="K14">
            <v>43382</v>
          </cell>
          <cell r="L14">
            <v>9931</v>
          </cell>
          <cell r="M14" t="str">
            <v>INE421A01028</v>
          </cell>
        </row>
        <row r="15">
          <cell r="A15" t="str">
            <v>ABB</v>
          </cell>
          <cell r="B15" t="str">
            <v>EQ</v>
          </cell>
          <cell r="C15">
            <v>1384.9</v>
          </cell>
          <cell r="D15">
            <v>1388.45</v>
          </cell>
          <cell r="E15">
            <v>1344.2</v>
          </cell>
          <cell r="F15">
            <v>1354.5</v>
          </cell>
          <cell r="G15">
            <v>1353.6</v>
          </cell>
          <cell r="H15">
            <v>1378.6</v>
          </cell>
          <cell r="I15">
            <v>36623</v>
          </cell>
          <cell r="J15">
            <v>49879603.950000003</v>
          </cell>
          <cell r="K15">
            <v>43382</v>
          </cell>
          <cell r="L15">
            <v>2579</v>
          </cell>
          <cell r="M15" t="str">
            <v>INE117A01022</v>
          </cell>
        </row>
        <row r="16">
          <cell r="A16" t="str">
            <v>ABBOTINDIA</v>
          </cell>
          <cell r="B16" t="str">
            <v>EQ</v>
          </cell>
          <cell r="C16">
            <v>7254</v>
          </cell>
          <cell r="D16">
            <v>7290.05</v>
          </cell>
          <cell r="E16">
            <v>7125</v>
          </cell>
          <cell r="F16">
            <v>7162.4</v>
          </cell>
          <cell r="G16">
            <v>7185</v>
          </cell>
          <cell r="H16">
            <v>7249.8</v>
          </cell>
          <cell r="I16">
            <v>4461</v>
          </cell>
          <cell r="J16">
            <v>32115293.050000001</v>
          </cell>
          <cell r="K16">
            <v>43382</v>
          </cell>
          <cell r="L16">
            <v>530</v>
          </cell>
          <cell r="M16" t="str">
            <v>INE358A01014</v>
          </cell>
        </row>
        <row r="17">
          <cell r="A17" t="str">
            <v>ABCAPITAL</v>
          </cell>
          <cell r="B17" t="str">
            <v>EQ</v>
          </cell>
          <cell r="C17">
            <v>105.1</v>
          </cell>
          <cell r="D17">
            <v>107.7</v>
          </cell>
          <cell r="E17">
            <v>104.05</v>
          </cell>
          <cell r="F17">
            <v>105</v>
          </cell>
          <cell r="G17">
            <v>104.4</v>
          </cell>
          <cell r="H17">
            <v>104.95</v>
          </cell>
          <cell r="I17">
            <v>1678879</v>
          </cell>
          <cell r="J17">
            <v>176920680.69999999</v>
          </cell>
          <cell r="K17">
            <v>43382</v>
          </cell>
          <cell r="L17">
            <v>18057</v>
          </cell>
          <cell r="M17" t="str">
            <v>INE674K01013</v>
          </cell>
        </row>
        <row r="18">
          <cell r="A18" t="str">
            <v>ABFRL</v>
          </cell>
          <cell r="B18" t="str">
            <v>EQ</v>
          </cell>
          <cell r="C18">
            <v>177.25</v>
          </cell>
          <cell r="D18">
            <v>179.65</v>
          </cell>
          <cell r="E18">
            <v>167.85</v>
          </cell>
          <cell r="F18">
            <v>175.5</v>
          </cell>
          <cell r="G18">
            <v>175.25</v>
          </cell>
          <cell r="H18">
            <v>177.3</v>
          </cell>
          <cell r="I18">
            <v>928713</v>
          </cell>
          <cell r="J18">
            <v>161348223.75</v>
          </cell>
          <cell r="K18">
            <v>43382</v>
          </cell>
          <cell r="L18">
            <v>13616</v>
          </cell>
          <cell r="M18" t="str">
            <v>INE647O01011</v>
          </cell>
        </row>
        <row r="19">
          <cell r="A19" t="str">
            <v>ACC</v>
          </cell>
          <cell r="B19" t="str">
            <v>EQ</v>
          </cell>
          <cell r="C19">
            <v>1486</v>
          </cell>
          <cell r="D19">
            <v>1493.9</v>
          </cell>
          <cell r="E19">
            <v>1445.6</v>
          </cell>
          <cell r="F19">
            <v>1465.85</v>
          </cell>
          <cell r="G19">
            <v>1462</v>
          </cell>
          <cell r="H19">
            <v>1474.65</v>
          </cell>
          <cell r="I19">
            <v>522994</v>
          </cell>
          <cell r="J19">
            <v>767932701.54999995</v>
          </cell>
          <cell r="K19">
            <v>43382</v>
          </cell>
          <cell r="L19">
            <v>28509</v>
          </cell>
          <cell r="M19" t="str">
            <v>INE012A01025</v>
          </cell>
        </row>
        <row r="20">
          <cell r="A20" t="str">
            <v>ACCELYA</v>
          </cell>
          <cell r="B20" t="str">
            <v>EQ</v>
          </cell>
          <cell r="C20">
            <v>1005.05</v>
          </cell>
          <cell r="D20">
            <v>1020.05</v>
          </cell>
          <cell r="E20">
            <v>975</v>
          </cell>
          <cell r="F20">
            <v>980.65</v>
          </cell>
          <cell r="G20">
            <v>980</v>
          </cell>
          <cell r="H20">
            <v>1005.05</v>
          </cell>
          <cell r="I20">
            <v>2503</v>
          </cell>
          <cell r="J20">
            <v>2476063.2999999998</v>
          </cell>
          <cell r="K20">
            <v>43382</v>
          </cell>
          <cell r="L20">
            <v>437</v>
          </cell>
          <cell r="M20" t="str">
            <v>INE793A01012</v>
          </cell>
        </row>
        <row r="21">
          <cell r="A21" t="str">
            <v>ACE</v>
          </cell>
          <cell r="B21" t="str">
            <v>EQ</v>
          </cell>
          <cell r="C21">
            <v>84.6</v>
          </cell>
          <cell r="D21">
            <v>84.6</v>
          </cell>
          <cell r="E21">
            <v>78.400000000000006</v>
          </cell>
          <cell r="F21">
            <v>79.45</v>
          </cell>
          <cell r="G21">
            <v>79.45</v>
          </cell>
          <cell r="H21">
            <v>82.45</v>
          </cell>
          <cell r="I21">
            <v>160345</v>
          </cell>
          <cell r="J21">
            <v>12837278.85</v>
          </cell>
          <cell r="K21">
            <v>43382</v>
          </cell>
          <cell r="L21">
            <v>3560</v>
          </cell>
          <cell r="M21" t="str">
            <v>INE731H01025</v>
          </cell>
        </row>
        <row r="22">
          <cell r="A22" t="str">
            <v>ADANIENT</v>
          </cell>
          <cell r="B22" t="str">
            <v>EQ</v>
          </cell>
          <cell r="C22">
            <v>136</v>
          </cell>
          <cell r="D22">
            <v>137.69999999999999</v>
          </cell>
          <cell r="E22">
            <v>129.35</v>
          </cell>
          <cell r="F22">
            <v>135.9</v>
          </cell>
          <cell r="G22">
            <v>135.5</v>
          </cell>
          <cell r="H22">
            <v>133.15</v>
          </cell>
          <cell r="I22">
            <v>7186017</v>
          </cell>
          <cell r="J22">
            <v>963942737.45000005</v>
          </cell>
          <cell r="K22">
            <v>43382</v>
          </cell>
          <cell r="L22">
            <v>50673</v>
          </cell>
          <cell r="M22" t="str">
            <v>INE423A01024</v>
          </cell>
        </row>
        <row r="23">
          <cell r="A23" t="str">
            <v>ADANIGREEN</v>
          </cell>
          <cell r="B23" t="str">
            <v>EQ</v>
          </cell>
          <cell r="C23">
            <v>30.4</v>
          </cell>
          <cell r="D23">
            <v>32.1</v>
          </cell>
          <cell r="E23">
            <v>30.4</v>
          </cell>
          <cell r="F23">
            <v>30.4</v>
          </cell>
          <cell r="G23">
            <v>30.4</v>
          </cell>
          <cell r="H23">
            <v>32</v>
          </cell>
          <cell r="I23">
            <v>1129990</v>
          </cell>
          <cell r="J23">
            <v>34859257.700000003</v>
          </cell>
          <cell r="K23">
            <v>43382</v>
          </cell>
          <cell r="L23">
            <v>3947</v>
          </cell>
          <cell r="M23" t="str">
            <v>INE364U01010</v>
          </cell>
        </row>
        <row r="24">
          <cell r="A24" t="str">
            <v>ADANIPORTS</v>
          </cell>
          <cell r="B24" t="str">
            <v>EQ</v>
          </cell>
          <cell r="C24">
            <v>304</v>
          </cell>
          <cell r="D24">
            <v>324</v>
          </cell>
          <cell r="E24">
            <v>302.5</v>
          </cell>
          <cell r="F24">
            <v>318.75</v>
          </cell>
          <cell r="G24">
            <v>317.14999999999998</v>
          </cell>
          <cell r="H24">
            <v>304.35000000000002</v>
          </cell>
          <cell r="I24">
            <v>5771005</v>
          </cell>
          <cell r="J24">
            <v>1816229013.3499999</v>
          </cell>
          <cell r="K24">
            <v>43382</v>
          </cell>
          <cell r="L24">
            <v>65664</v>
          </cell>
          <cell r="M24" t="str">
            <v>INE742F01042</v>
          </cell>
        </row>
        <row r="25">
          <cell r="A25" t="str">
            <v>ADANIPOWER</v>
          </cell>
          <cell r="B25" t="str">
            <v>EQ</v>
          </cell>
          <cell r="C25">
            <v>23.7</v>
          </cell>
          <cell r="D25">
            <v>24.3</v>
          </cell>
          <cell r="E25">
            <v>22.65</v>
          </cell>
          <cell r="F25">
            <v>23.95</v>
          </cell>
          <cell r="G25">
            <v>24</v>
          </cell>
          <cell r="H25">
            <v>23.5</v>
          </cell>
          <cell r="I25">
            <v>20406963</v>
          </cell>
          <cell r="J25">
            <v>481202268.69999999</v>
          </cell>
          <cell r="K25">
            <v>43382</v>
          </cell>
          <cell r="L25">
            <v>25126</v>
          </cell>
          <cell r="M25" t="str">
            <v>INE814H01011</v>
          </cell>
        </row>
        <row r="26">
          <cell r="A26" t="str">
            <v>ADANITRANS</v>
          </cell>
          <cell r="B26" t="str">
            <v>BE</v>
          </cell>
          <cell r="C26">
            <v>145</v>
          </cell>
          <cell r="D26">
            <v>149.5</v>
          </cell>
          <cell r="E26">
            <v>141</v>
          </cell>
          <cell r="F26">
            <v>148.44999999999999</v>
          </cell>
          <cell r="G26">
            <v>148.1</v>
          </cell>
          <cell r="H26">
            <v>147.94999999999999</v>
          </cell>
          <cell r="I26">
            <v>42072</v>
          </cell>
          <cell r="J26">
            <v>6155557.3499999996</v>
          </cell>
          <cell r="K26">
            <v>43382</v>
          </cell>
          <cell r="L26">
            <v>659</v>
          </cell>
          <cell r="M26" t="str">
            <v>INE931S01010</v>
          </cell>
        </row>
        <row r="27">
          <cell r="A27" t="str">
            <v>ADFFOODS</v>
          </cell>
          <cell r="B27" t="str">
            <v>EQ</v>
          </cell>
          <cell r="C27">
            <v>197.9</v>
          </cell>
          <cell r="D27">
            <v>204.5</v>
          </cell>
          <cell r="E27">
            <v>193</v>
          </cell>
          <cell r="F27">
            <v>201.3</v>
          </cell>
          <cell r="G27">
            <v>200.7</v>
          </cell>
          <cell r="H27">
            <v>194.9</v>
          </cell>
          <cell r="I27">
            <v>39990</v>
          </cell>
          <cell r="J27">
            <v>7943169.7000000002</v>
          </cell>
          <cell r="K27">
            <v>43382</v>
          </cell>
          <cell r="L27">
            <v>1268</v>
          </cell>
          <cell r="M27" t="str">
            <v>INE982B01019</v>
          </cell>
        </row>
        <row r="28">
          <cell r="A28" t="str">
            <v>ADHUNIK</v>
          </cell>
          <cell r="B28" t="str">
            <v>BE</v>
          </cell>
          <cell r="C28">
            <v>3</v>
          </cell>
          <cell r="D28">
            <v>3</v>
          </cell>
          <cell r="E28">
            <v>2.8</v>
          </cell>
          <cell r="F28">
            <v>3</v>
          </cell>
          <cell r="G28">
            <v>3</v>
          </cell>
          <cell r="H28">
            <v>2.9</v>
          </cell>
          <cell r="I28">
            <v>19747</v>
          </cell>
          <cell r="J28">
            <v>58901.65</v>
          </cell>
          <cell r="K28">
            <v>43382</v>
          </cell>
          <cell r="L28">
            <v>34</v>
          </cell>
          <cell r="M28" t="str">
            <v>INE400H01019</v>
          </cell>
        </row>
        <row r="29">
          <cell r="A29" t="str">
            <v>ADHUNIKIND</v>
          </cell>
          <cell r="B29" t="str">
            <v>EQ</v>
          </cell>
          <cell r="C29">
            <v>58.85</v>
          </cell>
          <cell r="D29">
            <v>58.9</v>
          </cell>
          <cell r="E29">
            <v>50.1</v>
          </cell>
          <cell r="F29">
            <v>54.7</v>
          </cell>
          <cell r="G29">
            <v>52</v>
          </cell>
          <cell r="H29">
            <v>57.45</v>
          </cell>
          <cell r="I29">
            <v>39920</v>
          </cell>
          <cell r="J29">
            <v>2230274.9</v>
          </cell>
          <cell r="K29">
            <v>43382</v>
          </cell>
          <cell r="L29">
            <v>219</v>
          </cell>
          <cell r="M29" t="str">
            <v>INE452L01012</v>
          </cell>
        </row>
        <row r="30">
          <cell r="A30" t="str">
            <v>ADLABS</v>
          </cell>
          <cell r="B30" t="str">
            <v>EQ</v>
          </cell>
          <cell r="C30">
            <v>17</v>
          </cell>
          <cell r="D30">
            <v>17.350000000000001</v>
          </cell>
          <cell r="E30">
            <v>15.95</v>
          </cell>
          <cell r="F30">
            <v>16.149999999999999</v>
          </cell>
          <cell r="G30">
            <v>16.3</v>
          </cell>
          <cell r="H30">
            <v>16.600000000000001</v>
          </cell>
          <cell r="I30">
            <v>99403</v>
          </cell>
          <cell r="J30">
            <v>1627891.05</v>
          </cell>
          <cell r="K30">
            <v>43382</v>
          </cell>
          <cell r="L30">
            <v>577</v>
          </cell>
          <cell r="M30" t="str">
            <v>INE172N01012</v>
          </cell>
        </row>
        <row r="31">
          <cell r="A31" t="str">
            <v>ADORWELD</v>
          </cell>
          <cell r="B31" t="str">
            <v>EQ</v>
          </cell>
          <cell r="C31">
            <v>294</v>
          </cell>
          <cell r="D31">
            <v>299.25</v>
          </cell>
          <cell r="E31">
            <v>290</v>
          </cell>
          <cell r="F31">
            <v>293.60000000000002</v>
          </cell>
          <cell r="G31">
            <v>290.10000000000002</v>
          </cell>
          <cell r="H31">
            <v>292.64999999999998</v>
          </cell>
          <cell r="I31">
            <v>5072</v>
          </cell>
          <cell r="J31">
            <v>1491382.5</v>
          </cell>
          <cell r="K31">
            <v>43382</v>
          </cell>
          <cell r="L31">
            <v>233</v>
          </cell>
          <cell r="M31" t="str">
            <v>INE045A01017</v>
          </cell>
        </row>
        <row r="32">
          <cell r="A32" t="str">
            <v>ADROITINFO</v>
          </cell>
          <cell r="B32" t="str">
            <v>BE</v>
          </cell>
          <cell r="C32">
            <v>21.85</v>
          </cell>
          <cell r="D32">
            <v>23.95</v>
          </cell>
          <cell r="E32">
            <v>21.85</v>
          </cell>
          <cell r="F32">
            <v>23.85</v>
          </cell>
          <cell r="G32">
            <v>23.85</v>
          </cell>
          <cell r="H32">
            <v>23</v>
          </cell>
          <cell r="I32">
            <v>357</v>
          </cell>
          <cell r="J32">
            <v>8076.05</v>
          </cell>
          <cell r="K32">
            <v>43382</v>
          </cell>
          <cell r="L32">
            <v>10</v>
          </cell>
          <cell r="M32" t="str">
            <v>INE737B01033</v>
          </cell>
        </row>
        <row r="33">
          <cell r="A33" t="str">
            <v>ADSL</v>
          </cell>
          <cell r="B33" t="str">
            <v>EQ</v>
          </cell>
          <cell r="C33">
            <v>12.15</v>
          </cell>
          <cell r="D33">
            <v>12.75</v>
          </cell>
          <cell r="E33">
            <v>12.15</v>
          </cell>
          <cell r="F33">
            <v>12.3</v>
          </cell>
          <cell r="G33">
            <v>12.3</v>
          </cell>
          <cell r="H33">
            <v>12.5</v>
          </cell>
          <cell r="I33">
            <v>3539</v>
          </cell>
          <cell r="J33">
            <v>43693.7</v>
          </cell>
          <cell r="K33">
            <v>43382</v>
          </cell>
          <cell r="L33">
            <v>24</v>
          </cell>
          <cell r="M33" t="str">
            <v>INE102I01027</v>
          </cell>
        </row>
        <row r="34">
          <cell r="A34" t="str">
            <v>ADVANIHOTR</v>
          </cell>
          <cell r="B34" t="str">
            <v>EQ</v>
          </cell>
          <cell r="C34">
            <v>48</v>
          </cell>
          <cell r="D34">
            <v>49.55</v>
          </cell>
          <cell r="E34">
            <v>47.6</v>
          </cell>
          <cell r="F34">
            <v>47.95</v>
          </cell>
          <cell r="G34">
            <v>47.7</v>
          </cell>
          <cell r="H34">
            <v>48</v>
          </cell>
          <cell r="I34">
            <v>23773</v>
          </cell>
          <cell r="J34">
            <v>1151674.95</v>
          </cell>
          <cell r="K34">
            <v>43382</v>
          </cell>
          <cell r="L34">
            <v>76</v>
          </cell>
          <cell r="M34" t="str">
            <v>INE199C01026</v>
          </cell>
        </row>
        <row r="35">
          <cell r="A35" t="str">
            <v>ADVENZYMES</v>
          </cell>
          <cell r="B35" t="str">
            <v>EQ</v>
          </cell>
          <cell r="C35">
            <v>170.8</v>
          </cell>
          <cell r="D35">
            <v>176</v>
          </cell>
          <cell r="E35">
            <v>165.35</v>
          </cell>
          <cell r="F35">
            <v>169.65</v>
          </cell>
          <cell r="G35">
            <v>168.25</v>
          </cell>
          <cell r="H35">
            <v>170.9</v>
          </cell>
          <cell r="I35">
            <v>309365</v>
          </cell>
          <cell r="J35">
            <v>53189139.350000001</v>
          </cell>
          <cell r="K35">
            <v>43382</v>
          </cell>
          <cell r="L35">
            <v>4230</v>
          </cell>
          <cell r="M35" t="str">
            <v>INE837H01020</v>
          </cell>
        </row>
        <row r="36">
          <cell r="A36" t="str">
            <v>AEGISCHEM</v>
          </cell>
          <cell r="B36" t="str">
            <v>EQ</v>
          </cell>
          <cell r="C36">
            <v>182.3</v>
          </cell>
          <cell r="D36">
            <v>183.5</v>
          </cell>
          <cell r="E36">
            <v>173.55</v>
          </cell>
          <cell r="F36">
            <v>175.85</v>
          </cell>
          <cell r="G36">
            <v>176.4</v>
          </cell>
          <cell r="H36">
            <v>181.8</v>
          </cell>
          <cell r="I36">
            <v>91327</v>
          </cell>
          <cell r="J36">
            <v>16330958.949999999</v>
          </cell>
          <cell r="K36">
            <v>43382</v>
          </cell>
          <cell r="L36">
            <v>5068</v>
          </cell>
          <cell r="M36" t="str">
            <v>INE208C01025</v>
          </cell>
        </row>
        <row r="37">
          <cell r="A37" t="str">
            <v>AFL</v>
          </cell>
          <cell r="B37" t="str">
            <v>EQ</v>
          </cell>
          <cell r="C37">
            <v>51</v>
          </cell>
          <cell r="D37">
            <v>53</v>
          </cell>
          <cell r="E37">
            <v>49.55</v>
          </cell>
          <cell r="F37">
            <v>51.05</v>
          </cell>
          <cell r="G37">
            <v>51.1</v>
          </cell>
          <cell r="H37">
            <v>52.15</v>
          </cell>
          <cell r="I37">
            <v>27994</v>
          </cell>
          <cell r="J37">
            <v>1415826.25</v>
          </cell>
          <cell r="K37">
            <v>43382</v>
          </cell>
          <cell r="L37">
            <v>252</v>
          </cell>
          <cell r="M37" t="str">
            <v>INE020G01017</v>
          </cell>
        </row>
        <row r="38">
          <cell r="A38" t="str">
            <v>AGARIND</v>
          </cell>
          <cell r="B38" t="str">
            <v>EQ</v>
          </cell>
          <cell r="C38">
            <v>200</v>
          </cell>
          <cell r="D38">
            <v>200</v>
          </cell>
          <cell r="E38">
            <v>181</v>
          </cell>
          <cell r="F38">
            <v>192.05</v>
          </cell>
          <cell r="G38">
            <v>190.1</v>
          </cell>
          <cell r="H38">
            <v>193</v>
          </cell>
          <cell r="I38">
            <v>3996</v>
          </cell>
          <cell r="J38">
            <v>759936.55</v>
          </cell>
          <cell r="K38">
            <v>43382</v>
          </cell>
          <cell r="L38">
            <v>94</v>
          </cell>
          <cell r="M38" t="str">
            <v>INE204E01012</v>
          </cell>
        </row>
        <row r="39">
          <cell r="A39" t="str">
            <v>AGCNET</v>
          </cell>
          <cell r="B39" t="str">
            <v>EQ</v>
          </cell>
          <cell r="C39">
            <v>67.5</v>
          </cell>
          <cell r="D39">
            <v>71.5</v>
          </cell>
          <cell r="E39">
            <v>67.5</v>
          </cell>
          <cell r="F39">
            <v>69.3</v>
          </cell>
          <cell r="G39">
            <v>68.8</v>
          </cell>
          <cell r="H39">
            <v>67.2</v>
          </cell>
          <cell r="I39">
            <v>5363</v>
          </cell>
          <cell r="J39">
            <v>369559.5</v>
          </cell>
          <cell r="K39">
            <v>43382</v>
          </cell>
          <cell r="L39">
            <v>75</v>
          </cell>
          <cell r="M39" t="str">
            <v>INE676A01019</v>
          </cell>
        </row>
        <row r="40">
          <cell r="A40" t="str">
            <v>AGLSL</v>
          </cell>
          <cell r="B40" t="str">
            <v>EQ</v>
          </cell>
          <cell r="C40">
            <v>65.05</v>
          </cell>
          <cell r="D40">
            <v>68.849999999999994</v>
          </cell>
          <cell r="E40">
            <v>65.05</v>
          </cell>
          <cell r="F40">
            <v>65.650000000000006</v>
          </cell>
          <cell r="G40">
            <v>65.650000000000006</v>
          </cell>
          <cell r="H40">
            <v>66.599999999999994</v>
          </cell>
          <cell r="I40">
            <v>1172</v>
          </cell>
          <cell r="J40">
            <v>77815.5</v>
          </cell>
          <cell r="K40">
            <v>43382</v>
          </cell>
          <cell r="L40">
            <v>18</v>
          </cell>
          <cell r="M40" t="str">
            <v>INE517U01013</v>
          </cell>
        </row>
        <row r="41">
          <cell r="A41" t="str">
            <v>AGRITECH</v>
          </cell>
          <cell r="B41" t="str">
            <v>EQ</v>
          </cell>
          <cell r="C41">
            <v>59.8</v>
          </cell>
          <cell r="D41">
            <v>59.8</v>
          </cell>
          <cell r="E41">
            <v>56.6</v>
          </cell>
          <cell r="F41">
            <v>57.8</v>
          </cell>
          <cell r="G41">
            <v>57.2</v>
          </cell>
          <cell r="H41">
            <v>58.25</v>
          </cell>
          <cell r="I41">
            <v>4404</v>
          </cell>
          <cell r="J41">
            <v>256986.1</v>
          </cell>
          <cell r="K41">
            <v>43382</v>
          </cell>
          <cell r="L41">
            <v>138</v>
          </cell>
          <cell r="M41" t="str">
            <v>INE449G01018</v>
          </cell>
        </row>
        <row r="42">
          <cell r="A42" t="str">
            <v>AHLEAST</v>
          </cell>
          <cell r="B42" t="str">
            <v>EQ</v>
          </cell>
          <cell r="C42">
            <v>249</v>
          </cell>
          <cell r="D42">
            <v>249</v>
          </cell>
          <cell r="E42">
            <v>234</v>
          </cell>
          <cell r="F42">
            <v>236.25</v>
          </cell>
          <cell r="G42">
            <v>236.1</v>
          </cell>
          <cell r="H42">
            <v>237</v>
          </cell>
          <cell r="I42">
            <v>531</v>
          </cell>
          <cell r="J42">
            <v>127300.7</v>
          </cell>
          <cell r="K42">
            <v>43382</v>
          </cell>
          <cell r="L42">
            <v>18</v>
          </cell>
          <cell r="M42" t="str">
            <v>INE926K01017</v>
          </cell>
        </row>
        <row r="43">
          <cell r="A43" t="str">
            <v>AHLUCONT</v>
          </cell>
          <cell r="B43" t="str">
            <v>EQ</v>
          </cell>
          <cell r="C43">
            <v>277.5</v>
          </cell>
          <cell r="D43">
            <v>296.89999999999998</v>
          </cell>
          <cell r="E43">
            <v>274.45</v>
          </cell>
          <cell r="F43">
            <v>292.25</v>
          </cell>
          <cell r="G43">
            <v>285.2</v>
          </cell>
          <cell r="H43">
            <v>281.10000000000002</v>
          </cell>
          <cell r="I43">
            <v>3417</v>
          </cell>
          <cell r="J43">
            <v>981015.3</v>
          </cell>
          <cell r="K43">
            <v>43382</v>
          </cell>
          <cell r="L43">
            <v>141</v>
          </cell>
          <cell r="M43" t="str">
            <v>INE758C01029</v>
          </cell>
        </row>
        <row r="44">
          <cell r="A44" t="str">
            <v>AHLWEST</v>
          </cell>
          <cell r="B44" t="str">
            <v>EQ</v>
          </cell>
          <cell r="C44">
            <v>285</v>
          </cell>
          <cell r="D44">
            <v>290</v>
          </cell>
          <cell r="E44">
            <v>270</v>
          </cell>
          <cell r="F44">
            <v>276.8</v>
          </cell>
          <cell r="G44">
            <v>270</v>
          </cell>
          <cell r="H44">
            <v>279.8</v>
          </cell>
          <cell r="I44">
            <v>771</v>
          </cell>
          <cell r="J44">
            <v>217346.2</v>
          </cell>
          <cell r="K44">
            <v>43382</v>
          </cell>
          <cell r="L44">
            <v>14</v>
          </cell>
          <cell r="M44" t="str">
            <v>INE915K01010</v>
          </cell>
        </row>
        <row r="45">
          <cell r="A45" t="str">
            <v>AIAENG</v>
          </cell>
          <cell r="B45" t="str">
            <v>EQ</v>
          </cell>
          <cell r="C45">
            <v>1584</v>
          </cell>
          <cell r="D45">
            <v>1594.2</v>
          </cell>
          <cell r="E45">
            <v>1500</v>
          </cell>
          <cell r="F45">
            <v>1527.9</v>
          </cell>
          <cell r="G45">
            <v>1500</v>
          </cell>
          <cell r="H45">
            <v>1584.65</v>
          </cell>
          <cell r="I45">
            <v>73642</v>
          </cell>
          <cell r="J45">
            <v>113916668.90000001</v>
          </cell>
          <cell r="K45">
            <v>43382</v>
          </cell>
          <cell r="L45">
            <v>7020</v>
          </cell>
          <cell r="M45" t="str">
            <v>INE212H01026</v>
          </cell>
        </row>
        <row r="46">
          <cell r="A46" t="str">
            <v>AIFL</v>
          </cell>
          <cell r="B46" t="str">
            <v>EQ</v>
          </cell>
          <cell r="C46">
            <v>179.95</v>
          </cell>
          <cell r="D46">
            <v>179.95</v>
          </cell>
          <cell r="E46">
            <v>179.95</v>
          </cell>
          <cell r="F46">
            <v>179.95</v>
          </cell>
          <cell r="G46">
            <v>179.95</v>
          </cell>
          <cell r="H46">
            <v>189.4</v>
          </cell>
          <cell r="I46">
            <v>827</v>
          </cell>
          <cell r="J46">
            <v>148818.65</v>
          </cell>
          <cell r="K46">
            <v>43382</v>
          </cell>
          <cell r="L46">
            <v>24</v>
          </cell>
          <cell r="M46" t="str">
            <v>INE428O01016</v>
          </cell>
        </row>
        <row r="47">
          <cell r="A47" t="str">
            <v>AIONJSW</v>
          </cell>
          <cell r="B47" t="str">
            <v>BE</v>
          </cell>
          <cell r="C47">
            <v>45.5</v>
          </cell>
          <cell r="D47">
            <v>45.5</v>
          </cell>
          <cell r="E47">
            <v>45.5</v>
          </cell>
          <cell r="F47">
            <v>45.5</v>
          </cell>
          <cell r="G47">
            <v>45.5</v>
          </cell>
          <cell r="H47">
            <v>43.35</v>
          </cell>
          <cell r="I47">
            <v>42474</v>
          </cell>
          <cell r="J47">
            <v>1932567</v>
          </cell>
          <cell r="K47">
            <v>43382</v>
          </cell>
          <cell r="L47">
            <v>90</v>
          </cell>
          <cell r="M47" t="str">
            <v>INE743C01021</v>
          </cell>
        </row>
        <row r="48">
          <cell r="A48" t="str">
            <v>AJANTPHARM</v>
          </cell>
          <cell r="B48" t="str">
            <v>EQ</v>
          </cell>
          <cell r="C48">
            <v>1000</v>
          </cell>
          <cell r="D48">
            <v>1029.95</v>
          </cell>
          <cell r="E48">
            <v>982.15</v>
          </cell>
          <cell r="F48">
            <v>1005.8</v>
          </cell>
          <cell r="G48">
            <v>1010.6</v>
          </cell>
          <cell r="H48">
            <v>1001</v>
          </cell>
          <cell r="I48">
            <v>320108</v>
          </cell>
          <cell r="J48">
            <v>323082925.44999999</v>
          </cell>
          <cell r="K48">
            <v>43382</v>
          </cell>
          <cell r="L48">
            <v>13002</v>
          </cell>
          <cell r="M48" t="str">
            <v>INE031B01049</v>
          </cell>
        </row>
        <row r="49">
          <cell r="A49" t="str">
            <v>AJMERA</v>
          </cell>
          <cell r="B49" t="str">
            <v>EQ</v>
          </cell>
          <cell r="C49">
            <v>147.65</v>
          </cell>
          <cell r="D49">
            <v>152.05000000000001</v>
          </cell>
          <cell r="E49">
            <v>146</v>
          </cell>
          <cell r="F49">
            <v>147.5</v>
          </cell>
          <cell r="G49">
            <v>146.6</v>
          </cell>
          <cell r="H49">
            <v>146.4</v>
          </cell>
          <cell r="I49">
            <v>49413</v>
          </cell>
          <cell r="J49">
            <v>7356080.9000000004</v>
          </cell>
          <cell r="K49">
            <v>43382</v>
          </cell>
          <cell r="L49">
            <v>782</v>
          </cell>
          <cell r="M49" t="str">
            <v>INE298G01027</v>
          </cell>
        </row>
        <row r="50">
          <cell r="A50" t="str">
            <v>AKSHARCHEM</v>
          </cell>
          <cell r="B50" t="str">
            <v>EQ</v>
          </cell>
          <cell r="C50">
            <v>451.3</v>
          </cell>
          <cell r="D50">
            <v>455.5</v>
          </cell>
          <cell r="E50">
            <v>440</v>
          </cell>
          <cell r="F50">
            <v>443.1</v>
          </cell>
          <cell r="G50">
            <v>441.5</v>
          </cell>
          <cell r="H50">
            <v>460.25</v>
          </cell>
          <cell r="I50">
            <v>3524</v>
          </cell>
          <cell r="J50">
            <v>1572780.25</v>
          </cell>
          <cell r="K50">
            <v>43382</v>
          </cell>
          <cell r="L50">
            <v>259</v>
          </cell>
          <cell r="M50" t="str">
            <v>INE542B01011</v>
          </cell>
        </row>
        <row r="51">
          <cell r="A51" t="str">
            <v>AKSHOPTFBR</v>
          </cell>
          <cell r="B51" t="str">
            <v>EQ</v>
          </cell>
          <cell r="C51">
            <v>23.45</v>
          </cell>
          <cell r="D51">
            <v>23.95</v>
          </cell>
          <cell r="E51">
            <v>22.8</v>
          </cell>
          <cell r="F51">
            <v>23.6</v>
          </cell>
          <cell r="G51">
            <v>23.5</v>
          </cell>
          <cell r="H51">
            <v>23.1</v>
          </cell>
          <cell r="I51">
            <v>2802450</v>
          </cell>
          <cell r="J51">
            <v>65224361.649999999</v>
          </cell>
          <cell r="K51">
            <v>43382</v>
          </cell>
          <cell r="L51">
            <v>5118</v>
          </cell>
          <cell r="M51" t="str">
            <v>INE523B01011</v>
          </cell>
        </row>
        <row r="52">
          <cell r="A52" t="str">
            <v>AKZOINDIA</v>
          </cell>
          <cell r="B52" t="str">
            <v>EQ</v>
          </cell>
          <cell r="C52">
            <v>1569.75</v>
          </cell>
          <cell r="D52">
            <v>1613.9</v>
          </cell>
          <cell r="E52">
            <v>1550.15</v>
          </cell>
          <cell r="F52">
            <v>1570.6</v>
          </cell>
          <cell r="G52">
            <v>1565</v>
          </cell>
          <cell r="H52">
            <v>1593.4</v>
          </cell>
          <cell r="I52">
            <v>7069</v>
          </cell>
          <cell r="J52">
            <v>11122339.35</v>
          </cell>
          <cell r="K52">
            <v>43382</v>
          </cell>
          <cell r="L52">
            <v>436</v>
          </cell>
          <cell r="M52" t="str">
            <v>INE133A01011</v>
          </cell>
        </row>
        <row r="53">
          <cell r="A53" t="str">
            <v>ALANKIT</v>
          </cell>
          <cell r="B53" t="str">
            <v>EQ</v>
          </cell>
          <cell r="C53">
            <v>18.95</v>
          </cell>
          <cell r="D53">
            <v>18.95</v>
          </cell>
          <cell r="E53">
            <v>18.25</v>
          </cell>
          <cell r="F53">
            <v>18.600000000000001</v>
          </cell>
          <cell r="G53">
            <v>18.5</v>
          </cell>
          <cell r="H53">
            <v>18.55</v>
          </cell>
          <cell r="I53">
            <v>300788</v>
          </cell>
          <cell r="J53">
            <v>5590000.7999999998</v>
          </cell>
          <cell r="K53">
            <v>43382</v>
          </cell>
          <cell r="L53">
            <v>498</v>
          </cell>
          <cell r="M53" t="str">
            <v>INE914E01040</v>
          </cell>
        </row>
        <row r="54">
          <cell r="A54" t="str">
            <v>ALBERTDAVD</v>
          </cell>
          <cell r="B54" t="str">
            <v>EQ</v>
          </cell>
          <cell r="C54">
            <v>562.20000000000005</v>
          </cell>
          <cell r="D54">
            <v>563.5</v>
          </cell>
          <cell r="E54">
            <v>519.65</v>
          </cell>
          <cell r="F54">
            <v>525.25</v>
          </cell>
          <cell r="G54">
            <v>523</v>
          </cell>
          <cell r="H54">
            <v>546.95000000000005</v>
          </cell>
          <cell r="I54">
            <v>19396</v>
          </cell>
          <cell r="J54">
            <v>10286071.4</v>
          </cell>
          <cell r="K54">
            <v>43382</v>
          </cell>
          <cell r="L54">
            <v>1023</v>
          </cell>
          <cell r="M54" t="str">
            <v>INE155C01010</v>
          </cell>
        </row>
        <row r="55">
          <cell r="A55" t="str">
            <v>ALBK</v>
          </cell>
          <cell r="B55" t="str">
            <v>EQ</v>
          </cell>
          <cell r="C55">
            <v>34.25</v>
          </cell>
          <cell r="D55">
            <v>34.450000000000003</v>
          </cell>
          <cell r="E55">
            <v>33.15</v>
          </cell>
          <cell r="F55">
            <v>33.85</v>
          </cell>
          <cell r="G55">
            <v>33.799999999999997</v>
          </cell>
          <cell r="H55">
            <v>34.049999999999997</v>
          </cell>
          <cell r="I55">
            <v>2695783</v>
          </cell>
          <cell r="J55">
            <v>91168823</v>
          </cell>
          <cell r="K55">
            <v>43382</v>
          </cell>
          <cell r="L55">
            <v>6297</v>
          </cell>
          <cell r="M55" t="str">
            <v>INE428A01015</v>
          </cell>
        </row>
        <row r="56">
          <cell r="A56" t="str">
            <v>ALCHEM</v>
          </cell>
          <cell r="B56" t="str">
            <v>BE</v>
          </cell>
          <cell r="C56">
            <v>4.75</v>
          </cell>
          <cell r="D56">
            <v>4.75</v>
          </cell>
          <cell r="E56">
            <v>4.55</v>
          </cell>
          <cell r="F56">
            <v>4.55</v>
          </cell>
          <cell r="G56">
            <v>4.55</v>
          </cell>
          <cell r="H56">
            <v>4.75</v>
          </cell>
          <cell r="I56">
            <v>3502</v>
          </cell>
          <cell r="J56">
            <v>16047.25</v>
          </cell>
          <cell r="K56">
            <v>43382</v>
          </cell>
          <cell r="L56">
            <v>20</v>
          </cell>
          <cell r="M56" t="str">
            <v>INE964B01033</v>
          </cell>
        </row>
        <row r="57">
          <cell r="A57" t="str">
            <v>ALEMBICLTD</v>
          </cell>
          <cell r="B57" t="str">
            <v>EQ</v>
          </cell>
          <cell r="C57">
            <v>40.75</v>
          </cell>
          <cell r="D57">
            <v>41.35</v>
          </cell>
          <cell r="E57">
            <v>39.299999999999997</v>
          </cell>
          <cell r="F57">
            <v>40.5</v>
          </cell>
          <cell r="G57">
            <v>40.5</v>
          </cell>
          <cell r="H57">
            <v>40.85</v>
          </cell>
          <cell r="I57">
            <v>278148</v>
          </cell>
          <cell r="J57">
            <v>11189329.4</v>
          </cell>
          <cell r="K57">
            <v>43382</v>
          </cell>
          <cell r="L57">
            <v>2291</v>
          </cell>
          <cell r="M57" t="str">
            <v>INE426A01027</v>
          </cell>
        </row>
        <row r="58">
          <cell r="A58" t="str">
            <v>ALICON</v>
          </cell>
          <cell r="B58" t="str">
            <v>EQ</v>
          </cell>
          <cell r="C58">
            <v>598</v>
          </cell>
          <cell r="D58">
            <v>606</v>
          </cell>
          <cell r="E58">
            <v>581.1</v>
          </cell>
          <cell r="F58">
            <v>588.95000000000005</v>
          </cell>
          <cell r="G58">
            <v>594</v>
          </cell>
          <cell r="H58">
            <v>595.65</v>
          </cell>
          <cell r="I58">
            <v>1467</v>
          </cell>
          <cell r="J58">
            <v>868701.15</v>
          </cell>
          <cell r="K58">
            <v>43382</v>
          </cell>
          <cell r="L58">
            <v>206</v>
          </cell>
          <cell r="M58" t="str">
            <v>INE062D01024</v>
          </cell>
        </row>
        <row r="59">
          <cell r="A59" t="str">
            <v>ALKALI</v>
          </cell>
          <cell r="B59" t="str">
            <v>EQ</v>
          </cell>
          <cell r="C59">
            <v>54</v>
          </cell>
          <cell r="D59">
            <v>54.95</v>
          </cell>
          <cell r="E59">
            <v>51.15</v>
          </cell>
          <cell r="F59">
            <v>53.5</v>
          </cell>
          <cell r="G59">
            <v>54.8</v>
          </cell>
          <cell r="H59">
            <v>53.9</v>
          </cell>
          <cell r="I59">
            <v>6226</v>
          </cell>
          <cell r="J59">
            <v>328169.90000000002</v>
          </cell>
          <cell r="K59">
            <v>43382</v>
          </cell>
          <cell r="L59">
            <v>140</v>
          </cell>
          <cell r="M59" t="str">
            <v>INE773I01017</v>
          </cell>
        </row>
        <row r="60">
          <cell r="A60" t="str">
            <v>ALKEM</v>
          </cell>
          <cell r="B60" t="str">
            <v>EQ</v>
          </cell>
          <cell r="C60">
            <v>1990</v>
          </cell>
          <cell r="D60">
            <v>2000.1</v>
          </cell>
          <cell r="E60">
            <v>1850</v>
          </cell>
          <cell r="F60">
            <v>1902.95</v>
          </cell>
          <cell r="G60">
            <v>1950</v>
          </cell>
          <cell r="H60">
            <v>1968.6</v>
          </cell>
          <cell r="I60">
            <v>33323</v>
          </cell>
          <cell r="J60">
            <v>65306608.799999997</v>
          </cell>
          <cell r="K60">
            <v>43382</v>
          </cell>
          <cell r="L60">
            <v>5080</v>
          </cell>
          <cell r="M60" t="str">
            <v>INE540L01014</v>
          </cell>
        </row>
        <row r="61">
          <cell r="A61" t="str">
            <v>ALKYLAMINE</v>
          </cell>
          <cell r="B61" t="str">
            <v>EQ</v>
          </cell>
          <cell r="C61">
            <v>552</v>
          </cell>
          <cell r="D61">
            <v>557.20000000000005</v>
          </cell>
          <cell r="E61">
            <v>535</v>
          </cell>
          <cell r="F61">
            <v>541.29999999999995</v>
          </cell>
          <cell r="G61">
            <v>535</v>
          </cell>
          <cell r="H61">
            <v>547.70000000000005</v>
          </cell>
          <cell r="I61">
            <v>2865</v>
          </cell>
          <cell r="J61">
            <v>1562136.25</v>
          </cell>
          <cell r="K61">
            <v>43382</v>
          </cell>
          <cell r="L61">
            <v>143</v>
          </cell>
          <cell r="M61" t="str">
            <v>INE150B01021</v>
          </cell>
        </row>
        <row r="62">
          <cell r="A62" t="str">
            <v>ALLCARGO</v>
          </cell>
          <cell r="B62" t="str">
            <v>EQ</v>
          </cell>
          <cell r="C62">
            <v>96.25</v>
          </cell>
          <cell r="D62">
            <v>102</v>
          </cell>
          <cell r="E62">
            <v>95.9</v>
          </cell>
          <cell r="F62">
            <v>97.5</v>
          </cell>
          <cell r="G62">
            <v>97.85</v>
          </cell>
          <cell r="H62">
            <v>96.25</v>
          </cell>
          <cell r="I62">
            <v>425529</v>
          </cell>
          <cell r="J62">
            <v>41772050.850000001</v>
          </cell>
          <cell r="K62">
            <v>43382</v>
          </cell>
          <cell r="L62">
            <v>2757</v>
          </cell>
          <cell r="M62" t="str">
            <v>INE418H01029</v>
          </cell>
        </row>
        <row r="63">
          <cell r="A63" t="str">
            <v>ALLSEC</v>
          </cell>
          <cell r="B63" t="str">
            <v>EQ</v>
          </cell>
          <cell r="C63">
            <v>220.1</v>
          </cell>
          <cell r="D63">
            <v>242</v>
          </cell>
          <cell r="E63">
            <v>216.5</v>
          </cell>
          <cell r="F63">
            <v>235.5</v>
          </cell>
          <cell r="G63">
            <v>242</v>
          </cell>
          <cell r="H63">
            <v>214.3</v>
          </cell>
          <cell r="I63">
            <v>20639</v>
          </cell>
          <cell r="J63">
            <v>4764829.25</v>
          </cell>
          <cell r="K63">
            <v>43382</v>
          </cell>
          <cell r="L63">
            <v>1446</v>
          </cell>
          <cell r="M63" t="str">
            <v>INE835G01018</v>
          </cell>
        </row>
        <row r="64">
          <cell r="A64" t="str">
            <v>ALMONDZ</v>
          </cell>
          <cell r="B64" t="str">
            <v>BE</v>
          </cell>
          <cell r="C64">
            <v>26</v>
          </cell>
          <cell r="D64">
            <v>26.9</v>
          </cell>
          <cell r="E64">
            <v>25.6</v>
          </cell>
          <cell r="F64">
            <v>25.6</v>
          </cell>
          <cell r="G64">
            <v>25.6</v>
          </cell>
          <cell r="H64">
            <v>26.9</v>
          </cell>
          <cell r="I64">
            <v>3576</v>
          </cell>
          <cell r="J64">
            <v>91823.4</v>
          </cell>
          <cell r="K64">
            <v>43382</v>
          </cell>
          <cell r="L64">
            <v>15</v>
          </cell>
          <cell r="M64" t="str">
            <v>INE326B01027</v>
          </cell>
        </row>
        <row r="65">
          <cell r="A65" t="str">
            <v>ALOKTEXT</v>
          </cell>
          <cell r="B65" t="str">
            <v>BE</v>
          </cell>
          <cell r="C65">
            <v>3.85</v>
          </cell>
          <cell r="D65">
            <v>3.9</v>
          </cell>
          <cell r="E65">
            <v>3.65</v>
          </cell>
          <cell r="F65">
            <v>3.75</v>
          </cell>
          <cell r="G65">
            <v>3.8</v>
          </cell>
          <cell r="H65">
            <v>3.8</v>
          </cell>
          <cell r="I65">
            <v>1957054</v>
          </cell>
          <cell r="J65">
            <v>7378054.3499999996</v>
          </cell>
          <cell r="K65">
            <v>43382</v>
          </cell>
          <cell r="L65">
            <v>1017</v>
          </cell>
          <cell r="M65" t="str">
            <v>INE270A01011</v>
          </cell>
        </row>
        <row r="66">
          <cell r="A66" t="str">
            <v>ALPA</v>
          </cell>
          <cell r="B66" t="str">
            <v>EQ</v>
          </cell>
          <cell r="C66">
            <v>26</v>
          </cell>
          <cell r="D66">
            <v>26</v>
          </cell>
          <cell r="E66">
            <v>23.35</v>
          </cell>
          <cell r="F66">
            <v>23.7</v>
          </cell>
          <cell r="G66">
            <v>23.95</v>
          </cell>
          <cell r="H66">
            <v>25</v>
          </cell>
          <cell r="I66">
            <v>28770</v>
          </cell>
          <cell r="J66">
            <v>696499.65</v>
          </cell>
          <cell r="K66">
            <v>43382</v>
          </cell>
          <cell r="L66">
            <v>173</v>
          </cell>
          <cell r="M66" t="str">
            <v>INE385I01010</v>
          </cell>
        </row>
        <row r="67">
          <cell r="A67" t="str">
            <v>ALPHAGEO</v>
          </cell>
          <cell r="B67" t="str">
            <v>EQ</v>
          </cell>
          <cell r="C67">
            <v>472</v>
          </cell>
          <cell r="D67">
            <v>495.1</v>
          </cell>
          <cell r="E67">
            <v>469.15</v>
          </cell>
          <cell r="F67">
            <v>483.2</v>
          </cell>
          <cell r="G67">
            <v>481</v>
          </cell>
          <cell r="H67">
            <v>466.85</v>
          </cell>
          <cell r="I67">
            <v>10830</v>
          </cell>
          <cell r="J67">
            <v>5219163.7</v>
          </cell>
          <cell r="K67">
            <v>43382</v>
          </cell>
          <cell r="L67">
            <v>1260</v>
          </cell>
          <cell r="M67" t="str">
            <v>INE137C01018</v>
          </cell>
        </row>
        <row r="68">
          <cell r="A68" t="str">
            <v>ALPSINDUS</v>
          </cell>
          <cell r="B68" t="str">
            <v>BE</v>
          </cell>
          <cell r="C68">
            <v>2.8</v>
          </cell>
          <cell r="D68">
            <v>2.8</v>
          </cell>
          <cell r="E68">
            <v>2.7</v>
          </cell>
          <cell r="F68">
            <v>2.7</v>
          </cell>
          <cell r="G68">
            <v>2.7</v>
          </cell>
          <cell r="H68">
            <v>2.8</v>
          </cell>
          <cell r="I68">
            <v>466</v>
          </cell>
          <cell r="J68">
            <v>1262.2</v>
          </cell>
          <cell r="K68">
            <v>43382</v>
          </cell>
          <cell r="L68">
            <v>8</v>
          </cell>
          <cell r="M68" t="str">
            <v>INE093B01015</v>
          </cell>
        </row>
        <row r="69">
          <cell r="A69" t="str">
            <v>AMARAJABAT</v>
          </cell>
          <cell r="B69" t="str">
            <v>EQ</v>
          </cell>
          <cell r="C69">
            <v>733.8</v>
          </cell>
          <cell r="D69">
            <v>738</v>
          </cell>
          <cell r="E69">
            <v>717.65</v>
          </cell>
          <cell r="F69">
            <v>734.1</v>
          </cell>
          <cell r="G69">
            <v>731</v>
          </cell>
          <cell r="H69">
            <v>729.45</v>
          </cell>
          <cell r="I69">
            <v>513066</v>
          </cell>
          <cell r="J69">
            <v>373027916.35000002</v>
          </cell>
          <cell r="K69">
            <v>43382</v>
          </cell>
          <cell r="L69">
            <v>18150</v>
          </cell>
          <cell r="M69" t="str">
            <v>INE885A01032</v>
          </cell>
        </row>
        <row r="70">
          <cell r="A70" t="str">
            <v>AMBER</v>
          </cell>
          <cell r="B70" t="str">
            <v>EQ</v>
          </cell>
          <cell r="C70">
            <v>889.5</v>
          </cell>
          <cell r="D70">
            <v>896.45</v>
          </cell>
          <cell r="E70">
            <v>846.05</v>
          </cell>
          <cell r="F70">
            <v>875.1</v>
          </cell>
          <cell r="G70">
            <v>875</v>
          </cell>
          <cell r="H70">
            <v>885.95</v>
          </cell>
          <cell r="I70">
            <v>7215</v>
          </cell>
          <cell r="J70">
            <v>6256649.5499999998</v>
          </cell>
          <cell r="K70">
            <v>43382</v>
          </cell>
          <cell r="L70">
            <v>1411</v>
          </cell>
          <cell r="M70" t="str">
            <v>INE371P01015</v>
          </cell>
        </row>
        <row r="71">
          <cell r="A71" t="str">
            <v>AMBIKCO</v>
          </cell>
          <cell r="B71" t="str">
            <v>EQ</v>
          </cell>
          <cell r="C71">
            <v>1095</v>
          </cell>
          <cell r="D71">
            <v>1117.3499999999999</v>
          </cell>
          <cell r="E71">
            <v>1070</v>
          </cell>
          <cell r="F71">
            <v>1087.4000000000001</v>
          </cell>
          <cell r="G71">
            <v>1076.05</v>
          </cell>
          <cell r="H71">
            <v>1094.75</v>
          </cell>
          <cell r="I71">
            <v>7372</v>
          </cell>
          <cell r="J71">
            <v>7981455.6500000004</v>
          </cell>
          <cell r="K71">
            <v>43382</v>
          </cell>
          <cell r="L71">
            <v>596</v>
          </cell>
          <cell r="M71" t="str">
            <v>INE540G01014</v>
          </cell>
        </row>
        <row r="72">
          <cell r="A72" t="str">
            <v>AMBUJACEM</v>
          </cell>
          <cell r="B72" t="str">
            <v>EQ</v>
          </cell>
          <cell r="C72">
            <v>210</v>
          </cell>
          <cell r="D72">
            <v>211.95</v>
          </cell>
          <cell r="E72">
            <v>202.45</v>
          </cell>
          <cell r="F72">
            <v>204.7</v>
          </cell>
          <cell r="G72">
            <v>204.5</v>
          </cell>
          <cell r="H72">
            <v>208.1</v>
          </cell>
          <cell r="I72">
            <v>1790998</v>
          </cell>
          <cell r="J72">
            <v>368851453</v>
          </cell>
          <cell r="K72">
            <v>43382</v>
          </cell>
          <cell r="L72">
            <v>38665</v>
          </cell>
          <cell r="M72" t="str">
            <v>INE079A01024</v>
          </cell>
        </row>
        <row r="73">
          <cell r="A73" t="str">
            <v>AMDIND</v>
          </cell>
          <cell r="B73" t="str">
            <v>EQ</v>
          </cell>
          <cell r="C73">
            <v>19.05</v>
          </cell>
          <cell r="D73">
            <v>19.05</v>
          </cell>
          <cell r="E73">
            <v>17.7</v>
          </cell>
          <cell r="F73">
            <v>19</v>
          </cell>
          <cell r="G73">
            <v>18.899999999999999</v>
          </cell>
          <cell r="H73">
            <v>19.350000000000001</v>
          </cell>
          <cell r="I73">
            <v>10583</v>
          </cell>
          <cell r="J73">
            <v>194816.35</v>
          </cell>
          <cell r="K73">
            <v>43382</v>
          </cell>
          <cell r="L73">
            <v>59</v>
          </cell>
          <cell r="M73" t="str">
            <v>INE005I01014</v>
          </cell>
        </row>
        <row r="74">
          <cell r="A74" t="str">
            <v>AMJLAND</v>
          </cell>
          <cell r="B74" t="str">
            <v>EQ</v>
          </cell>
          <cell r="C74">
            <v>19.5</v>
          </cell>
          <cell r="D74">
            <v>22.7</v>
          </cell>
          <cell r="E74">
            <v>19.3</v>
          </cell>
          <cell r="F74">
            <v>22.5</v>
          </cell>
          <cell r="G74">
            <v>22.7</v>
          </cell>
          <cell r="H74">
            <v>18.95</v>
          </cell>
          <cell r="I74">
            <v>81960</v>
          </cell>
          <cell r="J74">
            <v>1775429.8</v>
          </cell>
          <cell r="K74">
            <v>43382</v>
          </cell>
          <cell r="L74">
            <v>234</v>
          </cell>
          <cell r="M74" t="str">
            <v>INE606A01024</v>
          </cell>
        </row>
        <row r="75">
          <cell r="A75" t="str">
            <v>AMRUTANJAN</v>
          </cell>
          <cell r="B75" t="str">
            <v>EQ</v>
          </cell>
          <cell r="C75">
            <v>257.89999999999998</v>
          </cell>
          <cell r="D75">
            <v>257.89999999999998</v>
          </cell>
          <cell r="E75">
            <v>250</v>
          </cell>
          <cell r="F75">
            <v>250.25</v>
          </cell>
          <cell r="G75">
            <v>250</v>
          </cell>
          <cell r="H75">
            <v>249.55</v>
          </cell>
          <cell r="I75">
            <v>7638</v>
          </cell>
          <cell r="J75">
            <v>1914532.15</v>
          </cell>
          <cell r="K75">
            <v>43382</v>
          </cell>
          <cell r="L75">
            <v>398</v>
          </cell>
          <cell r="M75" t="str">
            <v>INE098F01031</v>
          </cell>
        </row>
        <row r="76">
          <cell r="A76" t="str">
            <v>ANANTRAJ</v>
          </cell>
          <cell r="B76" t="str">
            <v>EQ</v>
          </cell>
          <cell r="C76">
            <v>34.9</v>
          </cell>
          <cell r="D76">
            <v>35.799999999999997</v>
          </cell>
          <cell r="E76">
            <v>34</v>
          </cell>
          <cell r="F76">
            <v>34.6</v>
          </cell>
          <cell r="G76">
            <v>34.299999999999997</v>
          </cell>
          <cell r="H76">
            <v>34.1</v>
          </cell>
          <cell r="I76">
            <v>775972</v>
          </cell>
          <cell r="J76">
            <v>26852901.800000001</v>
          </cell>
          <cell r="K76">
            <v>43382</v>
          </cell>
          <cell r="L76">
            <v>4503</v>
          </cell>
          <cell r="M76" t="str">
            <v>INE242C01024</v>
          </cell>
        </row>
        <row r="77">
          <cell r="A77" t="str">
            <v>ANDHRABANK</v>
          </cell>
          <cell r="B77" t="str">
            <v>EQ</v>
          </cell>
          <cell r="C77">
            <v>26.75</v>
          </cell>
          <cell r="D77">
            <v>26.8</v>
          </cell>
          <cell r="E77">
            <v>25.7</v>
          </cell>
          <cell r="F77">
            <v>25.95</v>
          </cell>
          <cell r="G77">
            <v>25.7</v>
          </cell>
          <cell r="H77">
            <v>26.6</v>
          </cell>
          <cell r="I77">
            <v>1640553</v>
          </cell>
          <cell r="J77">
            <v>42984333.25</v>
          </cell>
          <cell r="K77">
            <v>43382</v>
          </cell>
          <cell r="L77">
            <v>3578</v>
          </cell>
          <cell r="M77" t="str">
            <v>INE434A01013</v>
          </cell>
        </row>
        <row r="78">
          <cell r="A78" t="str">
            <v>ANDHRACEMT</v>
          </cell>
          <cell r="B78" t="str">
            <v>EQ</v>
          </cell>
          <cell r="C78">
            <v>5.9</v>
          </cell>
          <cell r="D78">
            <v>6.05</v>
          </cell>
          <cell r="E78">
            <v>5.9</v>
          </cell>
          <cell r="F78">
            <v>6</v>
          </cell>
          <cell r="G78">
            <v>5.95</v>
          </cell>
          <cell r="H78">
            <v>5.95</v>
          </cell>
          <cell r="I78">
            <v>95286</v>
          </cell>
          <cell r="J78">
            <v>568928.9</v>
          </cell>
          <cell r="K78">
            <v>43382</v>
          </cell>
          <cell r="L78">
            <v>139</v>
          </cell>
          <cell r="M78" t="str">
            <v>INE666E01012</v>
          </cell>
        </row>
        <row r="79">
          <cell r="A79" t="str">
            <v>ANDHRSUGAR</v>
          </cell>
          <cell r="B79" t="str">
            <v>EQ</v>
          </cell>
          <cell r="C79">
            <v>325.2</v>
          </cell>
          <cell r="D79">
            <v>347</v>
          </cell>
          <cell r="E79">
            <v>305.89999999999998</v>
          </cell>
          <cell r="F79">
            <v>308.8</v>
          </cell>
          <cell r="G79">
            <v>307.25</v>
          </cell>
          <cell r="H79">
            <v>319.8</v>
          </cell>
          <cell r="I79">
            <v>254055</v>
          </cell>
          <cell r="J79">
            <v>81587598.150000006</v>
          </cell>
          <cell r="K79">
            <v>43382</v>
          </cell>
          <cell r="L79">
            <v>10360</v>
          </cell>
          <cell r="M79" t="str">
            <v>INE715B01013</v>
          </cell>
        </row>
        <row r="80">
          <cell r="A80" t="str">
            <v>ANGIND</v>
          </cell>
          <cell r="B80" t="str">
            <v>BE</v>
          </cell>
          <cell r="C80">
            <v>2.0499999999999998</v>
          </cell>
          <cell r="D80">
            <v>2.0499999999999998</v>
          </cell>
          <cell r="E80">
            <v>2.0499999999999998</v>
          </cell>
          <cell r="F80">
            <v>2.0499999999999998</v>
          </cell>
          <cell r="G80">
            <v>2.0499999999999998</v>
          </cell>
          <cell r="H80">
            <v>2.15</v>
          </cell>
          <cell r="I80">
            <v>421</v>
          </cell>
          <cell r="J80">
            <v>863.05</v>
          </cell>
          <cell r="K80">
            <v>43382</v>
          </cell>
          <cell r="L80">
            <v>5</v>
          </cell>
          <cell r="M80" t="str">
            <v>INE017D01010</v>
          </cell>
        </row>
        <row r="81">
          <cell r="A81" t="str">
            <v>ANIKINDS</v>
          </cell>
          <cell r="B81" t="str">
            <v>EQ</v>
          </cell>
          <cell r="C81">
            <v>22.55</v>
          </cell>
          <cell r="D81">
            <v>26</v>
          </cell>
          <cell r="E81">
            <v>22.5</v>
          </cell>
          <cell r="F81">
            <v>25.4</v>
          </cell>
          <cell r="G81">
            <v>25.5</v>
          </cell>
          <cell r="H81">
            <v>24</v>
          </cell>
          <cell r="I81">
            <v>11030</v>
          </cell>
          <cell r="J81">
            <v>258305.75</v>
          </cell>
          <cell r="K81">
            <v>43382</v>
          </cell>
          <cell r="L81">
            <v>54</v>
          </cell>
          <cell r="M81" t="str">
            <v>INE087B01017</v>
          </cell>
        </row>
        <row r="82">
          <cell r="A82" t="str">
            <v>ANKITMETAL</v>
          </cell>
          <cell r="B82" t="str">
            <v>BE</v>
          </cell>
          <cell r="C82">
            <v>0.45</v>
          </cell>
          <cell r="D82">
            <v>0.55000000000000004</v>
          </cell>
          <cell r="E82">
            <v>0.45</v>
          </cell>
          <cell r="F82">
            <v>0.45</v>
          </cell>
          <cell r="G82">
            <v>0.45</v>
          </cell>
          <cell r="H82">
            <v>0.5</v>
          </cell>
          <cell r="I82">
            <v>52118</v>
          </cell>
          <cell r="J82">
            <v>24722.7</v>
          </cell>
          <cell r="K82">
            <v>43382</v>
          </cell>
          <cell r="L82">
            <v>36</v>
          </cell>
          <cell r="M82" t="str">
            <v>INE106I01010</v>
          </cell>
        </row>
        <row r="83">
          <cell r="A83" t="str">
            <v>ANSALAPI</v>
          </cell>
          <cell r="B83" t="str">
            <v>EQ</v>
          </cell>
          <cell r="C83">
            <v>10.8</v>
          </cell>
          <cell r="D83">
            <v>10.8</v>
          </cell>
          <cell r="E83">
            <v>9.85</v>
          </cell>
          <cell r="F83">
            <v>9.9</v>
          </cell>
          <cell r="G83">
            <v>9.85</v>
          </cell>
          <cell r="H83">
            <v>10.3</v>
          </cell>
          <cell r="I83">
            <v>104555</v>
          </cell>
          <cell r="J83">
            <v>1051742.95</v>
          </cell>
          <cell r="K83">
            <v>43382</v>
          </cell>
          <cell r="L83">
            <v>300</v>
          </cell>
          <cell r="M83" t="str">
            <v>INE436A01026</v>
          </cell>
        </row>
        <row r="84">
          <cell r="A84" t="str">
            <v>ANSALHSG</v>
          </cell>
          <cell r="B84" t="str">
            <v>EQ</v>
          </cell>
          <cell r="C84">
            <v>10.1</v>
          </cell>
          <cell r="D84">
            <v>10.3</v>
          </cell>
          <cell r="E84">
            <v>9.75</v>
          </cell>
          <cell r="F84">
            <v>9.85</v>
          </cell>
          <cell r="G84">
            <v>9.9</v>
          </cell>
          <cell r="H84">
            <v>9.9499999999999993</v>
          </cell>
          <cell r="I84">
            <v>45823</v>
          </cell>
          <cell r="J84">
            <v>458484.35</v>
          </cell>
          <cell r="K84">
            <v>43382</v>
          </cell>
          <cell r="L84">
            <v>253</v>
          </cell>
          <cell r="M84" t="str">
            <v>INE880B01015</v>
          </cell>
        </row>
        <row r="85">
          <cell r="A85" t="str">
            <v>ANTGRAPHIC</v>
          </cell>
          <cell r="B85" t="str">
            <v>BE</v>
          </cell>
          <cell r="C85">
            <v>0.45</v>
          </cell>
          <cell r="D85">
            <v>0.5</v>
          </cell>
          <cell r="E85">
            <v>0.45</v>
          </cell>
          <cell r="F85">
            <v>0.5</v>
          </cell>
          <cell r="G85">
            <v>0.5</v>
          </cell>
          <cell r="H85">
            <v>0.5</v>
          </cell>
          <cell r="I85">
            <v>22955</v>
          </cell>
          <cell r="J85">
            <v>10343.35</v>
          </cell>
          <cell r="K85">
            <v>43382</v>
          </cell>
          <cell r="L85">
            <v>17</v>
          </cell>
          <cell r="M85" t="str">
            <v>INE414B01021</v>
          </cell>
        </row>
        <row r="86">
          <cell r="A86" t="str">
            <v>APARINDS</v>
          </cell>
          <cell r="B86" t="str">
            <v>EQ</v>
          </cell>
          <cell r="C86">
            <v>575</v>
          </cell>
          <cell r="D86">
            <v>583.9</v>
          </cell>
          <cell r="E86">
            <v>560.75</v>
          </cell>
          <cell r="F86">
            <v>571.20000000000005</v>
          </cell>
          <cell r="G86">
            <v>571.1</v>
          </cell>
          <cell r="H86">
            <v>568.45000000000005</v>
          </cell>
          <cell r="I86">
            <v>4309</v>
          </cell>
          <cell r="J86">
            <v>2436417.65</v>
          </cell>
          <cell r="K86">
            <v>43382</v>
          </cell>
          <cell r="L86">
            <v>372</v>
          </cell>
          <cell r="M86" t="str">
            <v>INE372A01015</v>
          </cell>
        </row>
        <row r="87">
          <cell r="A87" t="str">
            <v>APCL</v>
          </cell>
          <cell r="B87" t="str">
            <v>EQ</v>
          </cell>
          <cell r="C87">
            <v>110</v>
          </cell>
          <cell r="D87">
            <v>114</v>
          </cell>
          <cell r="E87">
            <v>109</v>
          </cell>
          <cell r="F87">
            <v>113.95</v>
          </cell>
          <cell r="G87">
            <v>114</v>
          </cell>
          <cell r="H87">
            <v>109.05</v>
          </cell>
          <cell r="I87">
            <v>1899</v>
          </cell>
          <cell r="J87">
            <v>210197.35</v>
          </cell>
          <cell r="K87">
            <v>43382</v>
          </cell>
          <cell r="L87">
            <v>41</v>
          </cell>
          <cell r="M87" t="str">
            <v>INE071F01012</v>
          </cell>
        </row>
        <row r="88">
          <cell r="A88" t="str">
            <v>APCOTEXIND</v>
          </cell>
          <cell r="B88" t="str">
            <v>EQ</v>
          </cell>
          <cell r="C88">
            <v>511</v>
          </cell>
          <cell r="D88">
            <v>519.35</v>
          </cell>
          <cell r="E88">
            <v>501.2</v>
          </cell>
          <cell r="F88">
            <v>507.35</v>
          </cell>
          <cell r="G88">
            <v>501.2</v>
          </cell>
          <cell r="H88">
            <v>518.70000000000005</v>
          </cell>
          <cell r="I88">
            <v>2540</v>
          </cell>
          <cell r="J88">
            <v>1293340.7</v>
          </cell>
          <cell r="K88">
            <v>43382</v>
          </cell>
          <cell r="L88">
            <v>249</v>
          </cell>
          <cell r="M88" t="str">
            <v>INE116A01024</v>
          </cell>
        </row>
        <row r="89">
          <cell r="A89" t="str">
            <v>APEX</v>
          </cell>
          <cell r="B89" t="str">
            <v>EQ</v>
          </cell>
          <cell r="C89">
            <v>374</v>
          </cell>
          <cell r="D89">
            <v>374</v>
          </cell>
          <cell r="E89">
            <v>361.15</v>
          </cell>
          <cell r="F89">
            <v>365.8</v>
          </cell>
          <cell r="G89">
            <v>364</v>
          </cell>
          <cell r="H89">
            <v>364.55</v>
          </cell>
          <cell r="I89">
            <v>45619</v>
          </cell>
          <cell r="J89">
            <v>16624071.65</v>
          </cell>
          <cell r="K89">
            <v>43382</v>
          </cell>
          <cell r="L89">
            <v>1680</v>
          </cell>
          <cell r="M89" t="str">
            <v>INE346W01013</v>
          </cell>
        </row>
        <row r="90">
          <cell r="A90" t="str">
            <v>APLAPOLLO</v>
          </cell>
          <cell r="B90" t="str">
            <v>EQ</v>
          </cell>
          <cell r="C90">
            <v>1231.95</v>
          </cell>
          <cell r="D90">
            <v>1244</v>
          </cell>
          <cell r="E90">
            <v>1160.5999999999999</v>
          </cell>
          <cell r="F90">
            <v>1195</v>
          </cell>
          <cell r="G90">
            <v>1166.75</v>
          </cell>
          <cell r="H90">
            <v>1222.1500000000001</v>
          </cell>
          <cell r="I90">
            <v>58631</v>
          </cell>
          <cell r="J90">
            <v>71367494.349999994</v>
          </cell>
          <cell r="K90">
            <v>43382</v>
          </cell>
          <cell r="L90">
            <v>1985</v>
          </cell>
          <cell r="M90" t="str">
            <v>INE702C01019</v>
          </cell>
        </row>
        <row r="91">
          <cell r="A91" t="str">
            <v>APLLTD</v>
          </cell>
          <cell r="B91" t="str">
            <v>EQ</v>
          </cell>
          <cell r="C91">
            <v>559.70000000000005</v>
          </cell>
          <cell r="D91">
            <v>575</v>
          </cell>
          <cell r="E91">
            <v>550.15</v>
          </cell>
          <cell r="F91">
            <v>570.54999999999995</v>
          </cell>
          <cell r="G91">
            <v>572</v>
          </cell>
          <cell r="H91">
            <v>554.35</v>
          </cell>
          <cell r="I91">
            <v>55924</v>
          </cell>
          <cell r="J91">
            <v>31594926.350000001</v>
          </cell>
          <cell r="K91">
            <v>43382</v>
          </cell>
          <cell r="L91">
            <v>4211</v>
          </cell>
          <cell r="M91" t="str">
            <v>INE901L01018</v>
          </cell>
        </row>
        <row r="92">
          <cell r="A92" t="str">
            <v>APOLLO</v>
          </cell>
          <cell r="B92" t="str">
            <v>EQ</v>
          </cell>
          <cell r="C92">
            <v>109</v>
          </cell>
          <cell r="D92">
            <v>110.5</v>
          </cell>
          <cell r="E92">
            <v>100.3</v>
          </cell>
          <cell r="F92">
            <v>101.55</v>
          </cell>
          <cell r="G92">
            <v>101.35</v>
          </cell>
          <cell r="H92">
            <v>109</v>
          </cell>
          <cell r="I92">
            <v>54639</v>
          </cell>
          <cell r="J92">
            <v>5690835.0499999998</v>
          </cell>
          <cell r="K92">
            <v>43382</v>
          </cell>
          <cell r="L92">
            <v>1317</v>
          </cell>
          <cell r="M92" t="str">
            <v>INE713T01010</v>
          </cell>
        </row>
        <row r="93">
          <cell r="A93" t="str">
            <v>APOLLOHOSP</v>
          </cell>
          <cell r="B93" t="str">
            <v>EQ</v>
          </cell>
          <cell r="C93">
            <v>1082</v>
          </cell>
          <cell r="D93">
            <v>1110.0999999999999</v>
          </cell>
          <cell r="E93">
            <v>1065.3</v>
          </cell>
          <cell r="F93">
            <v>1098.7</v>
          </cell>
          <cell r="G93">
            <v>1097</v>
          </cell>
          <cell r="H93">
            <v>1081.9000000000001</v>
          </cell>
          <cell r="I93">
            <v>509541</v>
          </cell>
          <cell r="J93">
            <v>556086314.64999998</v>
          </cell>
          <cell r="K93">
            <v>43382</v>
          </cell>
          <cell r="L93">
            <v>20380</v>
          </cell>
          <cell r="M93" t="str">
            <v>INE437A01024</v>
          </cell>
        </row>
        <row r="94">
          <cell r="A94" t="str">
            <v>APOLLOTYRE</v>
          </cell>
          <cell r="B94" t="str">
            <v>EQ</v>
          </cell>
          <cell r="C94">
            <v>206.2</v>
          </cell>
          <cell r="D94">
            <v>208</v>
          </cell>
          <cell r="E94">
            <v>199.65</v>
          </cell>
          <cell r="F94">
            <v>201.4</v>
          </cell>
          <cell r="G94">
            <v>202</v>
          </cell>
          <cell r="H94">
            <v>205.25</v>
          </cell>
          <cell r="I94">
            <v>3482398</v>
          </cell>
          <cell r="J94">
            <v>712600171.64999998</v>
          </cell>
          <cell r="K94">
            <v>43382</v>
          </cell>
          <cell r="L94">
            <v>35092</v>
          </cell>
          <cell r="M94" t="str">
            <v>INE438A01022</v>
          </cell>
        </row>
        <row r="95">
          <cell r="A95" t="str">
            <v>APOLSINHOT</v>
          </cell>
          <cell r="B95" t="str">
            <v>EQ</v>
          </cell>
          <cell r="C95">
            <v>1209.95</v>
          </cell>
          <cell r="D95">
            <v>1209.95</v>
          </cell>
          <cell r="E95">
            <v>1100.0999999999999</v>
          </cell>
          <cell r="F95">
            <v>1195.5999999999999</v>
          </cell>
          <cell r="G95">
            <v>1195</v>
          </cell>
          <cell r="H95">
            <v>1150</v>
          </cell>
          <cell r="I95">
            <v>180</v>
          </cell>
          <cell r="J95">
            <v>208016.05</v>
          </cell>
          <cell r="K95">
            <v>43382</v>
          </cell>
          <cell r="L95">
            <v>47</v>
          </cell>
          <cell r="M95" t="str">
            <v>INE451F01016</v>
          </cell>
        </row>
        <row r="96">
          <cell r="A96" t="str">
            <v>APTECHT</v>
          </cell>
          <cell r="B96" t="str">
            <v>EQ</v>
          </cell>
          <cell r="C96">
            <v>127</v>
          </cell>
          <cell r="D96">
            <v>137.9</v>
          </cell>
          <cell r="E96">
            <v>126.8</v>
          </cell>
          <cell r="F96">
            <v>132.4</v>
          </cell>
          <cell r="G96">
            <v>131.4</v>
          </cell>
          <cell r="H96">
            <v>126.15</v>
          </cell>
          <cell r="I96">
            <v>367507</v>
          </cell>
          <cell r="J96">
            <v>48796069.700000003</v>
          </cell>
          <cell r="K96">
            <v>43382</v>
          </cell>
          <cell r="L96">
            <v>6362</v>
          </cell>
          <cell r="M96" t="str">
            <v>INE266F01018</v>
          </cell>
        </row>
        <row r="97">
          <cell r="A97" t="str">
            <v>ARCHIDPLY</v>
          </cell>
          <cell r="B97" t="str">
            <v>EQ</v>
          </cell>
          <cell r="C97">
            <v>40.950000000000003</v>
          </cell>
          <cell r="D97">
            <v>40.950000000000003</v>
          </cell>
          <cell r="E97">
            <v>37.049999999999997</v>
          </cell>
          <cell r="F97">
            <v>38.25</v>
          </cell>
          <cell r="G97">
            <v>38.1</v>
          </cell>
          <cell r="H97">
            <v>39.35</v>
          </cell>
          <cell r="I97">
            <v>16186</v>
          </cell>
          <cell r="J97">
            <v>618238.1</v>
          </cell>
          <cell r="K97">
            <v>43382</v>
          </cell>
          <cell r="L97">
            <v>262</v>
          </cell>
          <cell r="M97" t="str">
            <v>INE877I01016</v>
          </cell>
        </row>
        <row r="98">
          <cell r="A98" t="str">
            <v>ARCHIES</v>
          </cell>
          <cell r="B98" t="str">
            <v>EQ</v>
          </cell>
          <cell r="C98">
            <v>25.5</v>
          </cell>
          <cell r="D98">
            <v>25.5</v>
          </cell>
          <cell r="E98">
            <v>25</v>
          </cell>
          <cell r="F98">
            <v>25.1</v>
          </cell>
          <cell r="G98">
            <v>25</v>
          </cell>
          <cell r="H98">
            <v>24.9</v>
          </cell>
          <cell r="I98">
            <v>58280</v>
          </cell>
          <cell r="J98">
            <v>1461151.35</v>
          </cell>
          <cell r="K98">
            <v>43382</v>
          </cell>
          <cell r="L98">
            <v>208</v>
          </cell>
          <cell r="M98" t="str">
            <v>INE731A01020</v>
          </cell>
        </row>
        <row r="99">
          <cell r="A99" t="str">
            <v>ARCOTECH</v>
          </cell>
          <cell r="B99" t="str">
            <v>BE</v>
          </cell>
          <cell r="C99">
            <v>7.75</v>
          </cell>
          <cell r="D99">
            <v>7.75</v>
          </cell>
          <cell r="E99">
            <v>7.75</v>
          </cell>
          <cell r="F99">
            <v>7.75</v>
          </cell>
          <cell r="G99">
            <v>7.75</v>
          </cell>
          <cell r="H99">
            <v>8.15</v>
          </cell>
          <cell r="I99">
            <v>29539</v>
          </cell>
          <cell r="J99">
            <v>228927.25</v>
          </cell>
          <cell r="K99">
            <v>43382</v>
          </cell>
          <cell r="L99">
            <v>83</v>
          </cell>
          <cell r="M99" t="str">
            <v>INE574I01035</v>
          </cell>
        </row>
        <row r="100">
          <cell r="A100" t="str">
            <v>ARIES</v>
          </cell>
          <cell r="B100" t="str">
            <v>EQ</v>
          </cell>
          <cell r="C100">
            <v>89.1</v>
          </cell>
          <cell r="D100">
            <v>92.05</v>
          </cell>
          <cell r="E100">
            <v>85.55</v>
          </cell>
          <cell r="F100">
            <v>87.3</v>
          </cell>
          <cell r="G100">
            <v>86.05</v>
          </cell>
          <cell r="H100">
            <v>91.85</v>
          </cell>
          <cell r="I100">
            <v>37613</v>
          </cell>
          <cell r="J100">
            <v>3361638.55</v>
          </cell>
          <cell r="K100">
            <v>43382</v>
          </cell>
          <cell r="L100">
            <v>999</v>
          </cell>
          <cell r="M100" t="str">
            <v>INE298I01015</v>
          </cell>
        </row>
        <row r="101">
          <cell r="A101" t="str">
            <v>ARIHANT</v>
          </cell>
          <cell r="B101" t="str">
            <v>EQ</v>
          </cell>
          <cell r="C101">
            <v>30.05</v>
          </cell>
          <cell r="D101">
            <v>34.65</v>
          </cell>
          <cell r="E101">
            <v>28.05</v>
          </cell>
          <cell r="F101">
            <v>29.05</v>
          </cell>
          <cell r="G101">
            <v>28.75</v>
          </cell>
          <cell r="H101">
            <v>31.3</v>
          </cell>
          <cell r="I101">
            <v>2602</v>
          </cell>
          <cell r="J101">
            <v>75889.95</v>
          </cell>
          <cell r="K101">
            <v>43382</v>
          </cell>
          <cell r="L101">
            <v>25</v>
          </cell>
          <cell r="M101" t="str">
            <v>INE413D01011</v>
          </cell>
        </row>
        <row r="102">
          <cell r="A102" t="str">
            <v>ARIHANTSUP</v>
          </cell>
          <cell r="B102" t="str">
            <v>EQ</v>
          </cell>
          <cell r="C102">
            <v>48.05</v>
          </cell>
          <cell r="D102">
            <v>55.55</v>
          </cell>
          <cell r="E102">
            <v>48.05</v>
          </cell>
          <cell r="F102">
            <v>51.15</v>
          </cell>
          <cell r="G102">
            <v>52</v>
          </cell>
          <cell r="H102">
            <v>50.65</v>
          </cell>
          <cell r="I102">
            <v>17582</v>
          </cell>
          <cell r="J102">
            <v>919245.65</v>
          </cell>
          <cell r="K102">
            <v>43382</v>
          </cell>
          <cell r="L102">
            <v>1022</v>
          </cell>
          <cell r="M102" t="str">
            <v>INE643K01018</v>
          </cell>
        </row>
        <row r="103">
          <cell r="A103" t="str">
            <v>ARMANFIN</v>
          </cell>
          <cell r="B103" t="str">
            <v>EQ</v>
          </cell>
          <cell r="C103">
            <v>300</v>
          </cell>
          <cell r="D103">
            <v>313.8</v>
          </cell>
          <cell r="E103">
            <v>282.10000000000002</v>
          </cell>
          <cell r="F103">
            <v>284.3</v>
          </cell>
          <cell r="G103">
            <v>283</v>
          </cell>
          <cell r="H103">
            <v>296.3</v>
          </cell>
          <cell r="I103">
            <v>3816</v>
          </cell>
          <cell r="J103">
            <v>1113218.1499999999</v>
          </cell>
          <cell r="K103">
            <v>43382</v>
          </cell>
          <cell r="L103">
            <v>103</v>
          </cell>
          <cell r="M103" t="str">
            <v>INE109C01017</v>
          </cell>
        </row>
        <row r="104">
          <cell r="A104" t="str">
            <v>AROGRANITE</v>
          </cell>
          <cell r="B104" t="str">
            <v>EQ</v>
          </cell>
          <cell r="C104">
            <v>51.95</v>
          </cell>
          <cell r="D104">
            <v>51.95</v>
          </cell>
          <cell r="E104">
            <v>48.05</v>
          </cell>
          <cell r="F104">
            <v>49.75</v>
          </cell>
          <cell r="G104">
            <v>49.5</v>
          </cell>
          <cell r="H104">
            <v>50.3</v>
          </cell>
          <cell r="I104">
            <v>10661</v>
          </cell>
          <cell r="J104">
            <v>534931.15</v>
          </cell>
          <cell r="K104">
            <v>43382</v>
          </cell>
          <cell r="L104">
            <v>140</v>
          </cell>
          <cell r="M104" t="str">
            <v>INE210C01013</v>
          </cell>
        </row>
        <row r="105">
          <cell r="A105" t="str">
            <v>ARROWGREEN</v>
          </cell>
          <cell r="B105" t="str">
            <v>EQ</v>
          </cell>
          <cell r="C105">
            <v>108.95</v>
          </cell>
          <cell r="D105">
            <v>109.3</v>
          </cell>
          <cell r="E105">
            <v>105</v>
          </cell>
          <cell r="F105">
            <v>108.95</v>
          </cell>
          <cell r="G105">
            <v>108.75</v>
          </cell>
          <cell r="H105">
            <v>104.1</v>
          </cell>
          <cell r="I105">
            <v>43958</v>
          </cell>
          <cell r="J105">
            <v>4794865.4000000004</v>
          </cell>
          <cell r="K105">
            <v>43382</v>
          </cell>
          <cell r="L105">
            <v>565</v>
          </cell>
          <cell r="M105" t="str">
            <v>INE570D01018</v>
          </cell>
        </row>
        <row r="106">
          <cell r="A106" t="str">
            <v>ARROWTEX</v>
          </cell>
          <cell r="B106" t="str">
            <v>EQ</v>
          </cell>
          <cell r="C106">
            <v>27.9</v>
          </cell>
          <cell r="D106">
            <v>27.9</v>
          </cell>
          <cell r="E106">
            <v>24.15</v>
          </cell>
          <cell r="F106">
            <v>25.5</v>
          </cell>
          <cell r="G106">
            <v>25.6</v>
          </cell>
          <cell r="H106">
            <v>26.4</v>
          </cell>
          <cell r="I106">
            <v>7289</v>
          </cell>
          <cell r="J106">
            <v>183167.2</v>
          </cell>
          <cell r="K106">
            <v>43382</v>
          </cell>
          <cell r="L106">
            <v>129</v>
          </cell>
          <cell r="M106" t="str">
            <v>INE933J01015</v>
          </cell>
        </row>
        <row r="107">
          <cell r="A107" t="str">
            <v>ARSHIYA</v>
          </cell>
          <cell r="B107" t="str">
            <v>EQ</v>
          </cell>
          <cell r="C107">
            <v>30.8</v>
          </cell>
          <cell r="D107">
            <v>33.4</v>
          </cell>
          <cell r="E107">
            <v>27.65</v>
          </cell>
          <cell r="F107">
            <v>28.9</v>
          </cell>
          <cell r="G107">
            <v>28.55</v>
          </cell>
          <cell r="H107">
            <v>30.8</v>
          </cell>
          <cell r="I107">
            <v>417599</v>
          </cell>
          <cell r="J107">
            <v>12337075.949999999</v>
          </cell>
          <cell r="K107">
            <v>43382</v>
          </cell>
          <cell r="L107">
            <v>1057</v>
          </cell>
          <cell r="M107" t="str">
            <v>INE968D01022</v>
          </cell>
        </row>
        <row r="108">
          <cell r="A108" t="str">
            <v>ARSSINFRA</v>
          </cell>
          <cell r="B108" t="str">
            <v>EQ</v>
          </cell>
          <cell r="C108">
            <v>19.899999999999999</v>
          </cell>
          <cell r="D108">
            <v>23.35</v>
          </cell>
          <cell r="E108">
            <v>19.899999999999999</v>
          </cell>
          <cell r="F108">
            <v>21.8</v>
          </cell>
          <cell r="G108">
            <v>21.9</v>
          </cell>
          <cell r="H108">
            <v>21.85</v>
          </cell>
          <cell r="I108">
            <v>12615</v>
          </cell>
          <cell r="J108">
            <v>280191.65000000002</v>
          </cell>
          <cell r="K108">
            <v>43382</v>
          </cell>
          <cell r="L108">
            <v>53</v>
          </cell>
          <cell r="M108" t="str">
            <v>INE267I01010</v>
          </cell>
        </row>
        <row r="109">
          <cell r="A109" t="str">
            <v>ARVIND</v>
          </cell>
          <cell r="B109" t="str">
            <v>EQ</v>
          </cell>
          <cell r="C109">
            <v>305</v>
          </cell>
          <cell r="D109">
            <v>306.8</v>
          </cell>
          <cell r="E109">
            <v>289.05</v>
          </cell>
          <cell r="F109">
            <v>300.05</v>
          </cell>
          <cell r="G109">
            <v>299.64999999999998</v>
          </cell>
          <cell r="H109">
            <v>300.75</v>
          </cell>
          <cell r="I109">
            <v>2112741</v>
          </cell>
          <cell r="J109">
            <v>629653812.75</v>
          </cell>
          <cell r="K109">
            <v>43382</v>
          </cell>
          <cell r="L109">
            <v>26588</v>
          </cell>
          <cell r="M109" t="str">
            <v>INE034A01011</v>
          </cell>
        </row>
        <row r="110">
          <cell r="A110" t="str">
            <v>ARVSMART</v>
          </cell>
          <cell r="B110" t="str">
            <v>EQ</v>
          </cell>
          <cell r="C110">
            <v>105.05</v>
          </cell>
          <cell r="D110">
            <v>111.75</v>
          </cell>
          <cell r="E110">
            <v>105.05</v>
          </cell>
          <cell r="F110">
            <v>108.85</v>
          </cell>
          <cell r="G110">
            <v>109</v>
          </cell>
          <cell r="H110">
            <v>108.1</v>
          </cell>
          <cell r="I110">
            <v>7510</v>
          </cell>
          <cell r="J110">
            <v>810498.3</v>
          </cell>
          <cell r="K110">
            <v>43382</v>
          </cell>
          <cell r="L110">
            <v>248</v>
          </cell>
          <cell r="M110" t="str">
            <v>INE034S01021</v>
          </cell>
        </row>
        <row r="111">
          <cell r="A111" t="str">
            <v>ASAHIINDIA</v>
          </cell>
          <cell r="B111" t="str">
            <v>EQ</v>
          </cell>
          <cell r="C111">
            <v>300.2</v>
          </cell>
          <cell r="D111">
            <v>304.35000000000002</v>
          </cell>
          <cell r="E111">
            <v>293.14999999999998</v>
          </cell>
          <cell r="F111">
            <v>295.10000000000002</v>
          </cell>
          <cell r="G111">
            <v>293.60000000000002</v>
          </cell>
          <cell r="H111">
            <v>300.05</v>
          </cell>
          <cell r="I111">
            <v>35277</v>
          </cell>
          <cell r="J111">
            <v>10427048</v>
          </cell>
          <cell r="K111">
            <v>43382</v>
          </cell>
          <cell r="L111">
            <v>438</v>
          </cell>
          <cell r="M111" t="str">
            <v>INE439A01020</v>
          </cell>
        </row>
        <row r="112">
          <cell r="A112" t="str">
            <v>ASAHISONG</v>
          </cell>
          <cell r="B112" t="str">
            <v>EQ</v>
          </cell>
          <cell r="C112">
            <v>232</v>
          </cell>
          <cell r="D112">
            <v>257</v>
          </cell>
          <cell r="E112">
            <v>232</v>
          </cell>
          <cell r="F112">
            <v>233.6</v>
          </cell>
          <cell r="G112">
            <v>236</v>
          </cell>
          <cell r="H112">
            <v>233.6</v>
          </cell>
          <cell r="I112">
            <v>2450</v>
          </cell>
          <cell r="J112">
            <v>573356.25</v>
          </cell>
          <cell r="K112">
            <v>43382</v>
          </cell>
          <cell r="L112">
            <v>105</v>
          </cell>
          <cell r="M112" t="str">
            <v>INE228I01012</v>
          </cell>
        </row>
        <row r="113">
          <cell r="A113" t="str">
            <v>ASAL</v>
          </cell>
          <cell r="B113" t="str">
            <v>EQ</v>
          </cell>
          <cell r="C113">
            <v>44.15</v>
          </cell>
          <cell r="D113">
            <v>44.15</v>
          </cell>
          <cell r="E113">
            <v>38.75</v>
          </cell>
          <cell r="F113">
            <v>39.15</v>
          </cell>
          <cell r="G113">
            <v>39.15</v>
          </cell>
          <cell r="H113">
            <v>42.9</v>
          </cell>
          <cell r="I113">
            <v>17864</v>
          </cell>
          <cell r="J113">
            <v>710655.25</v>
          </cell>
          <cell r="K113">
            <v>43382</v>
          </cell>
          <cell r="L113">
            <v>311</v>
          </cell>
          <cell r="M113" t="str">
            <v>INE900C01027</v>
          </cell>
        </row>
        <row r="114">
          <cell r="A114" t="str">
            <v>ASHAPURMIN</v>
          </cell>
          <cell r="B114" t="str">
            <v>EQ</v>
          </cell>
          <cell r="C114">
            <v>28.6</v>
          </cell>
          <cell r="D114">
            <v>29.5</v>
          </cell>
          <cell r="E114">
            <v>26.75</v>
          </cell>
          <cell r="F114">
            <v>26.95</v>
          </cell>
          <cell r="G114">
            <v>26.8</v>
          </cell>
          <cell r="H114">
            <v>28.45</v>
          </cell>
          <cell r="I114">
            <v>59714</v>
          </cell>
          <cell r="J114">
            <v>1638931.05</v>
          </cell>
          <cell r="K114">
            <v>43382</v>
          </cell>
          <cell r="L114">
            <v>432</v>
          </cell>
          <cell r="M114" t="str">
            <v>INE348A01023</v>
          </cell>
        </row>
        <row r="115">
          <cell r="A115" t="str">
            <v>ASHIANA</v>
          </cell>
          <cell r="B115" t="str">
            <v>EQ</v>
          </cell>
          <cell r="C115">
            <v>117.45</v>
          </cell>
          <cell r="D115">
            <v>123</v>
          </cell>
          <cell r="E115">
            <v>115.95</v>
          </cell>
          <cell r="F115">
            <v>120.6</v>
          </cell>
          <cell r="G115">
            <v>120</v>
          </cell>
          <cell r="H115">
            <v>118.35</v>
          </cell>
          <cell r="I115">
            <v>40512</v>
          </cell>
          <cell r="J115">
            <v>4807756.3</v>
          </cell>
          <cell r="K115">
            <v>43382</v>
          </cell>
          <cell r="L115">
            <v>1016</v>
          </cell>
          <cell r="M115" t="str">
            <v>INE365D01021</v>
          </cell>
        </row>
        <row r="116">
          <cell r="A116" t="str">
            <v>ASHIMASYN</v>
          </cell>
          <cell r="B116" t="str">
            <v>EQ</v>
          </cell>
          <cell r="C116">
            <v>14</v>
          </cell>
          <cell r="D116">
            <v>14.95</v>
          </cell>
          <cell r="E116">
            <v>13.35</v>
          </cell>
          <cell r="F116">
            <v>13.75</v>
          </cell>
          <cell r="G116">
            <v>13.75</v>
          </cell>
          <cell r="H116">
            <v>14.2</v>
          </cell>
          <cell r="I116">
            <v>181208</v>
          </cell>
          <cell r="J116">
            <v>2509953.4500000002</v>
          </cell>
          <cell r="K116">
            <v>43382</v>
          </cell>
          <cell r="L116">
            <v>409</v>
          </cell>
          <cell r="M116" t="str">
            <v>INE440A01010</v>
          </cell>
        </row>
        <row r="117">
          <cell r="A117" t="str">
            <v>ASHOKA</v>
          </cell>
          <cell r="B117" t="str">
            <v>EQ</v>
          </cell>
          <cell r="C117">
            <v>100.9</v>
          </cell>
          <cell r="D117">
            <v>112</v>
          </cell>
          <cell r="E117">
            <v>97.05</v>
          </cell>
          <cell r="F117">
            <v>106.55</v>
          </cell>
          <cell r="G117">
            <v>111.3</v>
          </cell>
          <cell r="H117">
            <v>97.55</v>
          </cell>
          <cell r="I117">
            <v>338593</v>
          </cell>
          <cell r="J117">
            <v>34870634.25</v>
          </cell>
          <cell r="K117">
            <v>43382</v>
          </cell>
          <cell r="L117">
            <v>4752</v>
          </cell>
          <cell r="M117" t="str">
            <v>INE442H01029</v>
          </cell>
        </row>
        <row r="118">
          <cell r="A118" t="str">
            <v>ASHOKLEY</v>
          </cell>
          <cell r="B118" t="str">
            <v>EQ</v>
          </cell>
          <cell r="C118">
            <v>110</v>
          </cell>
          <cell r="D118">
            <v>111.65</v>
          </cell>
          <cell r="E118">
            <v>107.3</v>
          </cell>
          <cell r="F118">
            <v>110.85</v>
          </cell>
          <cell r="G118">
            <v>110.4</v>
          </cell>
          <cell r="H118">
            <v>109.15</v>
          </cell>
          <cell r="I118">
            <v>22219546</v>
          </cell>
          <cell r="J118">
            <v>2442274062.1999998</v>
          </cell>
          <cell r="K118">
            <v>43382</v>
          </cell>
          <cell r="L118">
            <v>96883</v>
          </cell>
          <cell r="M118" t="str">
            <v>INE208A01029</v>
          </cell>
        </row>
        <row r="119">
          <cell r="A119" t="str">
            <v>ASIANHOTNR</v>
          </cell>
          <cell r="B119" t="str">
            <v>EQ</v>
          </cell>
          <cell r="C119">
            <v>179.4</v>
          </cell>
          <cell r="D119">
            <v>189.35</v>
          </cell>
          <cell r="E119">
            <v>168</v>
          </cell>
          <cell r="F119">
            <v>171.1</v>
          </cell>
          <cell r="G119">
            <v>171.1</v>
          </cell>
          <cell r="H119">
            <v>179.4</v>
          </cell>
          <cell r="I119">
            <v>692</v>
          </cell>
          <cell r="J119">
            <v>127386</v>
          </cell>
          <cell r="K119">
            <v>43382</v>
          </cell>
          <cell r="L119">
            <v>7</v>
          </cell>
          <cell r="M119" t="str">
            <v>INE363A01022</v>
          </cell>
        </row>
        <row r="120">
          <cell r="A120" t="str">
            <v>ASIANPAINT</v>
          </cell>
          <cell r="B120" t="str">
            <v>EQ</v>
          </cell>
          <cell r="C120">
            <v>1254</v>
          </cell>
          <cell r="D120">
            <v>1255.9000000000001</v>
          </cell>
          <cell r="E120">
            <v>1191</v>
          </cell>
          <cell r="F120">
            <v>1201.4000000000001</v>
          </cell>
          <cell r="G120">
            <v>1203.4000000000001</v>
          </cell>
          <cell r="H120">
            <v>1247.8</v>
          </cell>
          <cell r="I120">
            <v>1088738</v>
          </cell>
          <cell r="J120">
            <v>1321305717.7</v>
          </cell>
          <cell r="K120">
            <v>43382</v>
          </cell>
          <cell r="L120">
            <v>35721</v>
          </cell>
          <cell r="M120" t="str">
            <v>INE021A01026</v>
          </cell>
        </row>
        <row r="121">
          <cell r="A121" t="str">
            <v>ASIANTILES</v>
          </cell>
          <cell r="B121" t="str">
            <v>EQ</v>
          </cell>
          <cell r="C121">
            <v>165.8</v>
          </cell>
          <cell r="D121">
            <v>166.8</v>
          </cell>
          <cell r="E121">
            <v>156.05000000000001</v>
          </cell>
          <cell r="F121">
            <v>161.44999999999999</v>
          </cell>
          <cell r="G121">
            <v>159.80000000000001</v>
          </cell>
          <cell r="H121">
            <v>164.1</v>
          </cell>
          <cell r="I121">
            <v>96237</v>
          </cell>
          <cell r="J121">
            <v>15392972.199999999</v>
          </cell>
          <cell r="K121">
            <v>43382</v>
          </cell>
          <cell r="L121">
            <v>2724</v>
          </cell>
          <cell r="M121" t="str">
            <v>INE022I01019</v>
          </cell>
        </row>
        <row r="122">
          <cell r="A122" t="str">
            <v>ASPINWALL</v>
          </cell>
          <cell r="B122" t="str">
            <v>EQ</v>
          </cell>
          <cell r="C122">
            <v>175</v>
          </cell>
          <cell r="D122">
            <v>175</v>
          </cell>
          <cell r="E122">
            <v>168.6</v>
          </cell>
          <cell r="F122">
            <v>169.9</v>
          </cell>
          <cell r="G122">
            <v>169</v>
          </cell>
          <cell r="H122">
            <v>169.6</v>
          </cell>
          <cell r="I122">
            <v>1432</v>
          </cell>
          <cell r="J122">
            <v>244296.25</v>
          </cell>
          <cell r="K122">
            <v>43382</v>
          </cell>
          <cell r="L122">
            <v>54</v>
          </cell>
          <cell r="M122" t="str">
            <v>INE991I01015</v>
          </cell>
        </row>
        <row r="123">
          <cell r="A123" t="str">
            <v>ASSAMCO</v>
          </cell>
          <cell r="B123" t="str">
            <v>BE</v>
          </cell>
          <cell r="C123">
            <v>2.5499999999999998</v>
          </cell>
          <cell r="D123">
            <v>2.5499999999999998</v>
          </cell>
          <cell r="E123">
            <v>2.5499999999999998</v>
          </cell>
          <cell r="F123">
            <v>2.5499999999999998</v>
          </cell>
          <cell r="G123">
            <v>2.5499999999999998</v>
          </cell>
          <cell r="H123">
            <v>2.65</v>
          </cell>
          <cell r="I123">
            <v>160158</v>
          </cell>
          <cell r="J123">
            <v>408402.9</v>
          </cell>
          <cell r="K123">
            <v>43382</v>
          </cell>
          <cell r="L123">
            <v>55</v>
          </cell>
          <cell r="M123" t="str">
            <v>INE442A01024</v>
          </cell>
        </row>
        <row r="124">
          <cell r="A124" t="str">
            <v>ASTEC</v>
          </cell>
          <cell r="B124" t="str">
            <v>EQ</v>
          </cell>
          <cell r="C124">
            <v>538</v>
          </cell>
          <cell r="D124">
            <v>544.04999999999995</v>
          </cell>
          <cell r="E124">
            <v>520.20000000000005</v>
          </cell>
          <cell r="F124">
            <v>525.54999999999995</v>
          </cell>
          <cell r="G124">
            <v>521</v>
          </cell>
          <cell r="H124">
            <v>528.04999999999995</v>
          </cell>
          <cell r="I124">
            <v>5921</v>
          </cell>
          <cell r="J124">
            <v>3147543.5</v>
          </cell>
          <cell r="K124">
            <v>43382</v>
          </cell>
          <cell r="L124">
            <v>537</v>
          </cell>
          <cell r="M124" t="str">
            <v>INE563J01010</v>
          </cell>
        </row>
        <row r="125">
          <cell r="A125" t="str">
            <v>ASTERDM</v>
          </cell>
          <cell r="B125" t="str">
            <v>EQ</v>
          </cell>
          <cell r="C125">
            <v>155.75</v>
          </cell>
          <cell r="D125">
            <v>159.35</v>
          </cell>
          <cell r="E125">
            <v>154.19999999999999</v>
          </cell>
          <cell r="F125">
            <v>156</v>
          </cell>
          <cell r="G125">
            <v>156</v>
          </cell>
          <cell r="H125">
            <v>158.15</v>
          </cell>
          <cell r="I125">
            <v>29548</v>
          </cell>
          <cell r="J125">
            <v>4611010.45</v>
          </cell>
          <cell r="K125">
            <v>43382</v>
          </cell>
          <cell r="L125">
            <v>1374</v>
          </cell>
          <cell r="M125" t="str">
            <v>INE914M01019</v>
          </cell>
        </row>
        <row r="126">
          <cell r="A126" t="str">
            <v>ASTRAL</v>
          </cell>
          <cell r="B126" t="str">
            <v>EQ</v>
          </cell>
          <cell r="C126">
            <v>834</v>
          </cell>
          <cell r="D126">
            <v>860.75</v>
          </cell>
          <cell r="E126">
            <v>825.05</v>
          </cell>
          <cell r="F126">
            <v>849.4</v>
          </cell>
          <cell r="G126">
            <v>843</v>
          </cell>
          <cell r="H126">
            <v>828.3</v>
          </cell>
          <cell r="I126">
            <v>53475</v>
          </cell>
          <cell r="J126">
            <v>45169483.299999997</v>
          </cell>
          <cell r="K126">
            <v>43382</v>
          </cell>
          <cell r="L126">
            <v>5081</v>
          </cell>
          <cell r="M126" t="str">
            <v>INE006I01046</v>
          </cell>
        </row>
        <row r="127">
          <cell r="A127" t="str">
            <v>ASTRAMICRO</v>
          </cell>
          <cell r="B127" t="str">
            <v>EQ</v>
          </cell>
          <cell r="C127">
            <v>79.5</v>
          </cell>
          <cell r="D127">
            <v>81.400000000000006</v>
          </cell>
          <cell r="E127">
            <v>77.5</v>
          </cell>
          <cell r="F127">
            <v>80.2</v>
          </cell>
          <cell r="G127">
            <v>80.400000000000006</v>
          </cell>
          <cell r="H127">
            <v>78.400000000000006</v>
          </cell>
          <cell r="I127">
            <v>164246</v>
          </cell>
          <cell r="J127">
            <v>13133409.85</v>
          </cell>
          <cell r="K127">
            <v>43382</v>
          </cell>
          <cell r="L127">
            <v>1877</v>
          </cell>
          <cell r="M127" t="str">
            <v>INE386C01029</v>
          </cell>
        </row>
        <row r="128">
          <cell r="A128" t="str">
            <v>ASTRAZEN</v>
          </cell>
          <cell r="B128" t="str">
            <v>EQ</v>
          </cell>
          <cell r="C128">
            <v>1565.15</v>
          </cell>
          <cell r="D128">
            <v>1590</v>
          </cell>
          <cell r="E128">
            <v>1525</v>
          </cell>
          <cell r="F128">
            <v>1555.95</v>
          </cell>
          <cell r="G128">
            <v>1531</v>
          </cell>
          <cell r="H128">
            <v>1558.2</v>
          </cell>
          <cell r="I128">
            <v>11480</v>
          </cell>
          <cell r="J128">
            <v>17939467.149999999</v>
          </cell>
          <cell r="K128">
            <v>43382</v>
          </cell>
          <cell r="L128">
            <v>1159</v>
          </cell>
          <cell r="M128" t="str">
            <v>INE203A01020</v>
          </cell>
        </row>
        <row r="129">
          <cell r="A129" t="str">
            <v>ASTRON</v>
          </cell>
          <cell r="B129" t="str">
            <v>EQ</v>
          </cell>
          <cell r="C129">
            <v>114.4</v>
          </cell>
          <cell r="D129">
            <v>118.5</v>
          </cell>
          <cell r="E129">
            <v>112.05</v>
          </cell>
          <cell r="F129">
            <v>115.1</v>
          </cell>
          <cell r="G129">
            <v>116.9</v>
          </cell>
          <cell r="H129">
            <v>113.15</v>
          </cell>
          <cell r="I129">
            <v>162880</v>
          </cell>
          <cell r="J129">
            <v>18656173.300000001</v>
          </cell>
          <cell r="K129">
            <v>43382</v>
          </cell>
          <cell r="L129">
            <v>1774</v>
          </cell>
          <cell r="M129" t="str">
            <v>INE646X01014</v>
          </cell>
        </row>
        <row r="130">
          <cell r="A130" t="str">
            <v>ATFL</v>
          </cell>
          <cell r="B130" t="str">
            <v>EQ</v>
          </cell>
          <cell r="C130">
            <v>485.05</v>
          </cell>
          <cell r="D130">
            <v>498.5</v>
          </cell>
          <cell r="E130">
            <v>485.05</v>
          </cell>
          <cell r="F130">
            <v>490.3</v>
          </cell>
          <cell r="G130">
            <v>492</v>
          </cell>
          <cell r="H130">
            <v>488.55</v>
          </cell>
          <cell r="I130">
            <v>6336</v>
          </cell>
          <cell r="J130">
            <v>3112729.6</v>
          </cell>
          <cell r="K130">
            <v>43382</v>
          </cell>
          <cell r="L130">
            <v>539</v>
          </cell>
          <cell r="M130" t="str">
            <v>INE209A01019</v>
          </cell>
        </row>
        <row r="131">
          <cell r="A131" t="str">
            <v>ATLANTA</v>
          </cell>
          <cell r="B131" t="str">
            <v>EQ</v>
          </cell>
          <cell r="C131">
            <v>21.6</v>
          </cell>
          <cell r="D131">
            <v>21.6</v>
          </cell>
          <cell r="E131">
            <v>20.8</v>
          </cell>
          <cell r="F131">
            <v>20.8</v>
          </cell>
          <cell r="G131">
            <v>20.8</v>
          </cell>
          <cell r="H131">
            <v>21.85</v>
          </cell>
          <cell r="I131">
            <v>26097</v>
          </cell>
          <cell r="J131">
            <v>544180.6</v>
          </cell>
          <cell r="K131">
            <v>43382</v>
          </cell>
          <cell r="L131">
            <v>242</v>
          </cell>
          <cell r="M131" t="str">
            <v>INE285H01022</v>
          </cell>
        </row>
        <row r="132">
          <cell r="A132" t="str">
            <v>ATUL</v>
          </cell>
          <cell r="B132" t="str">
            <v>EQ</v>
          </cell>
          <cell r="C132">
            <v>3003</v>
          </cell>
          <cell r="D132">
            <v>3144.95</v>
          </cell>
          <cell r="E132">
            <v>2938</v>
          </cell>
          <cell r="F132">
            <v>3045.4</v>
          </cell>
          <cell r="G132">
            <v>3049.9</v>
          </cell>
          <cell r="H132">
            <v>3006.8</v>
          </cell>
          <cell r="I132">
            <v>25521</v>
          </cell>
          <cell r="J132">
            <v>77293646.599999994</v>
          </cell>
          <cell r="K132">
            <v>43382</v>
          </cell>
          <cell r="L132">
            <v>2417</v>
          </cell>
          <cell r="M132" t="str">
            <v>INE100A01010</v>
          </cell>
        </row>
        <row r="133">
          <cell r="A133" t="str">
            <v>ATULAUTO</v>
          </cell>
          <cell r="B133" t="str">
            <v>EQ</v>
          </cell>
          <cell r="C133">
            <v>274</v>
          </cell>
          <cell r="D133">
            <v>279</v>
          </cell>
          <cell r="E133">
            <v>269</v>
          </cell>
          <cell r="F133">
            <v>274.95</v>
          </cell>
          <cell r="G133">
            <v>274</v>
          </cell>
          <cell r="H133">
            <v>273.25</v>
          </cell>
          <cell r="I133">
            <v>9777</v>
          </cell>
          <cell r="J133">
            <v>2673931.4</v>
          </cell>
          <cell r="K133">
            <v>43382</v>
          </cell>
          <cell r="L133">
            <v>706</v>
          </cell>
          <cell r="M133" t="str">
            <v>INE951D01028</v>
          </cell>
        </row>
        <row r="134">
          <cell r="A134" t="str">
            <v>AUBANK</v>
          </cell>
          <cell r="B134" t="str">
            <v>EQ</v>
          </cell>
          <cell r="C134">
            <v>568.70000000000005</v>
          </cell>
          <cell r="D134">
            <v>575</v>
          </cell>
          <cell r="E134">
            <v>545.5</v>
          </cell>
          <cell r="F134">
            <v>569.6</v>
          </cell>
          <cell r="G134">
            <v>573</v>
          </cell>
          <cell r="H134">
            <v>564.15</v>
          </cell>
          <cell r="I134">
            <v>134982</v>
          </cell>
          <cell r="J134">
            <v>75933588.400000006</v>
          </cell>
          <cell r="K134">
            <v>43382</v>
          </cell>
          <cell r="L134">
            <v>9216</v>
          </cell>
          <cell r="M134" t="str">
            <v>INE949L01017</v>
          </cell>
        </row>
        <row r="135">
          <cell r="A135" t="str">
            <v>AURIONPRO</v>
          </cell>
          <cell r="B135" t="str">
            <v>EQ</v>
          </cell>
          <cell r="C135">
            <v>145</v>
          </cell>
          <cell r="D135">
            <v>154</v>
          </cell>
          <cell r="E135">
            <v>144.9</v>
          </cell>
          <cell r="F135">
            <v>145.4</v>
          </cell>
          <cell r="G135">
            <v>145</v>
          </cell>
          <cell r="H135">
            <v>143.85</v>
          </cell>
          <cell r="I135">
            <v>4100</v>
          </cell>
          <cell r="J135">
            <v>599542.44999999995</v>
          </cell>
          <cell r="K135">
            <v>43382</v>
          </cell>
          <cell r="L135">
            <v>138</v>
          </cell>
          <cell r="M135" t="str">
            <v>INE132H01018</v>
          </cell>
        </row>
        <row r="136">
          <cell r="A136" t="str">
            <v>AUROPHARMA</v>
          </cell>
          <cell r="B136" t="str">
            <v>EQ</v>
          </cell>
          <cell r="C136">
            <v>737</v>
          </cell>
          <cell r="D136">
            <v>771.65</v>
          </cell>
          <cell r="E136">
            <v>737</v>
          </cell>
          <cell r="F136">
            <v>766.75</v>
          </cell>
          <cell r="G136">
            <v>767</v>
          </cell>
          <cell r="H136">
            <v>736.4</v>
          </cell>
          <cell r="I136">
            <v>4555970</v>
          </cell>
          <cell r="J136">
            <v>3435888464.1999998</v>
          </cell>
          <cell r="K136">
            <v>43382</v>
          </cell>
          <cell r="L136">
            <v>75185</v>
          </cell>
          <cell r="M136" t="str">
            <v>INE406A01037</v>
          </cell>
        </row>
        <row r="137">
          <cell r="A137" t="str">
            <v>AUSOMENT</v>
          </cell>
          <cell r="B137" t="str">
            <v>EQ</v>
          </cell>
          <cell r="C137">
            <v>53.85</v>
          </cell>
          <cell r="D137">
            <v>56.9</v>
          </cell>
          <cell r="E137">
            <v>52.1</v>
          </cell>
          <cell r="F137">
            <v>52.3</v>
          </cell>
          <cell r="G137">
            <v>52.1</v>
          </cell>
          <cell r="H137">
            <v>55</v>
          </cell>
          <cell r="I137">
            <v>3651</v>
          </cell>
          <cell r="J137">
            <v>196050.9</v>
          </cell>
          <cell r="K137">
            <v>43382</v>
          </cell>
          <cell r="L137">
            <v>117</v>
          </cell>
          <cell r="M137" t="str">
            <v>INE218C01016</v>
          </cell>
        </row>
        <row r="138">
          <cell r="A138" t="str">
            <v>AUTOAXLES</v>
          </cell>
          <cell r="B138" t="str">
            <v>EQ</v>
          </cell>
          <cell r="C138">
            <v>1170.05</v>
          </cell>
          <cell r="D138">
            <v>1194</v>
          </cell>
          <cell r="E138">
            <v>1142.3</v>
          </cell>
          <cell r="F138">
            <v>1156.45</v>
          </cell>
          <cell r="G138">
            <v>1157.5</v>
          </cell>
          <cell r="H138">
            <v>1185.1500000000001</v>
          </cell>
          <cell r="I138">
            <v>7728</v>
          </cell>
          <cell r="J138">
            <v>9038483.6500000004</v>
          </cell>
          <cell r="K138">
            <v>43382</v>
          </cell>
          <cell r="L138">
            <v>906</v>
          </cell>
          <cell r="M138" t="str">
            <v>INE449A01011</v>
          </cell>
        </row>
        <row r="139">
          <cell r="A139" t="str">
            <v>AUTOIND</v>
          </cell>
          <cell r="B139" t="str">
            <v>EQ</v>
          </cell>
          <cell r="C139">
            <v>59.4</v>
          </cell>
          <cell r="D139">
            <v>62</v>
          </cell>
          <cell r="E139">
            <v>58</v>
          </cell>
          <cell r="F139">
            <v>59.8</v>
          </cell>
          <cell r="G139">
            <v>60.5</v>
          </cell>
          <cell r="H139">
            <v>60.2</v>
          </cell>
          <cell r="I139">
            <v>15990</v>
          </cell>
          <cell r="J139">
            <v>954823.7</v>
          </cell>
          <cell r="K139">
            <v>43382</v>
          </cell>
          <cell r="L139">
            <v>408</v>
          </cell>
          <cell r="M139" t="str">
            <v>INE718H01014</v>
          </cell>
        </row>
        <row r="140">
          <cell r="A140" t="str">
            <v>AUTOLITIND</v>
          </cell>
          <cell r="B140" t="str">
            <v>EQ</v>
          </cell>
          <cell r="C140">
            <v>41.65</v>
          </cell>
          <cell r="D140">
            <v>41.65</v>
          </cell>
          <cell r="E140">
            <v>38.799999999999997</v>
          </cell>
          <cell r="F140">
            <v>39.1</v>
          </cell>
          <cell r="G140">
            <v>39</v>
          </cell>
          <cell r="H140">
            <v>40.799999999999997</v>
          </cell>
          <cell r="I140">
            <v>5274</v>
          </cell>
          <cell r="J140">
            <v>209549.9</v>
          </cell>
          <cell r="K140">
            <v>43382</v>
          </cell>
          <cell r="L140">
            <v>112</v>
          </cell>
          <cell r="M140" t="str">
            <v>INE448A01013</v>
          </cell>
        </row>
        <row r="141">
          <cell r="A141" t="str">
            <v>AVADHSUGAR</v>
          </cell>
          <cell r="B141" t="str">
            <v>EQ</v>
          </cell>
          <cell r="C141">
            <v>398.9</v>
          </cell>
          <cell r="D141">
            <v>408.35</v>
          </cell>
          <cell r="E141">
            <v>398.85</v>
          </cell>
          <cell r="F141">
            <v>408.35</v>
          </cell>
          <cell r="G141">
            <v>408.35</v>
          </cell>
          <cell r="H141">
            <v>388.95</v>
          </cell>
          <cell r="I141">
            <v>38589</v>
          </cell>
          <cell r="J141">
            <v>15728762.85</v>
          </cell>
          <cell r="K141">
            <v>43382</v>
          </cell>
          <cell r="L141">
            <v>562</v>
          </cell>
          <cell r="M141" t="str">
            <v>INE349W01017</v>
          </cell>
        </row>
        <row r="142">
          <cell r="A142" t="str">
            <v>AVANTIFEED</v>
          </cell>
          <cell r="B142" t="str">
            <v>EQ</v>
          </cell>
          <cell r="C142">
            <v>382</v>
          </cell>
          <cell r="D142">
            <v>382.45</v>
          </cell>
          <cell r="E142">
            <v>365</v>
          </cell>
          <cell r="F142">
            <v>366.25</v>
          </cell>
          <cell r="G142">
            <v>365.65</v>
          </cell>
          <cell r="H142">
            <v>375.75</v>
          </cell>
          <cell r="I142">
            <v>248340</v>
          </cell>
          <cell r="J142">
            <v>92216133.900000006</v>
          </cell>
          <cell r="K142">
            <v>43382</v>
          </cell>
          <cell r="L142">
            <v>7281</v>
          </cell>
          <cell r="M142" t="str">
            <v>INE871C01038</v>
          </cell>
        </row>
        <row r="143">
          <cell r="A143" t="str">
            <v>AVTNPL</v>
          </cell>
          <cell r="B143" t="str">
            <v>EQ</v>
          </cell>
          <cell r="C143">
            <v>26.25</v>
          </cell>
          <cell r="D143">
            <v>26.75</v>
          </cell>
          <cell r="E143">
            <v>25.75</v>
          </cell>
          <cell r="F143">
            <v>26.35</v>
          </cell>
          <cell r="G143">
            <v>26.3</v>
          </cell>
          <cell r="H143">
            <v>26.2</v>
          </cell>
          <cell r="I143">
            <v>86157</v>
          </cell>
          <cell r="J143">
            <v>2254342.9</v>
          </cell>
          <cell r="K143">
            <v>43382</v>
          </cell>
          <cell r="L143">
            <v>261</v>
          </cell>
          <cell r="M143" t="str">
            <v>INE488D01021</v>
          </cell>
        </row>
        <row r="144">
          <cell r="A144" t="str">
            <v>AXISBANK</v>
          </cell>
          <cell r="B144" t="str">
            <v>EQ</v>
          </cell>
          <cell r="C144">
            <v>561.9</v>
          </cell>
          <cell r="D144">
            <v>563.9</v>
          </cell>
          <cell r="E144">
            <v>549.15</v>
          </cell>
          <cell r="F144">
            <v>552.85</v>
          </cell>
          <cell r="G144">
            <v>549.79999999999995</v>
          </cell>
          <cell r="H144">
            <v>556.54999999999995</v>
          </cell>
          <cell r="I144">
            <v>8053297</v>
          </cell>
          <cell r="J144">
            <v>4488816245.1499996</v>
          </cell>
          <cell r="K144">
            <v>43382</v>
          </cell>
          <cell r="L144">
            <v>137447</v>
          </cell>
          <cell r="M144" t="str">
            <v>INE238A01034</v>
          </cell>
        </row>
        <row r="145">
          <cell r="A145" t="str">
            <v>AXISCADES</v>
          </cell>
          <cell r="B145" t="str">
            <v>EQ</v>
          </cell>
          <cell r="C145">
            <v>69.099999999999994</v>
          </cell>
          <cell r="D145">
            <v>70.2</v>
          </cell>
          <cell r="E145">
            <v>63.75</v>
          </cell>
          <cell r="F145">
            <v>65.7</v>
          </cell>
          <cell r="G145">
            <v>65</v>
          </cell>
          <cell r="H145">
            <v>69.099999999999994</v>
          </cell>
          <cell r="I145">
            <v>48259</v>
          </cell>
          <cell r="J145">
            <v>3204314.95</v>
          </cell>
          <cell r="K145">
            <v>43382</v>
          </cell>
          <cell r="L145">
            <v>1141</v>
          </cell>
          <cell r="M145" t="str">
            <v>INE555B01013</v>
          </cell>
        </row>
        <row r="146">
          <cell r="A146" t="str">
            <v>AXISGOLD</v>
          </cell>
          <cell r="B146" t="str">
            <v>EQ</v>
          </cell>
          <cell r="C146">
            <v>2765</v>
          </cell>
          <cell r="D146">
            <v>2780</v>
          </cell>
          <cell r="E146">
            <v>2732</v>
          </cell>
          <cell r="F146">
            <v>2771.5</v>
          </cell>
          <cell r="G146">
            <v>2780</v>
          </cell>
          <cell r="H146">
            <v>2749.1</v>
          </cell>
          <cell r="I146">
            <v>134</v>
          </cell>
          <cell r="J146">
            <v>370771.20000000001</v>
          </cell>
          <cell r="K146">
            <v>43382</v>
          </cell>
          <cell r="L146">
            <v>25</v>
          </cell>
          <cell r="M146" t="str">
            <v>INF846K01347</v>
          </cell>
        </row>
        <row r="147">
          <cell r="A147" t="str">
            <v>AXISNIFTY</v>
          </cell>
          <cell r="B147" t="str">
            <v>EQ</v>
          </cell>
          <cell r="C147">
            <v>1055.5</v>
          </cell>
          <cell r="D147">
            <v>1055.5</v>
          </cell>
          <cell r="E147">
            <v>1052.2</v>
          </cell>
          <cell r="F147">
            <v>1052.2</v>
          </cell>
          <cell r="G147">
            <v>1052.2</v>
          </cell>
          <cell r="H147">
            <v>1051.1300000000001</v>
          </cell>
          <cell r="I147">
            <v>80</v>
          </cell>
          <cell r="J147">
            <v>84219.1</v>
          </cell>
          <cell r="K147">
            <v>43382</v>
          </cell>
          <cell r="L147">
            <v>6</v>
          </cell>
          <cell r="M147" t="str">
            <v>INF846K01ZL0</v>
          </cell>
        </row>
        <row r="148">
          <cell r="A148" t="str">
            <v>AYMSYNTEX</v>
          </cell>
          <cell r="B148" t="str">
            <v>EQ</v>
          </cell>
          <cell r="C148">
            <v>30.3</v>
          </cell>
          <cell r="D148">
            <v>31</v>
          </cell>
          <cell r="E148">
            <v>28.3</v>
          </cell>
          <cell r="F148">
            <v>28.8</v>
          </cell>
          <cell r="G148">
            <v>28.5</v>
          </cell>
          <cell r="H148">
            <v>29.9</v>
          </cell>
          <cell r="I148">
            <v>26773</v>
          </cell>
          <cell r="J148">
            <v>792075.3</v>
          </cell>
          <cell r="K148">
            <v>43382</v>
          </cell>
          <cell r="L148">
            <v>112</v>
          </cell>
          <cell r="M148" t="str">
            <v>INE193B01039</v>
          </cell>
        </row>
        <row r="149">
          <cell r="A149" t="str">
            <v>BAFNAPHARM</v>
          </cell>
          <cell r="B149" t="str">
            <v>EQ</v>
          </cell>
          <cell r="C149">
            <v>11.25</v>
          </cell>
          <cell r="D149">
            <v>11.65</v>
          </cell>
          <cell r="E149">
            <v>11</v>
          </cell>
          <cell r="F149">
            <v>11.5</v>
          </cell>
          <cell r="G149">
            <v>11.5</v>
          </cell>
          <cell r="H149">
            <v>10.85</v>
          </cell>
          <cell r="I149">
            <v>7927</v>
          </cell>
          <cell r="J149">
            <v>89263.1</v>
          </cell>
          <cell r="K149">
            <v>43382</v>
          </cell>
          <cell r="L149">
            <v>58</v>
          </cell>
          <cell r="M149" t="str">
            <v>INE878I01014</v>
          </cell>
        </row>
        <row r="150">
          <cell r="A150" t="str">
            <v>BAGFILMS</v>
          </cell>
          <cell r="B150" t="str">
            <v>BE</v>
          </cell>
          <cell r="C150">
            <v>4</v>
          </cell>
          <cell r="D150">
            <v>4.2</v>
          </cell>
          <cell r="E150">
            <v>4</v>
          </cell>
          <cell r="F150">
            <v>4.05</v>
          </cell>
          <cell r="G150">
            <v>4.0999999999999996</v>
          </cell>
          <cell r="H150">
            <v>4.2</v>
          </cell>
          <cell r="I150">
            <v>95919</v>
          </cell>
          <cell r="J150">
            <v>388344.95</v>
          </cell>
          <cell r="K150">
            <v>43382</v>
          </cell>
          <cell r="L150">
            <v>191</v>
          </cell>
          <cell r="M150" t="str">
            <v>INE116D01028</v>
          </cell>
        </row>
        <row r="151">
          <cell r="A151" t="str">
            <v>BAJAJ-AUTO</v>
          </cell>
          <cell r="B151" t="str">
            <v>EQ</v>
          </cell>
          <cell r="C151">
            <v>2590</v>
          </cell>
          <cell r="D151">
            <v>2590.0500000000002</v>
          </cell>
          <cell r="E151">
            <v>2530.3000000000002</v>
          </cell>
          <cell r="F151">
            <v>2548.85</v>
          </cell>
          <cell r="G151">
            <v>2546</v>
          </cell>
          <cell r="H151">
            <v>2584.1</v>
          </cell>
          <cell r="I151">
            <v>309578</v>
          </cell>
          <cell r="J151">
            <v>790786071.95000005</v>
          </cell>
          <cell r="K151">
            <v>43382</v>
          </cell>
          <cell r="L151">
            <v>28365</v>
          </cell>
          <cell r="M151" t="str">
            <v>INE917I01010</v>
          </cell>
        </row>
        <row r="152">
          <cell r="A152" t="str">
            <v>BAJAJCORP</v>
          </cell>
          <cell r="B152" t="str">
            <v>EQ</v>
          </cell>
          <cell r="C152">
            <v>385.8</v>
          </cell>
          <cell r="D152">
            <v>390.25</v>
          </cell>
          <cell r="E152">
            <v>381</v>
          </cell>
          <cell r="F152">
            <v>386.65</v>
          </cell>
          <cell r="G152">
            <v>383.45</v>
          </cell>
          <cell r="H152">
            <v>388.2</v>
          </cell>
          <cell r="I152">
            <v>8617</v>
          </cell>
          <cell r="J152">
            <v>3332392.7</v>
          </cell>
          <cell r="K152">
            <v>43382</v>
          </cell>
          <cell r="L152">
            <v>718</v>
          </cell>
          <cell r="M152" t="str">
            <v>INE933K01021</v>
          </cell>
        </row>
        <row r="153">
          <cell r="A153" t="str">
            <v>BAJAJELEC</v>
          </cell>
          <cell r="B153" t="str">
            <v>EQ</v>
          </cell>
          <cell r="C153">
            <v>480.5</v>
          </cell>
          <cell r="D153">
            <v>499.9</v>
          </cell>
          <cell r="E153">
            <v>477.55</v>
          </cell>
          <cell r="F153">
            <v>495.1</v>
          </cell>
          <cell r="G153">
            <v>497</v>
          </cell>
          <cell r="H153">
            <v>477.55</v>
          </cell>
          <cell r="I153">
            <v>224549</v>
          </cell>
          <cell r="J153">
            <v>110556735.95</v>
          </cell>
          <cell r="K153">
            <v>43382</v>
          </cell>
          <cell r="L153">
            <v>8195</v>
          </cell>
          <cell r="M153" t="str">
            <v>INE193E01025</v>
          </cell>
        </row>
        <row r="154">
          <cell r="A154" t="str">
            <v>BAJAJFINSV</v>
          </cell>
          <cell r="B154" t="str">
            <v>EQ</v>
          </cell>
          <cell r="C154">
            <v>5412</v>
          </cell>
          <cell r="D154">
            <v>5580</v>
          </cell>
          <cell r="E154">
            <v>5275.3</v>
          </cell>
          <cell r="F154">
            <v>5429.1</v>
          </cell>
          <cell r="G154">
            <v>5405</v>
          </cell>
          <cell r="H154">
            <v>5395.55</v>
          </cell>
          <cell r="I154">
            <v>216160</v>
          </cell>
          <cell r="J154">
            <v>1170165195.8</v>
          </cell>
          <cell r="K154">
            <v>43382</v>
          </cell>
          <cell r="L154">
            <v>22949</v>
          </cell>
          <cell r="M154" t="str">
            <v>INE918I01018</v>
          </cell>
        </row>
        <row r="155">
          <cell r="A155" t="str">
            <v>BAJAJHIND</v>
          </cell>
          <cell r="B155" t="str">
            <v>EQ</v>
          </cell>
          <cell r="C155">
            <v>8.85</v>
          </cell>
          <cell r="D155">
            <v>9.9</v>
          </cell>
          <cell r="E155">
            <v>8.8000000000000007</v>
          </cell>
          <cell r="F155">
            <v>9.5500000000000007</v>
          </cell>
          <cell r="G155">
            <v>9.5500000000000007</v>
          </cell>
          <cell r="H155">
            <v>8.65</v>
          </cell>
          <cell r="I155">
            <v>12852823</v>
          </cell>
          <cell r="J155">
            <v>121229227.95</v>
          </cell>
          <cell r="K155">
            <v>43382</v>
          </cell>
          <cell r="L155">
            <v>12400</v>
          </cell>
          <cell r="M155" t="str">
            <v>INE306A01021</v>
          </cell>
        </row>
        <row r="156">
          <cell r="A156" t="str">
            <v>BAJAJHLDNG</v>
          </cell>
          <cell r="B156" t="str">
            <v>EQ</v>
          </cell>
          <cell r="C156">
            <v>2491.15</v>
          </cell>
          <cell r="D156">
            <v>2596</v>
          </cell>
          <cell r="E156">
            <v>2482.4499999999998</v>
          </cell>
          <cell r="F156">
            <v>2512.0500000000002</v>
          </cell>
          <cell r="G156">
            <v>2570</v>
          </cell>
          <cell r="H156">
            <v>2520.0500000000002</v>
          </cell>
          <cell r="I156">
            <v>33174</v>
          </cell>
          <cell r="J156">
            <v>83256839.25</v>
          </cell>
          <cell r="K156">
            <v>43382</v>
          </cell>
          <cell r="L156">
            <v>3525</v>
          </cell>
          <cell r="M156" t="str">
            <v>INE118A01012</v>
          </cell>
        </row>
        <row r="157">
          <cell r="A157" t="str">
            <v>BAJFINANCE</v>
          </cell>
          <cell r="B157" t="str">
            <v>EQ</v>
          </cell>
          <cell r="C157">
            <v>1975</v>
          </cell>
          <cell r="D157">
            <v>2115.85</v>
          </cell>
          <cell r="E157">
            <v>1947.65</v>
          </cell>
          <cell r="F157">
            <v>2060.85</v>
          </cell>
          <cell r="G157">
            <v>2061</v>
          </cell>
          <cell r="H157">
            <v>1974.85</v>
          </cell>
          <cell r="I157">
            <v>4859016</v>
          </cell>
          <cell r="J157">
            <v>9869025593.7999992</v>
          </cell>
          <cell r="K157">
            <v>43382</v>
          </cell>
          <cell r="L157">
            <v>172851</v>
          </cell>
          <cell r="M157" t="str">
            <v>INE296A01024</v>
          </cell>
        </row>
        <row r="158">
          <cell r="A158" t="str">
            <v>BALAJITELE</v>
          </cell>
          <cell r="B158" t="str">
            <v>EQ</v>
          </cell>
          <cell r="C158">
            <v>105.8</v>
          </cell>
          <cell r="D158">
            <v>105.9</v>
          </cell>
          <cell r="E158">
            <v>105</v>
          </cell>
          <cell r="F158">
            <v>105</v>
          </cell>
          <cell r="G158">
            <v>105</v>
          </cell>
          <cell r="H158">
            <v>105.9</v>
          </cell>
          <cell r="I158">
            <v>21586</v>
          </cell>
          <cell r="J158">
            <v>2267728.15</v>
          </cell>
          <cell r="K158">
            <v>43382</v>
          </cell>
          <cell r="L158">
            <v>203</v>
          </cell>
          <cell r="M158" t="str">
            <v>INE794B01026</v>
          </cell>
        </row>
        <row r="159">
          <cell r="A159" t="str">
            <v>BALAMINES</v>
          </cell>
          <cell r="B159" t="str">
            <v>EQ</v>
          </cell>
          <cell r="C159">
            <v>446.5</v>
          </cell>
          <cell r="D159">
            <v>475</v>
          </cell>
          <cell r="E159">
            <v>435</v>
          </cell>
          <cell r="F159">
            <v>447.2</v>
          </cell>
          <cell r="G159">
            <v>450</v>
          </cell>
          <cell r="H159">
            <v>442</v>
          </cell>
          <cell r="I159">
            <v>15957</v>
          </cell>
          <cell r="J159">
            <v>7168705.9500000002</v>
          </cell>
          <cell r="K159">
            <v>43382</v>
          </cell>
          <cell r="L159">
            <v>1048</v>
          </cell>
          <cell r="M159" t="str">
            <v>INE050E01027</v>
          </cell>
        </row>
        <row r="160">
          <cell r="A160" t="str">
            <v>BALKRISHNA</v>
          </cell>
          <cell r="B160" t="str">
            <v>EQ</v>
          </cell>
          <cell r="C160">
            <v>44.8</v>
          </cell>
          <cell r="D160">
            <v>46.45</v>
          </cell>
          <cell r="E160">
            <v>44</v>
          </cell>
          <cell r="F160">
            <v>44.45</v>
          </cell>
          <cell r="G160">
            <v>44.1</v>
          </cell>
          <cell r="H160">
            <v>44.8</v>
          </cell>
          <cell r="I160">
            <v>13944</v>
          </cell>
          <cell r="J160">
            <v>626385</v>
          </cell>
          <cell r="K160">
            <v>43382</v>
          </cell>
          <cell r="L160">
            <v>204</v>
          </cell>
          <cell r="M160" t="str">
            <v>INE875R01011</v>
          </cell>
        </row>
        <row r="161">
          <cell r="A161" t="str">
            <v>BALKRISIND</v>
          </cell>
          <cell r="B161" t="str">
            <v>EQ</v>
          </cell>
          <cell r="C161">
            <v>975</v>
          </cell>
          <cell r="D161">
            <v>1004.95</v>
          </cell>
          <cell r="E161">
            <v>972</v>
          </cell>
          <cell r="F161">
            <v>982.1</v>
          </cell>
          <cell r="G161">
            <v>979.95</v>
          </cell>
          <cell r="H161">
            <v>981.4</v>
          </cell>
          <cell r="I161">
            <v>637268</v>
          </cell>
          <cell r="J161">
            <v>628865905</v>
          </cell>
          <cell r="K161">
            <v>43382</v>
          </cell>
          <cell r="L161">
            <v>24796</v>
          </cell>
          <cell r="M161" t="str">
            <v>INE787D01026</v>
          </cell>
        </row>
        <row r="162">
          <cell r="A162" t="str">
            <v>BALLARPUR</v>
          </cell>
          <cell r="B162" t="str">
            <v>EQ</v>
          </cell>
          <cell r="C162">
            <v>6.55</v>
          </cell>
          <cell r="D162">
            <v>6.65</v>
          </cell>
          <cell r="E162">
            <v>6.4</v>
          </cell>
          <cell r="F162">
            <v>6.45</v>
          </cell>
          <cell r="G162">
            <v>6.5</v>
          </cell>
          <cell r="H162">
            <v>6.5</v>
          </cell>
          <cell r="I162">
            <v>223779</v>
          </cell>
          <cell r="J162">
            <v>1454264.5</v>
          </cell>
          <cell r="K162">
            <v>43382</v>
          </cell>
          <cell r="L162">
            <v>352</v>
          </cell>
          <cell r="M162" t="str">
            <v>INE294A01037</v>
          </cell>
        </row>
        <row r="163">
          <cell r="A163" t="str">
            <v>BALMLAWRIE</v>
          </cell>
          <cell r="B163" t="str">
            <v>EQ</v>
          </cell>
          <cell r="C163">
            <v>180.5</v>
          </cell>
          <cell r="D163">
            <v>184</v>
          </cell>
          <cell r="E163">
            <v>177.65</v>
          </cell>
          <cell r="F163">
            <v>182.4</v>
          </cell>
          <cell r="G163">
            <v>183</v>
          </cell>
          <cell r="H163">
            <v>180.4</v>
          </cell>
          <cell r="I163">
            <v>38426</v>
          </cell>
          <cell r="J163">
            <v>6913770.0999999996</v>
          </cell>
          <cell r="K163">
            <v>43382</v>
          </cell>
          <cell r="L163">
            <v>1261</v>
          </cell>
          <cell r="M163" t="str">
            <v>INE164A01016</v>
          </cell>
        </row>
        <row r="164">
          <cell r="A164" t="str">
            <v>BALPHARMA</v>
          </cell>
          <cell r="B164" t="str">
            <v>EQ</v>
          </cell>
          <cell r="C164">
            <v>74.3</v>
          </cell>
          <cell r="D164">
            <v>76.45</v>
          </cell>
          <cell r="E164">
            <v>73</v>
          </cell>
          <cell r="F164">
            <v>74.5</v>
          </cell>
          <cell r="G164">
            <v>74.05</v>
          </cell>
          <cell r="H164">
            <v>75.05</v>
          </cell>
          <cell r="I164">
            <v>18692</v>
          </cell>
          <cell r="J164">
            <v>1401301.6</v>
          </cell>
          <cell r="K164">
            <v>43382</v>
          </cell>
          <cell r="L164">
            <v>559</v>
          </cell>
          <cell r="M164" t="str">
            <v>INE083D01012</v>
          </cell>
        </row>
        <row r="165">
          <cell r="A165" t="str">
            <v>BALRAMCHIN</v>
          </cell>
          <cell r="B165" t="str">
            <v>EQ</v>
          </cell>
          <cell r="C165">
            <v>80.75</v>
          </cell>
          <cell r="D165">
            <v>86.95</v>
          </cell>
          <cell r="E165">
            <v>80.099999999999994</v>
          </cell>
          <cell r="F165">
            <v>85</v>
          </cell>
          <cell r="G165">
            <v>84.45</v>
          </cell>
          <cell r="H165">
            <v>78.05</v>
          </cell>
          <cell r="I165">
            <v>15487193</v>
          </cell>
          <cell r="J165">
            <v>1291311308.0999999</v>
          </cell>
          <cell r="K165">
            <v>43382</v>
          </cell>
          <cell r="L165">
            <v>63866</v>
          </cell>
          <cell r="M165" t="str">
            <v>INE119A01028</v>
          </cell>
        </row>
        <row r="166">
          <cell r="A166" t="str">
            <v>BANARBEADS</v>
          </cell>
          <cell r="B166" t="str">
            <v>EQ</v>
          </cell>
          <cell r="C166">
            <v>49</v>
          </cell>
          <cell r="D166">
            <v>49.5</v>
          </cell>
          <cell r="E166">
            <v>49</v>
          </cell>
          <cell r="F166">
            <v>49.05</v>
          </cell>
          <cell r="G166">
            <v>49.05</v>
          </cell>
          <cell r="H166">
            <v>48.3</v>
          </cell>
          <cell r="I166">
            <v>3697</v>
          </cell>
          <cell r="J166">
            <v>181678.25</v>
          </cell>
          <cell r="K166">
            <v>43382</v>
          </cell>
          <cell r="L166">
            <v>14</v>
          </cell>
          <cell r="M166" t="str">
            <v>INE655B01011</v>
          </cell>
        </row>
        <row r="167">
          <cell r="A167" t="str">
            <v>BANARISUG</v>
          </cell>
          <cell r="B167" t="str">
            <v>EQ</v>
          </cell>
          <cell r="C167">
            <v>1499.95</v>
          </cell>
          <cell r="D167">
            <v>1544.95</v>
          </cell>
          <cell r="E167">
            <v>1476</v>
          </cell>
          <cell r="F167">
            <v>1518.1</v>
          </cell>
          <cell r="G167">
            <v>1520</v>
          </cell>
          <cell r="H167">
            <v>1440.75</v>
          </cell>
          <cell r="I167">
            <v>1888</v>
          </cell>
          <cell r="J167">
            <v>2871802.2</v>
          </cell>
          <cell r="K167">
            <v>43382</v>
          </cell>
          <cell r="L167">
            <v>316</v>
          </cell>
          <cell r="M167" t="str">
            <v>INE459A01010</v>
          </cell>
        </row>
        <row r="168">
          <cell r="A168" t="str">
            <v>BANCOINDIA</v>
          </cell>
          <cell r="B168" t="str">
            <v>EQ</v>
          </cell>
          <cell r="C168">
            <v>178.6</v>
          </cell>
          <cell r="D168">
            <v>183.85</v>
          </cell>
          <cell r="E168">
            <v>174.1</v>
          </cell>
          <cell r="F168">
            <v>176.7</v>
          </cell>
          <cell r="G168">
            <v>177.55</v>
          </cell>
          <cell r="H168">
            <v>178.85</v>
          </cell>
          <cell r="I168">
            <v>23578</v>
          </cell>
          <cell r="J168">
            <v>4215454.45</v>
          </cell>
          <cell r="K168">
            <v>43382</v>
          </cell>
          <cell r="L168">
            <v>1764</v>
          </cell>
          <cell r="M168" t="str">
            <v>INE213C01025</v>
          </cell>
        </row>
        <row r="169">
          <cell r="A169" t="str">
            <v>BANDHANBNK</v>
          </cell>
          <cell r="B169" t="str">
            <v>EQ</v>
          </cell>
          <cell r="C169">
            <v>476.4</v>
          </cell>
          <cell r="D169">
            <v>492</v>
          </cell>
          <cell r="E169">
            <v>476.4</v>
          </cell>
          <cell r="F169">
            <v>486.85</v>
          </cell>
          <cell r="G169">
            <v>492</v>
          </cell>
          <cell r="H169">
            <v>471.2</v>
          </cell>
          <cell r="I169">
            <v>1134177</v>
          </cell>
          <cell r="J169">
            <v>547898893.64999998</v>
          </cell>
          <cell r="K169">
            <v>43382</v>
          </cell>
          <cell r="L169">
            <v>28573</v>
          </cell>
          <cell r="M169" t="str">
            <v>INE545U01014</v>
          </cell>
        </row>
        <row r="170">
          <cell r="A170" t="str">
            <v>BANG</v>
          </cell>
          <cell r="B170" t="str">
            <v>EQ</v>
          </cell>
          <cell r="C170">
            <v>50.3</v>
          </cell>
          <cell r="D170">
            <v>50.95</v>
          </cell>
          <cell r="E170">
            <v>48.45</v>
          </cell>
          <cell r="F170">
            <v>49.45</v>
          </cell>
          <cell r="G170">
            <v>49.4</v>
          </cell>
          <cell r="H170">
            <v>49.25</v>
          </cell>
          <cell r="I170">
            <v>7122</v>
          </cell>
          <cell r="J170">
            <v>356188.3</v>
          </cell>
          <cell r="K170">
            <v>43382</v>
          </cell>
          <cell r="L170">
            <v>71</v>
          </cell>
          <cell r="M170" t="str">
            <v>INE863I01016</v>
          </cell>
        </row>
        <row r="171">
          <cell r="A171" t="str">
            <v>BANKBARODA</v>
          </cell>
          <cell r="B171" t="str">
            <v>EQ</v>
          </cell>
          <cell r="C171">
            <v>98.9</v>
          </cell>
          <cell r="D171">
            <v>99.1</v>
          </cell>
          <cell r="E171">
            <v>92.65</v>
          </cell>
          <cell r="F171">
            <v>93.25</v>
          </cell>
          <cell r="G171">
            <v>92.9</v>
          </cell>
          <cell r="H171">
            <v>97.5</v>
          </cell>
          <cell r="I171">
            <v>24069650</v>
          </cell>
          <cell r="J171">
            <v>2298164028.4000001</v>
          </cell>
          <cell r="K171">
            <v>43382</v>
          </cell>
          <cell r="L171">
            <v>90069</v>
          </cell>
          <cell r="M171" t="str">
            <v>INE028A01039</v>
          </cell>
        </row>
        <row r="172">
          <cell r="A172" t="str">
            <v>BANKBEES</v>
          </cell>
          <cell r="B172" t="str">
            <v>EQ</v>
          </cell>
          <cell r="C172">
            <v>2520</v>
          </cell>
          <cell r="D172">
            <v>2523.0500000000002</v>
          </cell>
          <cell r="E172">
            <v>2489.23</v>
          </cell>
          <cell r="F172">
            <v>2492.69</v>
          </cell>
          <cell r="G172">
            <v>2504.27</v>
          </cell>
          <cell r="H172">
            <v>2517.2399999999998</v>
          </cell>
          <cell r="I172">
            <v>10794</v>
          </cell>
          <cell r="J172">
            <v>26948689.870000001</v>
          </cell>
          <cell r="K172">
            <v>43382</v>
          </cell>
          <cell r="L172">
            <v>208</v>
          </cell>
          <cell r="M172" t="str">
            <v>INF732E01078</v>
          </cell>
        </row>
        <row r="173">
          <cell r="A173" t="str">
            <v>BANKINDIA</v>
          </cell>
          <cell r="B173" t="str">
            <v>EQ</v>
          </cell>
          <cell r="C173">
            <v>76.7</v>
          </cell>
          <cell r="D173">
            <v>77</v>
          </cell>
          <cell r="E173">
            <v>73.55</v>
          </cell>
          <cell r="F173">
            <v>75.400000000000006</v>
          </cell>
          <cell r="G173">
            <v>74.5</v>
          </cell>
          <cell r="H173">
            <v>76</v>
          </cell>
          <cell r="I173">
            <v>7103320</v>
          </cell>
          <cell r="J173">
            <v>535620969.39999998</v>
          </cell>
          <cell r="K173">
            <v>43382</v>
          </cell>
          <cell r="L173">
            <v>20860</v>
          </cell>
          <cell r="M173" t="str">
            <v>INE084A01016</v>
          </cell>
        </row>
        <row r="174">
          <cell r="A174" t="str">
            <v>BANSWRAS</v>
          </cell>
          <cell r="B174" t="str">
            <v>EQ</v>
          </cell>
          <cell r="C174">
            <v>65.400000000000006</v>
          </cell>
          <cell r="D174">
            <v>68.45</v>
          </cell>
          <cell r="E174">
            <v>63.45</v>
          </cell>
          <cell r="F174">
            <v>66.7</v>
          </cell>
          <cell r="G174">
            <v>68.45</v>
          </cell>
          <cell r="H174">
            <v>64.75</v>
          </cell>
          <cell r="I174">
            <v>934</v>
          </cell>
          <cell r="J174">
            <v>61529.95</v>
          </cell>
          <cell r="K174">
            <v>43382</v>
          </cell>
          <cell r="L174">
            <v>40</v>
          </cell>
          <cell r="M174" t="str">
            <v>INE629D01012</v>
          </cell>
        </row>
        <row r="175">
          <cell r="A175" t="str">
            <v>BARTRONICS</v>
          </cell>
          <cell r="B175" t="str">
            <v>EQ</v>
          </cell>
          <cell r="C175">
            <v>8.15</v>
          </cell>
          <cell r="D175">
            <v>8.15</v>
          </cell>
          <cell r="E175">
            <v>6.8</v>
          </cell>
          <cell r="F175">
            <v>6.9</v>
          </cell>
          <cell r="G175">
            <v>6.9</v>
          </cell>
          <cell r="H175">
            <v>7</v>
          </cell>
          <cell r="I175">
            <v>38783</v>
          </cell>
          <cell r="J175">
            <v>277229.59999999998</v>
          </cell>
          <cell r="K175">
            <v>43382</v>
          </cell>
          <cell r="L175">
            <v>163</v>
          </cell>
          <cell r="M175" t="str">
            <v>INE855F01034</v>
          </cell>
        </row>
        <row r="176">
          <cell r="A176" t="str">
            <v>BASF</v>
          </cell>
          <cell r="B176" t="str">
            <v>EQ</v>
          </cell>
          <cell r="C176">
            <v>1620</v>
          </cell>
          <cell r="D176">
            <v>1640</v>
          </cell>
          <cell r="E176">
            <v>1592.05</v>
          </cell>
          <cell r="F176">
            <v>1630.8</v>
          </cell>
          <cell r="G176">
            <v>1625.3</v>
          </cell>
          <cell r="H176">
            <v>1613.2</v>
          </cell>
          <cell r="I176">
            <v>3763</v>
          </cell>
          <cell r="J176">
            <v>6071455.9500000002</v>
          </cell>
          <cell r="K176">
            <v>43382</v>
          </cell>
          <cell r="L176">
            <v>577</v>
          </cell>
          <cell r="M176" t="str">
            <v>INE373A01013</v>
          </cell>
        </row>
        <row r="177">
          <cell r="A177" t="str">
            <v>BASML</v>
          </cell>
          <cell r="B177" t="str">
            <v>EQ</v>
          </cell>
          <cell r="C177">
            <v>194.75</v>
          </cell>
          <cell r="D177">
            <v>194.75</v>
          </cell>
          <cell r="E177">
            <v>191.1</v>
          </cell>
          <cell r="F177">
            <v>191.1</v>
          </cell>
          <cell r="G177">
            <v>191.1</v>
          </cell>
          <cell r="H177">
            <v>191.15</v>
          </cell>
          <cell r="I177">
            <v>9</v>
          </cell>
          <cell r="J177">
            <v>1723.75</v>
          </cell>
          <cell r="K177">
            <v>43382</v>
          </cell>
          <cell r="L177">
            <v>3</v>
          </cell>
          <cell r="M177" t="str">
            <v>INE186H01014</v>
          </cell>
        </row>
        <row r="178">
          <cell r="A178" t="str">
            <v>BATAINDIA</v>
          </cell>
          <cell r="B178" t="str">
            <v>EQ</v>
          </cell>
          <cell r="C178">
            <v>905</v>
          </cell>
          <cell r="D178">
            <v>909.95</v>
          </cell>
          <cell r="E178">
            <v>860.5</v>
          </cell>
          <cell r="F178">
            <v>865.85</v>
          </cell>
          <cell r="G178">
            <v>862</v>
          </cell>
          <cell r="H178">
            <v>893.8</v>
          </cell>
          <cell r="I178">
            <v>1609266</v>
          </cell>
          <cell r="J178">
            <v>1420978947.5999999</v>
          </cell>
          <cell r="K178">
            <v>43382</v>
          </cell>
          <cell r="L178">
            <v>38146</v>
          </cell>
          <cell r="M178" t="str">
            <v>INE176A01028</v>
          </cell>
        </row>
        <row r="179">
          <cell r="A179" t="str">
            <v>BAYERCROP</v>
          </cell>
          <cell r="B179" t="str">
            <v>EQ</v>
          </cell>
          <cell r="C179">
            <v>4229.95</v>
          </cell>
          <cell r="D179">
            <v>4380</v>
          </cell>
          <cell r="E179">
            <v>4201.3500000000004</v>
          </cell>
          <cell r="F179">
            <v>4308.8500000000004</v>
          </cell>
          <cell r="G179">
            <v>4315</v>
          </cell>
          <cell r="H179">
            <v>4272.3999999999996</v>
          </cell>
          <cell r="I179">
            <v>5766</v>
          </cell>
          <cell r="J179">
            <v>24607015.899999999</v>
          </cell>
          <cell r="K179">
            <v>43382</v>
          </cell>
          <cell r="L179">
            <v>2488</v>
          </cell>
          <cell r="M179" t="str">
            <v>INE462A01022</v>
          </cell>
        </row>
        <row r="180">
          <cell r="A180" t="str">
            <v>BBL</v>
          </cell>
          <cell r="B180" t="str">
            <v>EQ</v>
          </cell>
          <cell r="C180">
            <v>1080.95</v>
          </cell>
          <cell r="D180">
            <v>1156.3</v>
          </cell>
          <cell r="E180">
            <v>1040</v>
          </cell>
          <cell r="F180">
            <v>1062.5</v>
          </cell>
          <cell r="G180">
            <v>1059.2</v>
          </cell>
          <cell r="H180">
            <v>1073.45</v>
          </cell>
          <cell r="I180">
            <v>7683</v>
          </cell>
          <cell r="J180">
            <v>8165380.4500000002</v>
          </cell>
          <cell r="K180">
            <v>43382</v>
          </cell>
          <cell r="L180">
            <v>1231</v>
          </cell>
          <cell r="M180" t="str">
            <v>INE464A01028</v>
          </cell>
        </row>
        <row r="181">
          <cell r="A181" t="str">
            <v>BBTC</v>
          </cell>
          <cell r="B181" t="str">
            <v>EQ</v>
          </cell>
          <cell r="C181">
            <v>1286.8499999999999</v>
          </cell>
          <cell r="D181">
            <v>1294</v>
          </cell>
          <cell r="E181">
            <v>1221.3499999999999</v>
          </cell>
          <cell r="F181">
            <v>1237.5</v>
          </cell>
          <cell r="G181">
            <v>1230.7</v>
          </cell>
          <cell r="H181">
            <v>1214.8499999999999</v>
          </cell>
          <cell r="I181">
            <v>278828</v>
          </cell>
          <cell r="J181">
            <v>350206603.55000001</v>
          </cell>
          <cell r="K181">
            <v>43382</v>
          </cell>
          <cell r="L181">
            <v>15349</v>
          </cell>
          <cell r="M181" t="str">
            <v>INE050A01025</v>
          </cell>
        </row>
        <row r="182">
          <cell r="A182" t="str">
            <v>BCG</v>
          </cell>
          <cell r="B182" t="str">
            <v>EQ</v>
          </cell>
          <cell r="C182">
            <v>3.65</v>
          </cell>
          <cell r="D182">
            <v>4</v>
          </cell>
          <cell r="E182">
            <v>3.55</v>
          </cell>
          <cell r="F182">
            <v>3.95</v>
          </cell>
          <cell r="G182">
            <v>3.95</v>
          </cell>
          <cell r="H182">
            <v>3.55</v>
          </cell>
          <cell r="I182">
            <v>731517</v>
          </cell>
          <cell r="J182">
            <v>2792312.3</v>
          </cell>
          <cell r="K182">
            <v>43382</v>
          </cell>
          <cell r="L182">
            <v>574</v>
          </cell>
          <cell r="M182" t="str">
            <v>INE425B01027</v>
          </cell>
        </row>
        <row r="183">
          <cell r="A183" t="str">
            <v>BDL</v>
          </cell>
          <cell r="B183" t="str">
            <v>EQ</v>
          </cell>
          <cell r="C183">
            <v>281</v>
          </cell>
          <cell r="D183">
            <v>281</v>
          </cell>
          <cell r="E183">
            <v>265</v>
          </cell>
          <cell r="F183">
            <v>269.35000000000002</v>
          </cell>
          <cell r="G183">
            <v>267</v>
          </cell>
          <cell r="H183">
            <v>274.45</v>
          </cell>
          <cell r="I183">
            <v>24268</v>
          </cell>
          <cell r="J183">
            <v>6526219.7999999998</v>
          </cell>
          <cell r="K183">
            <v>43382</v>
          </cell>
          <cell r="L183">
            <v>1594</v>
          </cell>
          <cell r="M183" t="str">
            <v>INE171Z01018</v>
          </cell>
        </row>
        <row r="184">
          <cell r="A184" t="str">
            <v>BEARDSELL</v>
          </cell>
          <cell r="B184" t="str">
            <v>EQ</v>
          </cell>
          <cell r="C184">
            <v>26</v>
          </cell>
          <cell r="D184">
            <v>26.8</v>
          </cell>
          <cell r="E184">
            <v>25</v>
          </cell>
          <cell r="F184">
            <v>25.95</v>
          </cell>
          <cell r="G184">
            <v>25.3</v>
          </cell>
          <cell r="H184">
            <v>26.2</v>
          </cell>
          <cell r="I184">
            <v>342</v>
          </cell>
          <cell r="J184">
            <v>8894.0499999999993</v>
          </cell>
          <cell r="K184">
            <v>43382</v>
          </cell>
          <cell r="L184">
            <v>22</v>
          </cell>
          <cell r="M184" t="str">
            <v>INE520H01022</v>
          </cell>
        </row>
        <row r="185">
          <cell r="A185" t="str">
            <v>BEDMUTHA</v>
          </cell>
          <cell r="B185" t="str">
            <v>BE</v>
          </cell>
          <cell r="C185">
            <v>21.75</v>
          </cell>
          <cell r="D185">
            <v>21.75</v>
          </cell>
          <cell r="E185">
            <v>20.9</v>
          </cell>
          <cell r="F185">
            <v>21.2</v>
          </cell>
          <cell r="G185">
            <v>21.2</v>
          </cell>
          <cell r="H185">
            <v>20.95</v>
          </cell>
          <cell r="I185">
            <v>8870</v>
          </cell>
          <cell r="J185">
            <v>188959.6</v>
          </cell>
          <cell r="K185">
            <v>43382</v>
          </cell>
          <cell r="L185">
            <v>20</v>
          </cell>
          <cell r="M185" t="str">
            <v>INE844K01012</v>
          </cell>
        </row>
        <row r="186">
          <cell r="A186" t="str">
            <v>BEL</v>
          </cell>
          <cell r="B186" t="str">
            <v>EQ</v>
          </cell>
          <cell r="C186">
            <v>77.150000000000006</v>
          </cell>
          <cell r="D186">
            <v>78.75</v>
          </cell>
          <cell r="E186">
            <v>74.8</v>
          </cell>
          <cell r="F186">
            <v>75.900000000000006</v>
          </cell>
          <cell r="G186">
            <v>75.7</v>
          </cell>
          <cell r="H186">
            <v>77.150000000000006</v>
          </cell>
          <cell r="I186">
            <v>9432031</v>
          </cell>
          <cell r="J186">
            <v>726208811.60000002</v>
          </cell>
          <cell r="K186">
            <v>43382</v>
          </cell>
          <cell r="L186">
            <v>63198</v>
          </cell>
          <cell r="M186" t="str">
            <v>INE263A01024</v>
          </cell>
        </row>
        <row r="187">
          <cell r="A187" t="str">
            <v>BEML</v>
          </cell>
          <cell r="B187" t="str">
            <v>EQ</v>
          </cell>
          <cell r="C187">
            <v>560</v>
          </cell>
          <cell r="D187">
            <v>568</v>
          </cell>
          <cell r="E187">
            <v>534.04999999999995</v>
          </cell>
          <cell r="F187">
            <v>545.45000000000005</v>
          </cell>
          <cell r="G187">
            <v>542.9</v>
          </cell>
          <cell r="H187">
            <v>560.65</v>
          </cell>
          <cell r="I187">
            <v>1010681</v>
          </cell>
          <cell r="J187">
            <v>556396114.29999995</v>
          </cell>
          <cell r="K187">
            <v>43382</v>
          </cell>
          <cell r="L187">
            <v>22712</v>
          </cell>
          <cell r="M187" t="str">
            <v>INE258A01016</v>
          </cell>
        </row>
        <row r="188">
          <cell r="A188" t="str">
            <v>BEPL</v>
          </cell>
          <cell r="B188" t="str">
            <v>EQ</v>
          </cell>
          <cell r="C188">
            <v>128.1</v>
          </cell>
          <cell r="D188">
            <v>133</v>
          </cell>
          <cell r="E188">
            <v>126.1</v>
          </cell>
          <cell r="F188">
            <v>130.25</v>
          </cell>
          <cell r="G188">
            <v>130.05000000000001</v>
          </cell>
          <cell r="H188">
            <v>128.1</v>
          </cell>
          <cell r="I188">
            <v>536913</v>
          </cell>
          <cell r="J188">
            <v>69893499.900000006</v>
          </cell>
          <cell r="K188">
            <v>43382</v>
          </cell>
          <cell r="L188">
            <v>5167</v>
          </cell>
          <cell r="M188" t="str">
            <v>INE922A01025</v>
          </cell>
        </row>
        <row r="189">
          <cell r="A189" t="str">
            <v>BERGEPAINT</v>
          </cell>
          <cell r="B189" t="str">
            <v>EQ</v>
          </cell>
          <cell r="C189">
            <v>272.25</v>
          </cell>
          <cell r="D189">
            <v>275.89999999999998</v>
          </cell>
          <cell r="E189">
            <v>266.85000000000002</v>
          </cell>
          <cell r="F189">
            <v>272.7</v>
          </cell>
          <cell r="G189">
            <v>272.14999999999998</v>
          </cell>
          <cell r="H189">
            <v>275.35000000000002</v>
          </cell>
          <cell r="I189">
            <v>791150</v>
          </cell>
          <cell r="J189">
            <v>214869689.25</v>
          </cell>
          <cell r="K189">
            <v>43382</v>
          </cell>
          <cell r="L189">
            <v>10444</v>
          </cell>
          <cell r="M189" t="str">
            <v>INE463A01038</v>
          </cell>
        </row>
        <row r="190">
          <cell r="A190" t="str">
            <v>BFINVEST</v>
          </cell>
          <cell r="B190" t="str">
            <v>EQ</v>
          </cell>
          <cell r="C190">
            <v>232.4</v>
          </cell>
          <cell r="D190">
            <v>232.5</v>
          </cell>
          <cell r="E190">
            <v>213.4</v>
          </cell>
          <cell r="F190">
            <v>220</v>
          </cell>
          <cell r="G190">
            <v>218.25</v>
          </cell>
          <cell r="H190">
            <v>225.05</v>
          </cell>
          <cell r="I190">
            <v>100926</v>
          </cell>
          <cell r="J190">
            <v>22437313</v>
          </cell>
          <cell r="K190">
            <v>43382</v>
          </cell>
          <cell r="L190">
            <v>3545</v>
          </cell>
          <cell r="M190" t="str">
            <v>INE878K01010</v>
          </cell>
        </row>
        <row r="191">
          <cell r="A191" t="str">
            <v>BFUTILITIE</v>
          </cell>
          <cell r="B191" t="str">
            <v>EQ</v>
          </cell>
          <cell r="C191">
            <v>195</v>
          </cell>
          <cell r="D191">
            <v>201.8</v>
          </cell>
          <cell r="E191">
            <v>188.45</v>
          </cell>
          <cell r="F191">
            <v>192.95</v>
          </cell>
          <cell r="G191">
            <v>192.35</v>
          </cell>
          <cell r="H191">
            <v>196.3</v>
          </cell>
          <cell r="I191">
            <v>319599</v>
          </cell>
          <cell r="J191">
            <v>62370394.049999997</v>
          </cell>
          <cell r="K191">
            <v>43382</v>
          </cell>
          <cell r="L191">
            <v>13157</v>
          </cell>
          <cell r="M191" t="str">
            <v>INE243D01012</v>
          </cell>
        </row>
        <row r="192">
          <cell r="A192" t="str">
            <v>BGLOBAL</v>
          </cell>
          <cell r="B192" t="str">
            <v>BE</v>
          </cell>
          <cell r="C192">
            <v>2.4500000000000002</v>
          </cell>
          <cell r="D192">
            <v>2.4500000000000002</v>
          </cell>
          <cell r="E192">
            <v>2.35</v>
          </cell>
          <cell r="F192">
            <v>2.35</v>
          </cell>
          <cell r="G192">
            <v>2.35</v>
          </cell>
          <cell r="H192">
            <v>2.4500000000000002</v>
          </cell>
          <cell r="I192">
            <v>7454</v>
          </cell>
          <cell r="J192">
            <v>17766.900000000001</v>
          </cell>
          <cell r="K192">
            <v>43382</v>
          </cell>
          <cell r="L192">
            <v>10</v>
          </cell>
          <cell r="M192" t="str">
            <v>INE224M01013</v>
          </cell>
        </row>
        <row r="193">
          <cell r="A193" t="str">
            <v>BGRENERGY</v>
          </cell>
          <cell r="B193" t="str">
            <v>EQ</v>
          </cell>
          <cell r="C193">
            <v>51.75</v>
          </cell>
          <cell r="D193">
            <v>53.65</v>
          </cell>
          <cell r="E193">
            <v>50.1</v>
          </cell>
          <cell r="F193">
            <v>51.25</v>
          </cell>
          <cell r="G193">
            <v>51.1</v>
          </cell>
          <cell r="H193">
            <v>52.7</v>
          </cell>
          <cell r="I193">
            <v>62978</v>
          </cell>
          <cell r="J193">
            <v>3239130.55</v>
          </cell>
          <cell r="K193">
            <v>43382</v>
          </cell>
          <cell r="L193">
            <v>940</v>
          </cell>
          <cell r="M193" t="str">
            <v>INE661I01014</v>
          </cell>
        </row>
        <row r="194">
          <cell r="A194" t="str">
            <v>BHAGERIA</v>
          </cell>
          <cell r="B194" t="str">
            <v>EQ</v>
          </cell>
          <cell r="C194">
            <v>218.3</v>
          </cell>
          <cell r="D194">
            <v>230.9</v>
          </cell>
          <cell r="E194">
            <v>218.3</v>
          </cell>
          <cell r="F194">
            <v>226.65</v>
          </cell>
          <cell r="G194">
            <v>226.6</v>
          </cell>
          <cell r="H194">
            <v>223.85</v>
          </cell>
          <cell r="I194">
            <v>2954</v>
          </cell>
          <cell r="J194">
            <v>666903.25</v>
          </cell>
          <cell r="K194">
            <v>43382</v>
          </cell>
          <cell r="L194">
            <v>194</v>
          </cell>
          <cell r="M194" t="str">
            <v>INE354C01027</v>
          </cell>
        </row>
        <row r="195">
          <cell r="A195" t="str">
            <v>BHAGYANGR</v>
          </cell>
          <cell r="B195" t="str">
            <v>BE</v>
          </cell>
          <cell r="C195">
            <v>26.55</v>
          </cell>
          <cell r="D195">
            <v>28.7</v>
          </cell>
          <cell r="E195">
            <v>26.55</v>
          </cell>
          <cell r="F195">
            <v>28</v>
          </cell>
          <cell r="G195">
            <v>27.5</v>
          </cell>
          <cell r="H195">
            <v>27.7</v>
          </cell>
          <cell r="I195">
            <v>19659</v>
          </cell>
          <cell r="J195">
            <v>534685.85</v>
          </cell>
          <cell r="K195">
            <v>43382</v>
          </cell>
          <cell r="L195">
            <v>81</v>
          </cell>
          <cell r="M195" t="str">
            <v>INE458B01036</v>
          </cell>
        </row>
        <row r="196">
          <cell r="A196" t="str">
            <v>BHAGYAPROP</v>
          </cell>
          <cell r="B196" t="str">
            <v>EQ</v>
          </cell>
          <cell r="C196">
            <v>21</v>
          </cell>
          <cell r="D196">
            <v>21.5</v>
          </cell>
          <cell r="E196">
            <v>20.75</v>
          </cell>
          <cell r="F196">
            <v>21.5</v>
          </cell>
          <cell r="G196">
            <v>21.5</v>
          </cell>
          <cell r="H196">
            <v>22.05</v>
          </cell>
          <cell r="I196">
            <v>926</v>
          </cell>
          <cell r="J196">
            <v>19807</v>
          </cell>
          <cell r="K196">
            <v>43382</v>
          </cell>
          <cell r="L196">
            <v>8</v>
          </cell>
          <cell r="M196" t="str">
            <v>INE363W01018</v>
          </cell>
        </row>
        <row r="197">
          <cell r="A197" t="str">
            <v>BHANDARI</v>
          </cell>
          <cell r="B197" t="str">
            <v>EQ</v>
          </cell>
          <cell r="C197">
            <v>1.8</v>
          </cell>
          <cell r="D197">
            <v>1.85</v>
          </cell>
          <cell r="E197">
            <v>1.7</v>
          </cell>
          <cell r="F197">
            <v>1.8</v>
          </cell>
          <cell r="G197">
            <v>1.8</v>
          </cell>
          <cell r="H197">
            <v>1.8</v>
          </cell>
          <cell r="I197">
            <v>190996</v>
          </cell>
          <cell r="J197">
            <v>334557.40000000002</v>
          </cell>
          <cell r="K197">
            <v>43382</v>
          </cell>
          <cell r="L197">
            <v>150</v>
          </cell>
          <cell r="M197" t="str">
            <v>INE474E01029</v>
          </cell>
        </row>
        <row r="198">
          <cell r="A198" t="str">
            <v>BHARATFIN</v>
          </cell>
          <cell r="B198" t="str">
            <v>EQ</v>
          </cell>
          <cell r="C198">
            <v>987.1</v>
          </cell>
          <cell r="D198">
            <v>1003</v>
          </cell>
          <cell r="E198">
            <v>981.1</v>
          </cell>
          <cell r="F198">
            <v>996.45</v>
          </cell>
          <cell r="G198">
            <v>995</v>
          </cell>
          <cell r="H198">
            <v>988.4</v>
          </cell>
          <cell r="I198">
            <v>715116</v>
          </cell>
          <cell r="J198">
            <v>709192032.60000002</v>
          </cell>
          <cell r="K198">
            <v>43382</v>
          </cell>
          <cell r="L198">
            <v>18442</v>
          </cell>
          <cell r="M198" t="str">
            <v>INE180K01011</v>
          </cell>
        </row>
        <row r="199">
          <cell r="A199" t="str">
            <v>BHARATFORG</v>
          </cell>
          <cell r="B199" t="str">
            <v>EQ</v>
          </cell>
          <cell r="C199">
            <v>567.5</v>
          </cell>
          <cell r="D199">
            <v>569.70000000000005</v>
          </cell>
          <cell r="E199">
            <v>552</v>
          </cell>
          <cell r="F199">
            <v>564.79999999999995</v>
          </cell>
          <cell r="G199">
            <v>566.95000000000005</v>
          </cell>
          <cell r="H199">
            <v>566.1</v>
          </cell>
          <cell r="I199">
            <v>1564823</v>
          </cell>
          <cell r="J199">
            <v>877376300.5</v>
          </cell>
          <cell r="K199">
            <v>43382</v>
          </cell>
          <cell r="L199">
            <v>72078</v>
          </cell>
          <cell r="M199" t="str">
            <v>INE465A01025</v>
          </cell>
        </row>
        <row r="200">
          <cell r="A200" t="str">
            <v>BHARATGEAR</v>
          </cell>
          <cell r="B200" t="str">
            <v>EQ</v>
          </cell>
          <cell r="C200">
            <v>151.30000000000001</v>
          </cell>
          <cell r="D200">
            <v>154.94999999999999</v>
          </cell>
          <cell r="E200">
            <v>146.1</v>
          </cell>
          <cell r="F200">
            <v>150.30000000000001</v>
          </cell>
          <cell r="G200">
            <v>151</v>
          </cell>
          <cell r="H200">
            <v>150.4</v>
          </cell>
          <cell r="I200">
            <v>13992</v>
          </cell>
          <cell r="J200">
            <v>2108343.25</v>
          </cell>
          <cell r="K200">
            <v>43382</v>
          </cell>
          <cell r="L200">
            <v>618</v>
          </cell>
          <cell r="M200" t="str">
            <v>INE561C01019</v>
          </cell>
        </row>
        <row r="201">
          <cell r="A201" t="str">
            <v>BHARATRAS</v>
          </cell>
          <cell r="B201" t="str">
            <v>EQ</v>
          </cell>
          <cell r="C201">
            <v>5795</v>
          </cell>
          <cell r="D201">
            <v>5795</v>
          </cell>
          <cell r="E201">
            <v>5409.95</v>
          </cell>
          <cell r="F201">
            <v>5434.15</v>
          </cell>
          <cell r="G201">
            <v>5486</v>
          </cell>
          <cell r="H201">
            <v>5653.65</v>
          </cell>
          <cell r="I201">
            <v>1498</v>
          </cell>
          <cell r="J201">
            <v>8227267.4500000002</v>
          </cell>
          <cell r="K201">
            <v>43382</v>
          </cell>
          <cell r="L201">
            <v>509</v>
          </cell>
          <cell r="M201" t="str">
            <v>INE838B01013</v>
          </cell>
        </row>
        <row r="202">
          <cell r="A202" t="str">
            <v>BHARATWIRE</v>
          </cell>
          <cell r="B202" t="str">
            <v>EQ</v>
          </cell>
          <cell r="C202">
            <v>66.95</v>
          </cell>
          <cell r="D202">
            <v>69.849999999999994</v>
          </cell>
          <cell r="E202">
            <v>65.25</v>
          </cell>
          <cell r="F202">
            <v>67.7</v>
          </cell>
          <cell r="G202">
            <v>69</v>
          </cell>
          <cell r="H202">
            <v>66</v>
          </cell>
          <cell r="I202">
            <v>11391</v>
          </cell>
          <cell r="J202">
            <v>764106.7</v>
          </cell>
          <cell r="K202">
            <v>43382</v>
          </cell>
          <cell r="L202">
            <v>301</v>
          </cell>
          <cell r="M202" t="str">
            <v>INE316L01019</v>
          </cell>
        </row>
        <row r="203">
          <cell r="A203" t="str">
            <v>BHARTIARTL</v>
          </cell>
          <cell r="B203" t="str">
            <v>EQ</v>
          </cell>
          <cell r="C203">
            <v>296.25</v>
          </cell>
          <cell r="D203">
            <v>296.89999999999998</v>
          </cell>
          <cell r="E203">
            <v>287</v>
          </cell>
          <cell r="F203">
            <v>289</v>
          </cell>
          <cell r="G203">
            <v>288.60000000000002</v>
          </cell>
          <cell r="H203">
            <v>295.2</v>
          </cell>
          <cell r="I203">
            <v>8561269</v>
          </cell>
          <cell r="J203">
            <v>2480521183.3000002</v>
          </cell>
          <cell r="K203">
            <v>43382</v>
          </cell>
          <cell r="L203">
            <v>97096</v>
          </cell>
          <cell r="M203" t="str">
            <v>INE397D01024</v>
          </cell>
        </row>
        <row r="204">
          <cell r="A204" t="str">
            <v>BHEL</v>
          </cell>
          <cell r="B204" t="str">
            <v>EQ</v>
          </cell>
          <cell r="C204">
            <v>69.75</v>
          </cell>
          <cell r="D204">
            <v>71.5</v>
          </cell>
          <cell r="E204">
            <v>68.099999999999994</v>
          </cell>
          <cell r="F204">
            <v>70.25</v>
          </cell>
          <cell r="G204">
            <v>70.099999999999994</v>
          </cell>
          <cell r="H204">
            <v>69.599999999999994</v>
          </cell>
          <cell r="I204">
            <v>7821977</v>
          </cell>
          <cell r="J204">
            <v>547019836.60000002</v>
          </cell>
          <cell r="K204">
            <v>43382</v>
          </cell>
          <cell r="L204">
            <v>45188</v>
          </cell>
          <cell r="M204" t="str">
            <v>INE257A01026</v>
          </cell>
        </row>
        <row r="205">
          <cell r="A205" t="str">
            <v>BHUSANSTL</v>
          </cell>
          <cell r="B205" t="str">
            <v>EQ</v>
          </cell>
          <cell r="C205">
            <v>29.85</v>
          </cell>
          <cell r="D205">
            <v>30.9</v>
          </cell>
          <cell r="E205">
            <v>27.25</v>
          </cell>
          <cell r="F205">
            <v>27.55</v>
          </cell>
          <cell r="G205">
            <v>27.55</v>
          </cell>
          <cell r="H205">
            <v>29.65</v>
          </cell>
          <cell r="I205">
            <v>1399313</v>
          </cell>
          <cell r="J205">
            <v>40262175.649999999</v>
          </cell>
          <cell r="K205">
            <v>43382</v>
          </cell>
          <cell r="L205">
            <v>4756</v>
          </cell>
          <cell r="M205" t="str">
            <v>INE824B01021</v>
          </cell>
        </row>
        <row r="206">
          <cell r="A206" t="str">
            <v>BIGBLOC</v>
          </cell>
          <cell r="B206" t="str">
            <v>EQ</v>
          </cell>
          <cell r="C206">
            <v>46.25</v>
          </cell>
          <cell r="D206">
            <v>47.05</v>
          </cell>
          <cell r="E206">
            <v>43.95</v>
          </cell>
          <cell r="F206">
            <v>44.6</v>
          </cell>
          <cell r="G206">
            <v>43.95</v>
          </cell>
          <cell r="H206">
            <v>46.25</v>
          </cell>
          <cell r="I206">
            <v>4284</v>
          </cell>
          <cell r="J206">
            <v>193895.05</v>
          </cell>
          <cell r="K206">
            <v>43382</v>
          </cell>
          <cell r="L206">
            <v>135</v>
          </cell>
          <cell r="M206" t="str">
            <v>INE412U01017</v>
          </cell>
        </row>
        <row r="207">
          <cell r="A207" t="str">
            <v>BIL</v>
          </cell>
          <cell r="B207" t="str">
            <v>EQ</v>
          </cell>
          <cell r="C207">
            <v>261.45</v>
          </cell>
          <cell r="D207">
            <v>274.35000000000002</v>
          </cell>
          <cell r="E207">
            <v>245</v>
          </cell>
          <cell r="F207">
            <v>246.1</v>
          </cell>
          <cell r="G207">
            <v>245.5</v>
          </cell>
          <cell r="H207">
            <v>257.60000000000002</v>
          </cell>
          <cell r="I207">
            <v>14774</v>
          </cell>
          <cell r="J207">
            <v>3741916.6</v>
          </cell>
          <cell r="K207">
            <v>43382</v>
          </cell>
          <cell r="L207">
            <v>732</v>
          </cell>
          <cell r="M207" t="str">
            <v>INE828A01016</v>
          </cell>
        </row>
        <row r="208">
          <cell r="A208" t="str">
            <v>BILENERGY</v>
          </cell>
          <cell r="B208" t="str">
            <v>BE</v>
          </cell>
          <cell r="C208">
            <v>0.5</v>
          </cell>
          <cell r="D208">
            <v>0.55000000000000004</v>
          </cell>
          <cell r="E208">
            <v>0.45</v>
          </cell>
          <cell r="F208">
            <v>0.5</v>
          </cell>
          <cell r="G208">
            <v>0.5</v>
          </cell>
          <cell r="H208">
            <v>0.5</v>
          </cell>
          <cell r="I208">
            <v>25071</v>
          </cell>
          <cell r="J208">
            <v>12948</v>
          </cell>
          <cell r="K208">
            <v>43382</v>
          </cell>
          <cell r="L208">
            <v>28</v>
          </cell>
          <cell r="M208" t="str">
            <v>INE607L01029</v>
          </cell>
        </row>
        <row r="209">
          <cell r="A209" t="str">
            <v>BINANIIND</v>
          </cell>
          <cell r="B209" t="str">
            <v>EQ</v>
          </cell>
          <cell r="C209">
            <v>74.25</v>
          </cell>
          <cell r="D209">
            <v>78.5</v>
          </cell>
          <cell r="E209">
            <v>73.099999999999994</v>
          </cell>
          <cell r="F209">
            <v>75.849999999999994</v>
          </cell>
          <cell r="G209">
            <v>76</v>
          </cell>
          <cell r="H209">
            <v>76.05</v>
          </cell>
          <cell r="I209">
            <v>23942</v>
          </cell>
          <cell r="J209">
            <v>1829855</v>
          </cell>
          <cell r="K209">
            <v>43382</v>
          </cell>
          <cell r="L209">
            <v>507</v>
          </cell>
          <cell r="M209" t="str">
            <v>INE071A01013</v>
          </cell>
        </row>
        <row r="210">
          <cell r="A210" t="str">
            <v>BINDALAGRO</v>
          </cell>
          <cell r="B210" t="str">
            <v>EQ</v>
          </cell>
          <cell r="C210">
            <v>16.649999999999999</v>
          </cell>
          <cell r="D210">
            <v>16.8</v>
          </cell>
          <cell r="E210">
            <v>16.55</v>
          </cell>
          <cell r="F210">
            <v>16.600000000000001</v>
          </cell>
          <cell r="G210">
            <v>16.600000000000001</v>
          </cell>
          <cell r="H210">
            <v>16.649999999999999</v>
          </cell>
          <cell r="I210">
            <v>88857</v>
          </cell>
          <cell r="J210">
            <v>1479425.2</v>
          </cell>
          <cell r="K210">
            <v>43382</v>
          </cell>
          <cell r="L210">
            <v>76</v>
          </cell>
          <cell r="M210" t="str">
            <v>INE143A01010</v>
          </cell>
        </row>
        <row r="211">
          <cell r="A211" t="str">
            <v>BIOCON</v>
          </cell>
          <cell r="B211" t="str">
            <v>EQ</v>
          </cell>
          <cell r="C211">
            <v>596.04999999999995</v>
          </cell>
          <cell r="D211">
            <v>608</v>
          </cell>
          <cell r="E211">
            <v>578.75</v>
          </cell>
          <cell r="F211">
            <v>587.15</v>
          </cell>
          <cell r="G211">
            <v>587.15</v>
          </cell>
          <cell r="H211">
            <v>595.20000000000005</v>
          </cell>
          <cell r="I211">
            <v>1876212</v>
          </cell>
          <cell r="J211">
            <v>1111825079.8499999</v>
          </cell>
          <cell r="K211">
            <v>43382</v>
          </cell>
          <cell r="L211">
            <v>61274</v>
          </cell>
          <cell r="M211" t="str">
            <v>INE376G01013</v>
          </cell>
        </row>
        <row r="212">
          <cell r="A212" t="str">
            <v>BIOFILCHEM</v>
          </cell>
          <cell r="B212" t="str">
            <v>BE</v>
          </cell>
          <cell r="C212">
            <v>6.75</v>
          </cell>
          <cell r="D212">
            <v>7</v>
          </cell>
          <cell r="E212">
            <v>6.75</v>
          </cell>
          <cell r="F212">
            <v>6.9</v>
          </cell>
          <cell r="G212">
            <v>6.9</v>
          </cell>
          <cell r="H212">
            <v>7.1</v>
          </cell>
          <cell r="I212">
            <v>862</v>
          </cell>
          <cell r="J212">
            <v>5935</v>
          </cell>
          <cell r="K212">
            <v>43382</v>
          </cell>
          <cell r="L212">
            <v>18</v>
          </cell>
          <cell r="M212" t="str">
            <v>INE829A01014</v>
          </cell>
        </row>
        <row r="213">
          <cell r="A213" t="str">
            <v>BIRLACABLE</v>
          </cell>
          <cell r="B213" t="str">
            <v>EQ</v>
          </cell>
          <cell r="C213">
            <v>128.05000000000001</v>
          </cell>
          <cell r="D213">
            <v>134.75</v>
          </cell>
          <cell r="E213">
            <v>128.05000000000001</v>
          </cell>
          <cell r="F213">
            <v>134.65</v>
          </cell>
          <cell r="G213">
            <v>134.75</v>
          </cell>
          <cell r="H213">
            <v>128.35</v>
          </cell>
          <cell r="I213">
            <v>111042</v>
          </cell>
          <cell r="J213">
            <v>14900726.050000001</v>
          </cell>
          <cell r="K213">
            <v>43382</v>
          </cell>
          <cell r="L213">
            <v>1661</v>
          </cell>
          <cell r="M213" t="str">
            <v>INE800A01015</v>
          </cell>
        </row>
        <row r="214">
          <cell r="A214" t="str">
            <v>BIRLACORPN</v>
          </cell>
          <cell r="B214" t="str">
            <v>EQ</v>
          </cell>
          <cell r="C214">
            <v>611.85</v>
          </cell>
          <cell r="D214">
            <v>615.85</v>
          </cell>
          <cell r="E214">
            <v>561.20000000000005</v>
          </cell>
          <cell r="F214">
            <v>571.1</v>
          </cell>
          <cell r="G214">
            <v>565.95000000000005</v>
          </cell>
          <cell r="H214">
            <v>614.54999999999995</v>
          </cell>
          <cell r="I214">
            <v>60410</v>
          </cell>
          <cell r="J214">
            <v>35216943</v>
          </cell>
          <cell r="K214">
            <v>43382</v>
          </cell>
          <cell r="L214">
            <v>3806</v>
          </cell>
          <cell r="M214" t="str">
            <v>INE340A01012</v>
          </cell>
        </row>
        <row r="215">
          <cell r="A215" t="str">
            <v>BIRLAMONEY</v>
          </cell>
          <cell r="B215" t="str">
            <v>EQ</v>
          </cell>
          <cell r="C215">
            <v>44.25</v>
          </cell>
          <cell r="D215">
            <v>45.8</v>
          </cell>
          <cell r="E215">
            <v>44.1</v>
          </cell>
          <cell r="F215">
            <v>45.15</v>
          </cell>
          <cell r="G215">
            <v>45</v>
          </cell>
          <cell r="H215">
            <v>44.05</v>
          </cell>
          <cell r="I215">
            <v>47480</v>
          </cell>
          <cell r="J215">
            <v>2141778.7000000002</v>
          </cell>
          <cell r="K215">
            <v>43382</v>
          </cell>
          <cell r="L215">
            <v>573</v>
          </cell>
          <cell r="M215" t="str">
            <v>INE865C01022</v>
          </cell>
        </row>
        <row r="216">
          <cell r="A216" t="str">
            <v>BKMINDST</v>
          </cell>
          <cell r="B216" t="str">
            <v>EQ</v>
          </cell>
          <cell r="C216">
            <v>11.75</v>
          </cell>
          <cell r="D216">
            <v>11.75</v>
          </cell>
          <cell r="E216">
            <v>11.2</v>
          </cell>
          <cell r="F216">
            <v>11.2</v>
          </cell>
          <cell r="G216">
            <v>11.2</v>
          </cell>
          <cell r="H216">
            <v>11.75</v>
          </cell>
          <cell r="I216">
            <v>7828</v>
          </cell>
          <cell r="J216">
            <v>91077.6</v>
          </cell>
          <cell r="K216">
            <v>43382</v>
          </cell>
          <cell r="L216">
            <v>22</v>
          </cell>
          <cell r="M216" t="str">
            <v>INE831Q01016</v>
          </cell>
        </row>
        <row r="217">
          <cell r="A217" t="str">
            <v>BLBLIMITED</v>
          </cell>
          <cell r="B217" t="str">
            <v>EQ</v>
          </cell>
          <cell r="C217">
            <v>4.8499999999999996</v>
          </cell>
          <cell r="D217">
            <v>5.55</v>
          </cell>
          <cell r="E217">
            <v>4.8499999999999996</v>
          </cell>
          <cell r="F217">
            <v>5.35</v>
          </cell>
          <cell r="G217">
            <v>5.35</v>
          </cell>
          <cell r="H217">
            <v>5.05</v>
          </cell>
          <cell r="I217">
            <v>1541</v>
          </cell>
          <cell r="J217">
            <v>8198.9</v>
          </cell>
          <cell r="K217">
            <v>43382</v>
          </cell>
          <cell r="L217">
            <v>11</v>
          </cell>
          <cell r="M217" t="str">
            <v>INE791A01024</v>
          </cell>
        </row>
        <row r="218">
          <cell r="A218" t="str">
            <v>BLISSGVS</v>
          </cell>
          <cell r="B218" t="str">
            <v>EQ</v>
          </cell>
          <cell r="C218">
            <v>174.2</v>
          </cell>
          <cell r="D218">
            <v>174.6</v>
          </cell>
          <cell r="E218">
            <v>160.55000000000001</v>
          </cell>
          <cell r="F218">
            <v>164.45</v>
          </cell>
          <cell r="G218">
            <v>164.7</v>
          </cell>
          <cell r="H218">
            <v>172.2</v>
          </cell>
          <cell r="I218">
            <v>157342</v>
          </cell>
          <cell r="J218">
            <v>26555714.800000001</v>
          </cell>
          <cell r="K218">
            <v>43382</v>
          </cell>
          <cell r="L218">
            <v>2397</v>
          </cell>
          <cell r="M218" t="str">
            <v>INE416D01022</v>
          </cell>
        </row>
        <row r="219">
          <cell r="A219" t="str">
            <v>BLKASHYAP</v>
          </cell>
          <cell r="B219" t="str">
            <v>EQ</v>
          </cell>
          <cell r="C219">
            <v>26.4</v>
          </cell>
          <cell r="D219">
            <v>27</v>
          </cell>
          <cell r="E219">
            <v>25.3</v>
          </cell>
          <cell r="F219">
            <v>25.75</v>
          </cell>
          <cell r="G219">
            <v>25.75</v>
          </cell>
          <cell r="H219">
            <v>26.75</v>
          </cell>
          <cell r="I219">
            <v>75879</v>
          </cell>
          <cell r="J219">
            <v>1978267.7</v>
          </cell>
          <cell r="K219">
            <v>43382</v>
          </cell>
          <cell r="L219">
            <v>821</v>
          </cell>
          <cell r="M219" t="str">
            <v>INE350H01032</v>
          </cell>
        </row>
        <row r="220">
          <cell r="A220" t="str">
            <v>BLS</v>
          </cell>
          <cell r="B220" t="str">
            <v>EQ</v>
          </cell>
          <cell r="C220">
            <v>135.9</v>
          </cell>
          <cell r="D220">
            <v>140.69999999999999</v>
          </cell>
          <cell r="E220">
            <v>131.4</v>
          </cell>
          <cell r="F220">
            <v>135.75</v>
          </cell>
          <cell r="G220">
            <v>140.5</v>
          </cell>
          <cell r="H220">
            <v>134.80000000000001</v>
          </cell>
          <cell r="I220">
            <v>320290</v>
          </cell>
          <cell r="J220">
            <v>43405228.149999999</v>
          </cell>
          <cell r="K220">
            <v>43382</v>
          </cell>
          <cell r="L220">
            <v>1430</v>
          </cell>
          <cell r="M220" t="str">
            <v>INE153T01027</v>
          </cell>
        </row>
        <row r="221">
          <cell r="A221" t="str">
            <v>BLUEBLENDS</v>
          </cell>
          <cell r="B221" t="str">
            <v>EQ</v>
          </cell>
          <cell r="C221">
            <v>4.4000000000000004</v>
          </cell>
          <cell r="D221">
            <v>4.5</v>
          </cell>
          <cell r="E221">
            <v>4.05</v>
          </cell>
          <cell r="F221">
            <v>4.25</v>
          </cell>
          <cell r="G221">
            <v>4.25</v>
          </cell>
          <cell r="H221">
            <v>4.5</v>
          </cell>
          <cell r="I221">
            <v>25642</v>
          </cell>
          <cell r="J221">
            <v>105882.65</v>
          </cell>
          <cell r="K221">
            <v>43382</v>
          </cell>
          <cell r="L221">
            <v>86</v>
          </cell>
          <cell r="M221" t="str">
            <v>INE113O01014</v>
          </cell>
        </row>
        <row r="222">
          <cell r="A222" t="str">
            <v>BLUECHIP</v>
          </cell>
          <cell r="B222" t="str">
            <v>BE</v>
          </cell>
          <cell r="C222">
            <v>0.15</v>
          </cell>
          <cell r="D222">
            <v>0.15</v>
          </cell>
          <cell r="E222">
            <v>0.1</v>
          </cell>
          <cell r="F222">
            <v>0.1</v>
          </cell>
          <cell r="G222">
            <v>0.1</v>
          </cell>
          <cell r="H222">
            <v>0.15</v>
          </cell>
          <cell r="I222">
            <v>4506</v>
          </cell>
          <cell r="J222">
            <v>455.6</v>
          </cell>
          <cell r="K222">
            <v>43382</v>
          </cell>
          <cell r="L222">
            <v>5</v>
          </cell>
          <cell r="M222" t="str">
            <v>INE657B01025</v>
          </cell>
        </row>
        <row r="223">
          <cell r="A223" t="str">
            <v>BLUECOAST</v>
          </cell>
          <cell r="B223" t="str">
            <v>EQ</v>
          </cell>
          <cell r="C223">
            <v>65</v>
          </cell>
          <cell r="D223">
            <v>65</v>
          </cell>
          <cell r="E223">
            <v>60</v>
          </cell>
          <cell r="F223">
            <v>60</v>
          </cell>
          <cell r="G223">
            <v>60</v>
          </cell>
          <cell r="H223">
            <v>62.65</v>
          </cell>
          <cell r="I223">
            <v>3</v>
          </cell>
          <cell r="J223">
            <v>188</v>
          </cell>
          <cell r="K223">
            <v>43382</v>
          </cell>
          <cell r="L223">
            <v>3</v>
          </cell>
          <cell r="M223" t="str">
            <v>INE472B01011</v>
          </cell>
        </row>
        <row r="224">
          <cell r="A224" t="str">
            <v>BLUEDART</v>
          </cell>
          <cell r="B224" t="str">
            <v>EQ</v>
          </cell>
          <cell r="C224">
            <v>2895.15</v>
          </cell>
          <cell r="D224">
            <v>2906</v>
          </cell>
          <cell r="E224">
            <v>2732.05</v>
          </cell>
          <cell r="F224">
            <v>2784.4</v>
          </cell>
          <cell r="G224">
            <v>2800</v>
          </cell>
          <cell r="H224">
            <v>2893.75</v>
          </cell>
          <cell r="I224">
            <v>3023</v>
          </cell>
          <cell r="J224">
            <v>8516379.8000000007</v>
          </cell>
          <cell r="K224">
            <v>43382</v>
          </cell>
          <cell r="L224">
            <v>903</v>
          </cell>
          <cell r="M224" t="str">
            <v>INE233B01017</v>
          </cell>
        </row>
        <row r="225">
          <cell r="A225" t="str">
            <v>BLUESTARCO</v>
          </cell>
          <cell r="B225" t="str">
            <v>EQ</v>
          </cell>
          <cell r="C225">
            <v>553.04999999999995</v>
          </cell>
          <cell r="D225">
            <v>566.85</v>
          </cell>
          <cell r="E225">
            <v>543.20000000000005</v>
          </cell>
          <cell r="F225">
            <v>549.9</v>
          </cell>
          <cell r="G225">
            <v>549.20000000000005</v>
          </cell>
          <cell r="H225">
            <v>551.9</v>
          </cell>
          <cell r="I225">
            <v>29208</v>
          </cell>
          <cell r="J225">
            <v>16157785.65</v>
          </cell>
          <cell r="K225">
            <v>43382</v>
          </cell>
          <cell r="L225">
            <v>2690</v>
          </cell>
          <cell r="M225" t="str">
            <v>INE472A01039</v>
          </cell>
        </row>
        <row r="226">
          <cell r="A226" t="str">
            <v>BODALCHEM</v>
          </cell>
          <cell r="B226" t="str">
            <v>EQ</v>
          </cell>
          <cell r="C226">
            <v>117.05</v>
          </cell>
          <cell r="D226">
            <v>120.3</v>
          </cell>
          <cell r="E226">
            <v>115.5</v>
          </cell>
          <cell r="F226">
            <v>116.4</v>
          </cell>
          <cell r="G226">
            <v>116.45</v>
          </cell>
          <cell r="H226">
            <v>116.05</v>
          </cell>
          <cell r="I226">
            <v>167601</v>
          </cell>
          <cell r="J226">
            <v>19669921</v>
          </cell>
          <cell r="K226">
            <v>43382</v>
          </cell>
          <cell r="L226">
            <v>3365</v>
          </cell>
          <cell r="M226" t="str">
            <v>INE338D01028</v>
          </cell>
        </row>
        <row r="227">
          <cell r="A227" t="str">
            <v>BOMDYEING</v>
          </cell>
          <cell r="B227" t="str">
            <v>BE</v>
          </cell>
          <cell r="C227">
            <v>123.5</v>
          </cell>
          <cell r="D227">
            <v>123.5</v>
          </cell>
          <cell r="E227">
            <v>123.5</v>
          </cell>
          <cell r="F227">
            <v>123.5</v>
          </cell>
          <cell r="G227">
            <v>123.5</v>
          </cell>
          <cell r="H227">
            <v>129.94999999999999</v>
          </cell>
          <cell r="I227">
            <v>18072</v>
          </cell>
          <cell r="J227">
            <v>2231892</v>
          </cell>
          <cell r="K227">
            <v>43382</v>
          </cell>
          <cell r="L227">
            <v>333</v>
          </cell>
          <cell r="M227" t="str">
            <v>INE032A01023</v>
          </cell>
        </row>
        <row r="228">
          <cell r="A228" t="str">
            <v>BOROSIL</v>
          </cell>
          <cell r="B228" t="str">
            <v>EQ</v>
          </cell>
          <cell r="C228">
            <v>250</v>
          </cell>
          <cell r="D228">
            <v>252</v>
          </cell>
          <cell r="E228">
            <v>236.15</v>
          </cell>
          <cell r="F228">
            <v>238.55</v>
          </cell>
          <cell r="G228">
            <v>238</v>
          </cell>
          <cell r="H228">
            <v>246.95</v>
          </cell>
          <cell r="I228">
            <v>97166</v>
          </cell>
          <cell r="J228">
            <v>23361283.5</v>
          </cell>
          <cell r="K228">
            <v>43382</v>
          </cell>
          <cell r="L228">
            <v>3737</v>
          </cell>
          <cell r="M228" t="str">
            <v>INE666D01022</v>
          </cell>
        </row>
        <row r="229">
          <cell r="A229" t="str">
            <v>BOSCHLTD</v>
          </cell>
          <cell r="B229" t="str">
            <v>EQ</v>
          </cell>
          <cell r="C229">
            <v>18450</v>
          </cell>
          <cell r="D229">
            <v>18638.900000000001</v>
          </cell>
          <cell r="E229">
            <v>18075.099999999999</v>
          </cell>
          <cell r="F229">
            <v>18444.45</v>
          </cell>
          <cell r="G229">
            <v>18444.650000000001</v>
          </cell>
          <cell r="H229">
            <v>18361.400000000001</v>
          </cell>
          <cell r="I229">
            <v>11141</v>
          </cell>
          <cell r="J229">
            <v>204744589.44999999</v>
          </cell>
          <cell r="K229">
            <v>43382</v>
          </cell>
          <cell r="L229">
            <v>3553</v>
          </cell>
          <cell r="M229" t="str">
            <v>INE323A01026</v>
          </cell>
        </row>
        <row r="230">
          <cell r="A230" t="str">
            <v>BPCL</v>
          </cell>
          <cell r="B230" t="str">
            <v>EQ</v>
          </cell>
          <cell r="C230">
            <v>267</v>
          </cell>
          <cell r="D230">
            <v>268.10000000000002</v>
          </cell>
          <cell r="E230">
            <v>255.2</v>
          </cell>
          <cell r="F230">
            <v>257.2</v>
          </cell>
          <cell r="G230">
            <v>256.55</v>
          </cell>
          <cell r="H230">
            <v>264.89999999999998</v>
          </cell>
          <cell r="I230">
            <v>12179626</v>
          </cell>
          <cell r="J230">
            <v>3160734231.75</v>
          </cell>
          <cell r="K230">
            <v>43382</v>
          </cell>
          <cell r="L230">
            <v>138577</v>
          </cell>
          <cell r="M230" t="str">
            <v>INE029A01011</v>
          </cell>
        </row>
        <row r="231">
          <cell r="A231" t="str">
            <v>BPL</v>
          </cell>
          <cell r="B231" t="str">
            <v>EQ</v>
          </cell>
          <cell r="C231">
            <v>34.700000000000003</v>
          </cell>
          <cell r="D231">
            <v>34.9</v>
          </cell>
          <cell r="E231">
            <v>29.55</v>
          </cell>
          <cell r="F231">
            <v>31.9</v>
          </cell>
          <cell r="G231">
            <v>31.8</v>
          </cell>
          <cell r="H231">
            <v>34.25</v>
          </cell>
          <cell r="I231">
            <v>261615</v>
          </cell>
          <cell r="J231">
            <v>8440081.9000000004</v>
          </cell>
          <cell r="K231">
            <v>43382</v>
          </cell>
          <cell r="L231">
            <v>2358</v>
          </cell>
          <cell r="M231" t="str">
            <v>INE110A01019</v>
          </cell>
        </row>
        <row r="232">
          <cell r="A232" t="str">
            <v>BRFL</v>
          </cell>
          <cell r="B232" t="str">
            <v>BE</v>
          </cell>
          <cell r="C232">
            <v>15.1</v>
          </cell>
          <cell r="D232">
            <v>15.85</v>
          </cell>
          <cell r="E232">
            <v>14.8</v>
          </cell>
          <cell r="F232">
            <v>15.25</v>
          </cell>
          <cell r="G232">
            <v>15.25</v>
          </cell>
          <cell r="H232">
            <v>15.3</v>
          </cell>
          <cell r="I232">
            <v>31981</v>
          </cell>
          <cell r="J232">
            <v>486910.2</v>
          </cell>
          <cell r="K232">
            <v>43382</v>
          </cell>
          <cell r="L232">
            <v>137</v>
          </cell>
          <cell r="M232" t="str">
            <v>INE589G01011</v>
          </cell>
        </row>
        <row r="233">
          <cell r="A233" t="str">
            <v>BRIGADE</v>
          </cell>
          <cell r="B233" t="str">
            <v>EQ</v>
          </cell>
          <cell r="C233">
            <v>189.75</v>
          </cell>
          <cell r="D233">
            <v>189.8</v>
          </cell>
          <cell r="E233">
            <v>185.5</v>
          </cell>
          <cell r="F233">
            <v>188.45</v>
          </cell>
          <cell r="G233">
            <v>188.9</v>
          </cell>
          <cell r="H233">
            <v>187.75</v>
          </cell>
          <cell r="I233">
            <v>39539</v>
          </cell>
          <cell r="J233">
            <v>7418582.1500000004</v>
          </cell>
          <cell r="K233">
            <v>43382</v>
          </cell>
          <cell r="L233">
            <v>900</v>
          </cell>
          <cell r="M233" t="str">
            <v>INE791I01019</v>
          </cell>
        </row>
        <row r="234">
          <cell r="A234" t="str">
            <v>BRITANNIA</v>
          </cell>
          <cell r="B234" t="str">
            <v>EQ</v>
          </cell>
          <cell r="C234">
            <v>5648</v>
          </cell>
          <cell r="D234">
            <v>5678.9</v>
          </cell>
          <cell r="E234">
            <v>5446.15</v>
          </cell>
          <cell r="F234">
            <v>5511.25</v>
          </cell>
          <cell r="G234">
            <v>5465</v>
          </cell>
          <cell r="H234">
            <v>5543.5</v>
          </cell>
          <cell r="I234">
            <v>319083</v>
          </cell>
          <cell r="J234">
            <v>1764861780.7</v>
          </cell>
          <cell r="K234">
            <v>43382</v>
          </cell>
          <cell r="L234">
            <v>35006</v>
          </cell>
          <cell r="M234" t="str">
            <v>INE216A01022</v>
          </cell>
        </row>
        <row r="235">
          <cell r="A235" t="str">
            <v>BRNL</v>
          </cell>
          <cell r="B235" t="str">
            <v>EQ</v>
          </cell>
          <cell r="C235">
            <v>140</v>
          </cell>
          <cell r="D235">
            <v>141</v>
          </cell>
          <cell r="E235">
            <v>138</v>
          </cell>
          <cell r="F235">
            <v>139.9</v>
          </cell>
          <cell r="G235">
            <v>140</v>
          </cell>
          <cell r="H235">
            <v>140.69999999999999</v>
          </cell>
          <cell r="I235">
            <v>264506</v>
          </cell>
          <cell r="J235">
            <v>37156944.899999999</v>
          </cell>
          <cell r="K235">
            <v>43382</v>
          </cell>
          <cell r="L235">
            <v>111</v>
          </cell>
          <cell r="M235" t="str">
            <v>INE727S01012</v>
          </cell>
        </row>
        <row r="236">
          <cell r="A236" t="str">
            <v>BROOKS</v>
          </cell>
          <cell r="B236" t="str">
            <v>EQ</v>
          </cell>
          <cell r="C236">
            <v>53.65</v>
          </cell>
          <cell r="D236">
            <v>54.15</v>
          </cell>
          <cell r="E236">
            <v>51.8</v>
          </cell>
          <cell r="F236">
            <v>52.35</v>
          </cell>
          <cell r="G236">
            <v>52.1</v>
          </cell>
          <cell r="H236">
            <v>53.2</v>
          </cell>
          <cell r="I236">
            <v>13334</v>
          </cell>
          <cell r="J236">
            <v>707090.85</v>
          </cell>
          <cell r="K236">
            <v>43382</v>
          </cell>
          <cell r="L236">
            <v>379</v>
          </cell>
          <cell r="M236" t="str">
            <v>INE650L01011</v>
          </cell>
        </row>
        <row r="237">
          <cell r="A237" t="str">
            <v>BSE</v>
          </cell>
          <cell r="B237" t="str">
            <v>EQ</v>
          </cell>
          <cell r="C237">
            <v>657.15</v>
          </cell>
          <cell r="D237">
            <v>659.85</v>
          </cell>
          <cell r="E237">
            <v>631</v>
          </cell>
          <cell r="F237">
            <v>633.5</v>
          </cell>
          <cell r="G237">
            <v>633</v>
          </cell>
          <cell r="H237">
            <v>656.95</v>
          </cell>
          <cell r="I237">
            <v>203029</v>
          </cell>
          <cell r="J237">
            <v>130608570.25</v>
          </cell>
          <cell r="K237">
            <v>43382</v>
          </cell>
          <cell r="L237">
            <v>9625</v>
          </cell>
          <cell r="M237" t="str">
            <v>INE118H01025</v>
          </cell>
        </row>
        <row r="238">
          <cell r="A238" t="str">
            <v>BSELINFRA</v>
          </cell>
          <cell r="B238" t="str">
            <v>EQ</v>
          </cell>
          <cell r="C238">
            <v>2.65</v>
          </cell>
          <cell r="D238">
            <v>2.7</v>
          </cell>
          <cell r="E238">
            <v>2.6</v>
          </cell>
          <cell r="F238">
            <v>2.6</v>
          </cell>
          <cell r="G238">
            <v>2.65</v>
          </cell>
          <cell r="H238">
            <v>2.7</v>
          </cell>
          <cell r="I238">
            <v>18912</v>
          </cell>
          <cell r="J238">
            <v>49969.75</v>
          </cell>
          <cell r="K238">
            <v>43382</v>
          </cell>
          <cell r="L238">
            <v>35</v>
          </cell>
          <cell r="M238" t="str">
            <v>INE395A01016</v>
          </cell>
        </row>
        <row r="239">
          <cell r="A239" t="str">
            <v>BSL</v>
          </cell>
          <cell r="B239" t="str">
            <v>EQ</v>
          </cell>
          <cell r="C239">
            <v>42.65</v>
          </cell>
          <cell r="D239">
            <v>42.8</v>
          </cell>
          <cell r="E239">
            <v>40.75</v>
          </cell>
          <cell r="F239">
            <v>42.5</v>
          </cell>
          <cell r="G239">
            <v>42.6</v>
          </cell>
          <cell r="H239">
            <v>42.65</v>
          </cell>
          <cell r="I239">
            <v>3958</v>
          </cell>
          <cell r="J239">
            <v>166518.54999999999</v>
          </cell>
          <cell r="K239">
            <v>43382</v>
          </cell>
          <cell r="L239">
            <v>76</v>
          </cell>
          <cell r="M239" t="str">
            <v>INE594B01012</v>
          </cell>
        </row>
        <row r="240">
          <cell r="A240" t="str">
            <v>BSLGOLDETF</v>
          </cell>
          <cell r="B240" t="str">
            <v>EQ</v>
          </cell>
          <cell r="C240">
            <v>2875</v>
          </cell>
          <cell r="D240">
            <v>2928.9</v>
          </cell>
          <cell r="E240">
            <v>2875</v>
          </cell>
          <cell r="F240">
            <v>2928.9</v>
          </cell>
          <cell r="G240">
            <v>2928.9</v>
          </cell>
          <cell r="H240">
            <v>2929.95</v>
          </cell>
          <cell r="I240">
            <v>21</v>
          </cell>
          <cell r="J240">
            <v>60740.6</v>
          </cell>
          <cell r="K240">
            <v>43382</v>
          </cell>
          <cell r="L240">
            <v>4</v>
          </cell>
          <cell r="M240" t="str">
            <v>INF209K01HT2</v>
          </cell>
        </row>
        <row r="241">
          <cell r="A241" t="str">
            <v>BSLNIFTY</v>
          </cell>
          <cell r="B241" t="str">
            <v>EQ</v>
          </cell>
          <cell r="C241">
            <v>113.99</v>
          </cell>
          <cell r="D241">
            <v>113.99</v>
          </cell>
          <cell r="E241">
            <v>113.99</v>
          </cell>
          <cell r="F241">
            <v>113.99</v>
          </cell>
          <cell r="G241">
            <v>113.99</v>
          </cell>
          <cell r="H241">
            <v>110.4</v>
          </cell>
          <cell r="I241">
            <v>6</v>
          </cell>
          <cell r="J241">
            <v>683.94</v>
          </cell>
          <cell r="K241">
            <v>43382</v>
          </cell>
          <cell r="L241">
            <v>2</v>
          </cell>
          <cell r="M241" t="str">
            <v>INF209K01IR4</v>
          </cell>
        </row>
        <row r="242">
          <cell r="A242" t="str">
            <v>BURNPUR</v>
          </cell>
          <cell r="B242" t="str">
            <v>BE</v>
          </cell>
          <cell r="C242">
            <v>3.75</v>
          </cell>
          <cell r="D242">
            <v>3.9</v>
          </cell>
          <cell r="E242">
            <v>3.7</v>
          </cell>
          <cell r="F242">
            <v>3.75</v>
          </cell>
          <cell r="G242">
            <v>3.85</v>
          </cell>
          <cell r="H242">
            <v>3.8</v>
          </cell>
          <cell r="I242">
            <v>93243</v>
          </cell>
          <cell r="J242">
            <v>353552.55</v>
          </cell>
          <cell r="K242">
            <v>43382</v>
          </cell>
          <cell r="L242">
            <v>157</v>
          </cell>
          <cell r="M242" t="str">
            <v>INE817H01014</v>
          </cell>
        </row>
        <row r="243">
          <cell r="A243" t="str">
            <v>BUTTERFLY</v>
          </cell>
          <cell r="B243" t="str">
            <v>EQ</v>
          </cell>
          <cell r="C243">
            <v>217</v>
          </cell>
          <cell r="D243">
            <v>217</v>
          </cell>
          <cell r="E243">
            <v>199.45</v>
          </cell>
          <cell r="F243">
            <v>199.55</v>
          </cell>
          <cell r="G243">
            <v>199.45</v>
          </cell>
          <cell r="H243">
            <v>209.9</v>
          </cell>
          <cell r="I243">
            <v>7322</v>
          </cell>
          <cell r="J243">
            <v>1487462.75</v>
          </cell>
          <cell r="K243">
            <v>43382</v>
          </cell>
          <cell r="L243">
            <v>398</v>
          </cell>
          <cell r="M243" t="str">
            <v>INE295F01017</v>
          </cell>
        </row>
        <row r="244">
          <cell r="A244" t="str">
            <v>BVCL</v>
          </cell>
          <cell r="B244" t="str">
            <v>BE</v>
          </cell>
          <cell r="C244">
            <v>14.8</v>
          </cell>
          <cell r="D244">
            <v>14.8</v>
          </cell>
          <cell r="E244">
            <v>14.3</v>
          </cell>
          <cell r="F244">
            <v>14.5</v>
          </cell>
          <cell r="G244">
            <v>14.5</v>
          </cell>
          <cell r="H244">
            <v>14.95</v>
          </cell>
          <cell r="I244">
            <v>2549</v>
          </cell>
          <cell r="J244">
            <v>37098.400000000001</v>
          </cell>
          <cell r="K244">
            <v>43382</v>
          </cell>
          <cell r="L244">
            <v>25</v>
          </cell>
          <cell r="M244" t="str">
            <v>INE139I01011</v>
          </cell>
        </row>
        <row r="245">
          <cell r="A245" t="str">
            <v>BYKE</v>
          </cell>
          <cell r="B245" t="str">
            <v>EQ</v>
          </cell>
          <cell r="C245">
            <v>80.400000000000006</v>
          </cell>
          <cell r="D245">
            <v>80.400000000000006</v>
          </cell>
          <cell r="E245">
            <v>73.8</v>
          </cell>
          <cell r="F245">
            <v>74.45</v>
          </cell>
          <cell r="G245">
            <v>74</v>
          </cell>
          <cell r="H245">
            <v>78.650000000000006</v>
          </cell>
          <cell r="I245">
            <v>46649</v>
          </cell>
          <cell r="J245">
            <v>3537584.45</v>
          </cell>
          <cell r="K245">
            <v>43382</v>
          </cell>
          <cell r="L245">
            <v>983</v>
          </cell>
          <cell r="M245" t="str">
            <v>INE319B01014</v>
          </cell>
        </row>
        <row r="246">
          <cell r="A246" t="str">
            <v>CADILAHC</v>
          </cell>
          <cell r="B246" t="str">
            <v>EQ</v>
          </cell>
          <cell r="C246">
            <v>373.1</v>
          </cell>
          <cell r="D246">
            <v>385.95</v>
          </cell>
          <cell r="E246">
            <v>371.5</v>
          </cell>
          <cell r="F246">
            <v>380.95</v>
          </cell>
          <cell r="G246">
            <v>380</v>
          </cell>
          <cell r="H246">
            <v>376.4</v>
          </cell>
          <cell r="I246">
            <v>1617720</v>
          </cell>
          <cell r="J246">
            <v>612979788.25</v>
          </cell>
          <cell r="K246">
            <v>43382</v>
          </cell>
          <cell r="L246">
            <v>34772</v>
          </cell>
          <cell r="M246" t="str">
            <v>INE010B01027</v>
          </cell>
        </row>
        <row r="247">
          <cell r="A247" t="str">
            <v>CALSOFT</v>
          </cell>
          <cell r="B247" t="str">
            <v>BE</v>
          </cell>
          <cell r="C247">
            <v>38.450000000000003</v>
          </cell>
          <cell r="D247">
            <v>40.15</v>
          </cell>
          <cell r="E247">
            <v>37.75</v>
          </cell>
          <cell r="F247">
            <v>37.799999999999997</v>
          </cell>
          <cell r="G247">
            <v>37.75</v>
          </cell>
          <cell r="H247">
            <v>38.4</v>
          </cell>
          <cell r="I247">
            <v>8374</v>
          </cell>
          <cell r="J247">
            <v>319539.8</v>
          </cell>
          <cell r="K247">
            <v>43382</v>
          </cell>
          <cell r="L247">
            <v>54</v>
          </cell>
          <cell r="M247" t="str">
            <v>INE526B01014</v>
          </cell>
        </row>
        <row r="248">
          <cell r="A248" t="str">
            <v>CAMLINFINE</v>
          </cell>
          <cell r="B248" t="str">
            <v>EQ</v>
          </cell>
          <cell r="C248">
            <v>39.6</v>
          </cell>
          <cell r="D248">
            <v>41</v>
          </cell>
          <cell r="E248">
            <v>37.65</v>
          </cell>
          <cell r="F248">
            <v>38.799999999999997</v>
          </cell>
          <cell r="G248">
            <v>38.65</v>
          </cell>
          <cell r="H248">
            <v>39.450000000000003</v>
          </cell>
          <cell r="I248">
            <v>669716</v>
          </cell>
          <cell r="J248">
            <v>26333061.949999999</v>
          </cell>
          <cell r="K248">
            <v>43382</v>
          </cell>
          <cell r="L248">
            <v>6896</v>
          </cell>
          <cell r="M248" t="str">
            <v>INE052I01032</v>
          </cell>
        </row>
        <row r="249">
          <cell r="A249" t="str">
            <v>CANBK</v>
          </cell>
          <cell r="B249" t="str">
            <v>EQ</v>
          </cell>
          <cell r="C249">
            <v>219.9</v>
          </cell>
          <cell r="D249">
            <v>219.9</v>
          </cell>
          <cell r="E249">
            <v>211.2</v>
          </cell>
          <cell r="F249">
            <v>216.2</v>
          </cell>
          <cell r="G249">
            <v>214.65</v>
          </cell>
          <cell r="H249">
            <v>216.7</v>
          </cell>
          <cell r="I249">
            <v>6454245</v>
          </cell>
          <cell r="J249">
            <v>1394446116.8499999</v>
          </cell>
          <cell r="K249">
            <v>43382</v>
          </cell>
          <cell r="L249">
            <v>41259</v>
          </cell>
          <cell r="M249" t="str">
            <v>INE476A01014</v>
          </cell>
        </row>
        <row r="250">
          <cell r="A250" t="str">
            <v>CANDC</v>
          </cell>
          <cell r="B250" t="str">
            <v>EQ</v>
          </cell>
          <cell r="C250">
            <v>24.75</v>
          </cell>
          <cell r="D250">
            <v>24.9</v>
          </cell>
          <cell r="E250">
            <v>23.5</v>
          </cell>
          <cell r="F250">
            <v>24</v>
          </cell>
          <cell r="G250">
            <v>24.35</v>
          </cell>
          <cell r="H250">
            <v>24.2</v>
          </cell>
          <cell r="I250">
            <v>38570</v>
          </cell>
          <cell r="J250">
            <v>942108</v>
          </cell>
          <cell r="K250">
            <v>43382</v>
          </cell>
          <cell r="L250">
            <v>99</v>
          </cell>
          <cell r="M250" t="str">
            <v>INE874H01015</v>
          </cell>
        </row>
        <row r="251">
          <cell r="A251" t="str">
            <v>CANFINHOME</v>
          </cell>
          <cell r="B251" t="str">
            <v>EQ</v>
          </cell>
          <cell r="C251">
            <v>226.3</v>
          </cell>
          <cell r="D251">
            <v>247</v>
          </cell>
          <cell r="E251">
            <v>220.05</v>
          </cell>
          <cell r="F251">
            <v>234.25</v>
          </cell>
          <cell r="G251">
            <v>236.15</v>
          </cell>
          <cell r="H251">
            <v>225.3</v>
          </cell>
          <cell r="I251">
            <v>2766301</v>
          </cell>
          <cell r="J251">
            <v>640716200.70000005</v>
          </cell>
          <cell r="K251">
            <v>43382</v>
          </cell>
          <cell r="L251">
            <v>37181</v>
          </cell>
          <cell r="M251" t="str">
            <v>INE477A01020</v>
          </cell>
        </row>
        <row r="252">
          <cell r="A252" t="str">
            <v>CANTABIL</v>
          </cell>
          <cell r="B252" t="str">
            <v>EQ</v>
          </cell>
          <cell r="C252">
            <v>132.94999999999999</v>
          </cell>
          <cell r="D252">
            <v>136</v>
          </cell>
          <cell r="E252">
            <v>131.05000000000001</v>
          </cell>
          <cell r="F252">
            <v>131.80000000000001</v>
          </cell>
          <cell r="G252">
            <v>131.80000000000001</v>
          </cell>
          <cell r="H252">
            <v>132.30000000000001</v>
          </cell>
          <cell r="I252">
            <v>23170</v>
          </cell>
          <cell r="J252">
            <v>3055196.75</v>
          </cell>
          <cell r="K252">
            <v>43382</v>
          </cell>
          <cell r="L252">
            <v>467</v>
          </cell>
          <cell r="M252" t="str">
            <v>INE068L01016</v>
          </cell>
        </row>
        <row r="253">
          <cell r="A253" t="str">
            <v>CAPACITE</v>
          </cell>
          <cell r="B253" t="str">
            <v>EQ</v>
          </cell>
          <cell r="C253">
            <v>195.85</v>
          </cell>
          <cell r="D253">
            <v>199.9</v>
          </cell>
          <cell r="E253">
            <v>188.25</v>
          </cell>
          <cell r="F253">
            <v>190.75</v>
          </cell>
          <cell r="G253">
            <v>191.9</v>
          </cell>
          <cell r="H253">
            <v>194.9</v>
          </cell>
          <cell r="I253">
            <v>36103</v>
          </cell>
          <cell r="J253">
            <v>7000768.5499999998</v>
          </cell>
          <cell r="K253">
            <v>43382</v>
          </cell>
          <cell r="L253">
            <v>1375</v>
          </cell>
          <cell r="M253" t="str">
            <v>INE264T01014</v>
          </cell>
        </row>
        <row r="254">
          <cell r="A254" t="str">
            <v>CAPF</v>
          </cell>
          <cell r="B254" t="str">
            <v>EQ</v>
          </cell>
          <cell r="C254">
            <v>451</v>
          </cell>
          <cell r="D254">
            <v>461.75</v>
          </cell>
          <cell r="E254">
            <v>437.25</v>
          </cell>
          <cell r="F254">
            <v>451.05</v>
          </cell>
          <cell r="G254">
            <v>453.9</v>
          </cell>
          <cell r="H254">
            <v>453.95</v>
          </cell>
          <cell r="I254">
            <v>727790</v>
          </cell>
          <cell r="J254">
            <v>327870818.05000001</v>
          </cell>
          <cell r="K254">
            <v>43382</v>
          </cell>
          <cell r="L254">
            <v>16037</v>
          </cell>
          <cell r="M254" t="str">
            <v>INE688I01017</v>
          </cell>
        </row>
        <row r="255">
          <cell r="A255" t="str">
            <v>CAPLIPOINT</v>
          </cell>
          <cell r="B255" t="str">
            <v>EQ</v>
          </cell>
          <cell r="C255">
            <v>411.9</v>
          </cell>
          <cell r="D255">
            <v>419.9</v>
          </cell>
          <cell r="E255">
            <v>406.3</v>
          </cell>
          <cell r="F255">
            <v>410.4</v>
          </cell>
          <cell r="G255">
            <v>411</v>
          </cell>
          <cell r="H255">
            <v>409.05</v>
          </cell>
          <cell r="I255">
            <v>21898</v>
          </cell>
          <cell r="J255">
            <v>9054084.6999999993</v>
          </cell>
          <cell r="K255">
            <v>43382</v>
          </cell>
          <cell r="L255">
            <v>1372</v>
          </cell>
          <cell r="M255" t="str">
            <v>INE475E01026</v>
          </cell>
        </row>
        <row r="256">
          <cell r="A256" t="str">
            <v>CAPTRUST</v>
          </cell>
          <cell r="B256" t="str">
            <v>EQ</v>
          </cell>
          <cell r="C256">
            <v>265</v>
          </cell>
          <cell r="D256">
            <v>270</v>
          </cell>
          <cell r="E256">
            <v>256.5</v>
          </cell>
          <cell r="F256">
            <v>259.14999999999998</v>
          </cell>
          <cell r="G256">
            <v>258</v>
          </cell>
          <cell r="H256">
            <v>260.2</v>
          </cell>
          <cell r="I256">
            <v>5025</v>
          </cell>
          <cell r="J256">
            <v>1318026.6499999999</v>
          </cell>
          <cell r="K256">
            <v>43382</v>
          </cell>
          <cell r="L256">
            <v>149</v>
          </cell>
          <cell r="M256" t="str">
            <v>INE707C01018</v>
          </cell>
        </row>
        <row r="257">
          <cell r="A257" t="str">
            <v>CARBORUNIV</v>
          </cell>
          <cell r="B257" t="str">
            <v>EQ</v>
          </cell>
          <cell r="C257">
            <v>334.2</v>
          </cell>
          <cell r="D257">
            <v>339.15</v>
          </cell>
          <cell r="E257">
            <v>327.3</v>
          </cell>
          <cell r="F257">
            <v>334.15</v>
          </cell>
          <cell r="G257">
            <v>333</v>
          </cell>
          <cell r="H257">
            <v>334.4</v>
          </cell>
          <cell r="I257">
            <v>29499</v>
          </cell>
          <cell r="J257">
            <v>9812302.3499999996</v>
          </cell>
          <cell r="K257">
            <v>43382</v>
          </cell>
          <cell r="L257">
            <v>1461</v>
          </cell>
          <cell r="M257" t="str">
            <v>INE120A01034</v>
          </cell>
        </row>
        <row r="258">
          <cell r="A258" t="str">
            <v>CAREERP</v>
          </cell>
          <cell r="B258" t="str">
            <v>EQ</v>
          </cell>
          <cell r="C258">
            <v>66.3</v>
          </cell>
          <cell r="D258">
            <v>67.8</v>
          </cell>
          <cell r="E258">
            <v>66.3</v>
          </cell>
          <cell r="F258">
            <v>66.650000000000006</v>
          </cell>
          <cell r="G258">
            <v>66.5</v>
          </cell>
          <cell r="H258">
            <v>67</v>
          </cell>
          <cell r="I258">
            <v>6611</v>
          </cell>
          <cell r="J258">
            <v>440916.9</v>
          </cell>
          <cell r="K258">
            <v>43382</v>
          </cell>
          <cell r="L258">
            <v>93</v>
          </cell>
          <cell r="M258" t="str">
            <v>INE521J01018</v>
          </cell>
        </row>
        <row r="259">
          <cell r="A259" t="str">
            <v>CARERATING</v>
          </cell>
          <cell r="B259" t="str">
            <v>EQ</v>
          </cell>
          <cell r="C259">
            <v>1036.95</v>
          </cell>
          <cell r="D259">
            <v>1045.55</v>
          </cell>
          <cell r="E259">
            <v>1000</v>
          </cell>
          <cell r="F259">
            <v>1012.45</v>
          </cell>
          <cell r="G259">
            <v>1013.1</v>
          </cell>
          <cell r="H259">
            <v>1036.8</v>
          </cell>
          <cell r="I259">
            <v>103529</v>
          </cell>
          <cell r="J259">
            <v>105538552.45</v>
          </cell>
          <cell r="K259">
            <v>43382</v>
          </cell>
          <cell r="L259">
            <v>3581</v>
          </cell>
          <cell r="M259" t="str">
            <v>INE752H01013</v>
          </cell>
        </row>
        <row r="260">
          <cell r="A260" t="str">
            <v>CASTEXTECH</v>
          </cell>
          <cell r="B260" t="str">
            <v>EQ</v>
          </cell>
          <cell r="C260">
            <v>1.1499999999999999</v>
          </cell>
          <cell r="D260">
            <v>1.2</v>
          </cell>
          <cell r="E260">
            <v>1.1499999999999999</v>
          </cell>
          <cell r="F260">
            <v>1.2</v>
          </cell>
          <cell r="G260">
            <v>1.1499999999999999</v>
          </cell>
          <cell r="H260">
            <v>1.2</v>
          </cell>
          <cell r="I260">
            <v>418442</v>
          </cell>
          <cell r="J260">
            <v>493379.15</v>
          </cell>
          <cell r="K260">
            <v>43382</v>
          </cell>
          <cell r="L260">
            <v>1358</v>
          </cell>
          <cell r="M260" t="str">
            <v>INE068D01021</v>
          </cell>
        </row>
        <row r="261">
          <cell r="A261" t="str">
            <v>CASTROLIND</v>
          </cell>
          <cell r="B261" t="str">
            <v>EQ</v>
          </cell>
          <cell r="C261">
            <v>138.85</v>
          </cell>
          <cell r="D261">
            <v>138.85</v>
          </cell>
          <cell r="E261">
            <v>135</v>
          </cell>
          <cell r="F261">
            <v>137.5</v>
          </cell>
          <cell r="G261">
            <v>136.44999999999999</v>
          </cell>
          <cell r="H261">
            <v>137.85</v>
          </cell>
          <cell r="I261">
            <v>905100</v>
          </cell>
          <cell r="J261">
            <v>123868159.95</v>
          </cell>
          <cell r="K261">
            <v>43382</v>
          </cell>
          <cell r="L261">
            <v>19456</v>
          </cell>
          <cell r="M261" t="str">
            <v>INE172A01027</v>
          </cell>
        </row>
        <row r="262">
          <cell r="A262" t="str">
            <v>CCCL</v>
          </cell>
          <cell r="B262" t="str">
            <v>EQ</v>
          </cell>
          <cell r="C262">
            <v>1.9</v>
          </cell>
          <cell r="D262">
            <v>2</v>
          </cell>
          <cell r="E262">
            <v>1.7</v>
          </cell>
          <cell r="F262">
            <v>1.9</v>
          </cell>
          <cell r="G262">
            <v>1.95</v>
          </cell>
          <cell r="H262">
            <v>2</v>
          </cell>
          <cell r="I262">
            <v>64119</v>
          </cell>
          <cell r="J262">
            <v>120069</v>
          </cell>
          <cell r="K262">
            <v>43382</v>
          </cell>
          <cell r="L262">
            <v>77</v>
          </cell>
          <cell r="M262" t="str">
            <v>INE429I01024</v>
          </cell>
        </row>
        <row r="263">
          <cell r="A263" t="str">
            <v>CCHHL</v>
          </cell>
          <cell r="B263" t="str">
            <v>EQ</v>
          </cell>
          <cell r="C263">
            <v>7.65</v>
          </cell>
          <cell r="D263">
            <v>7.65</v>
          </cell>
          <cell r="E263">
            <v>7.25</v>
          </cell>
          <cell r="F263">
            <v>7.25</v>
          </cell>
          <cell r="G263">
            <v>7.25</v>
          </cell>
          <cell r="H263">
            <v>7.45</v>
          </cell>
          <cell r="I263">
            <v>41012</v>
          </cell>
          <cell r="J263">
            <v>300386.90000000002</v>
          </cell>
          <cell r="K263">
            <v>43382</v>
          </cell>
          <cell r="L263">
            <v>106</v>
          </cell>
          <cell r="M263" t="str">
            <v>INE652F01027</v>
          </cell>
        </row>
        <row r="264">
          <cell r="A264" t="str">
            <v>CCL</v>
          </cell>
          <cell r="B264" t="str">
            <v>EQ</v>
          </cell>
          <cell r="C264">
            <v>249</v>
          </cell>
          <cell r="D264">
            <v>252.7</v>
          </cell>
          <cell r="E264">
            <v>244.85</v>
          </cell>
          <cell r="F264">
            <v>245.2</v>
          </cell>
          <cell r="G264">
            <v>245</v>
          </cell>
          <cell r="H264">
            <v>247.65</v>
          </cell>
          <cell r="I264">
            <v>33609</v>
          </cell>
          <cell r="J264">
            <v>8316468.0999999996</v>
          </cell>
          <cell r="K264">
            <v>43382</v>
          </cell>
          <cell r="L264">
            <v>1242</v>
          </cell>
          <cell r="M264" t="str">
            <v>INE421D01022</v>
          </cell>
        </row>
        <row r="265">
          <cell r="A265" t="str">
            <v>CDSL</v>
          </cell>
          <cell r="B265" t="str">
            <v>EQ</v>
          </cell>
          <cell r="C265">
            <v>231</v>
          </cell>
          <cell r="D265">
            <v>231</v>
          </cell>
          <cell r="E265">
            <v>225.9</v>
          </cell>
          <cell r="F265">
            <v>230.05</v>
          </cell>
          <cell r="G265">
            <v>229.5</v>
          </cell>
          <cell r="H265">
            <v>229.5</v>
          </cell>
          <cell r="I265">
            <v>124671</v>
          </cell>
          <cell r="J265">
            <v>28513828.149999999</v>
          </cell>
          <cell r="K265">
            <v>43382</v>
          </cell>
          <cell r="L265">
            <v>4856</v>
          </cell>
          <cell r="M265" t="str">
            <v>INE736A01011</v>
          </cell>
        </row>
        <row r="266">
          <cell r="A266" t="str">
            <v>CEATLTD</v>
          </cell>
          <cell r="B266" t="str">
            <v>EQ</v>
          </cell>
          <cell r="C266">
            <v>1068.2</v>
          </cell>
          <cell r="D266">
            <v>1095.05</v>
          </cell>
          <cell r="E266">
            <v>1042.8499999999999</v>
          </cell>
          <cell r="F266">
            <v>1057.6500000000001</v>
          </cell>
          <cell r="G266">
            <v>1054.95</v>
          </cell>
          <cell r="H266">
            <v>1067.2</v>
          </cell>
          <cell r="I266">
            <v>669845</v>
          </cell>
          <cell r="J266">
            <v>716150310.5</v>
          </cell>
          <cell r="K266">
            <v>43382</v>
          </cell>
          <cell r="L266">
            <v>24521</v>
          </cell>
          <cell r="M266" t="str">
            <v>INE482A01020</v>
          </cell>
        </row>
        <row r="267">
          <cell r="A267" t="str">
            <v>CEBBCO</v>
          </cell>
          <cell r="B267" t="str">
            <v>EQ</v>
          </cell>
          <cell r="C267">
            <v>12</v>
          </cell>
          <cell r="D267">
            <v>12.4</v>
          </cell>
          <cell r="E267">
            <v>10.8</v>
          </cell>
          <cell r="F267">
            <v>11.8</v>
          </cell>
          <cell r="G267">
            <v>12.2</v>
          </cell>
          <cell r="H267">
            <v>12.25</v>
          </cell>
          <cell r="I267">
            <v>91869</v>
          </cell>
          <cell r="J267">
            <v>1076221.3999999999</v>
          </cell>
          <cell r="K267">
            <v>43382</v>
          </cell>
          <cell r="L267">
            <v>379</v>
          </cell>
          <cell r="M267" t="str">
            <v>INE209L01016</v>
          </cell>
        </row>
        <row r="268">
          <cell r="A268" t="str">
            <v>CELEBRITY</v>
          </cell>
          <cell r="B268" t="str">
            <v>EQ</v>
          </cell>
          <cell r="C268">
            <v>8.4</v>
          </cell>
          <cell r="D268">
            <v>9.4</v>
          </cell>
          <cell r="E268">
            <v>8.4</v>
          </cell>
          <cell r="F268">
            <v>8.75</v>
          </cell>
          <cell r="G268">
            <v>8.6999999999999993</v>
          </cell>
          <cell r="H268">
            <v>8.6</v>
          </cell>
          <cell r="I268">
            <v>10925</v>
          </cell>
          <cell r="J268">
            <v>95279.5</v>
          </cell>
          <cell r="K268">
            <v>43382</v>
          </cell>
          <cell r="L268">
            <v>82</v>
          </cell>
          <cell r="M268" t="str">
            <v>INE185H01016</v>
          </cell>
        </row>
        <row r="269">
          <cell r="A269" t="str">
            <v>CELESTIAL</v>
          </cell>
          <cell r="B269" t="str">
            <v>EQ</v>
          </cell>
          <cell r="C269">
            <v>10.1</v>
          </cell>
          <cell r="D269">
            <v>10.1</v>
          </cell>
          <cell r="E269">
            <v>10.1</v>
          </cell>
          <cell r="F269">
            <v>10.1</v>
          </cell>
          <cell r="G269">
            <v>10.1</v>
          </cell>
          <cell r="H269">
            <v>11.2</v>
          </cell>
          <cell r="I269">
            <v>53523</v>
          </cell>
          <cell r="J269">
            <v>540582.30000000005</v>
          </cell>
          <cell r="K269">
            <v>43382</v>
          </cell>
          <cell r="L269">
            <v>144</v>
          </cell>
          <cell r="M269" t="str">
            <v>INE221I01017</v>
          </cell>
        </row>
        <row r="270">
          <cell r="A270" t="str">
            <v>CENTENKA</v>
          </cell>
          <cell r="B270" t="str">
            <v>EQ</v>
          </cell>
          <cell r="C270">
            <v>243.05</v>
          </cell>
          <cell r="D270">
            <v>246.5</v>
          </cell>
          <cell r="E270">
            <v>227</v>
          </cell>
          <cell r="F270">
            <v>237.3</v>
          </cell>
          <cell r="G270">
            <v>236.55</v>
          </cell>
          <cell r="H270">
            <v>243</v>
          </cell>
          <cell r="I270">
            <v>70835</v>
          </cell>
          <cell r="J270">
            <v>16667782.550000001</v>
          </cell>
          <cell r="K270">
            <v>43382</v>
          </cell>
          <cell r="L270">
            <v>1690</v>
          </cell>
          <cell r="M270" t="str">
            <v>INE485A01015</v>
          </cell>
        </row>
        <row r="271">
          <cell r="A271" t="str">
            <v>CENTEXT</v>
          </cell>
          <cell r="B271" t="str">
            <v>EQ</v>
          </cell>
          <cell r="C271">
            <v>6.3</v>
          </cell>
          <cell r="D271">
            <v>6.3</v>
          </cell>
          <cell r="E271">
            <v>5.8</v>
          </cell>
          <cell r="F271">
            <v>6.1</v>
          </cell>
          <cell r="G271">
            <v>6.05</v>
          </cell>
          <cell r="H271">
            <v>6</v>
          </cell>
          <cell r="I271">
            <v>50237</v>
          </cell>
          <cell r="J271">
            <v>303905.45</v>
          </cell>
          <cell r="K271">
            <v>43382</v>
          </cell>
          <cell r="L271">
            <v>121</v>
          </cell>
          <cell r="M271" t="str">
            <v>INE281A01026</v>
          </cell>
        </row>
        <row r="272">
          <cell r="A272" t="str">
            <v>CENTRALBK</v>
          </cell>
          <cell r="B272" t="str">
            <v>EQ</v>
          </cell>
          <cell r="C272">
            <v>31</v>
          </cell>
          <cell r="D272">
            <v>31.35</v>
          </cell>
          <cell r="E272">
            <v>30.2</v>
          </cell>
          <cell r="F272">
            <v>30.2</v>
          </cell>
          <cell r="G272">
            <v>30.2</v>
          </cell>
          <cell r="H272">
            <v>31.75</v>
          </cell>
          <cell r="I272">
            <v>471981</v>
          </cell>
          <cell r="J272">
            <v>14286078.949999999</v>
          </cell>
          <cell r="K272">
            <v>43382</v>
          </cell>
          <cell r="L272">
            <v>1247</v>
          </cell>
          <cell r="M272" t="str">
            <v>INE483A01010</v>
          </cell>
        </row>
        <row r="273">
          <cell r="A273" t="str">
            <v>CENTRUM</v>
          </cell>
          <cell r="B273" t="str">
            <v>EQ</v>
          </cell>
          <cell r="C273">
            <v>34.5</v>
          </cell>
          <cell r="D273">
            <v>35.25</v>
          </cell>
          <cell r="E273">
            <v>31</v>
          </cell>
          <cell r="F273">
            <v>32.65</v>
          </cell>
          <cell r="G273">
            <v>33.9</v>
          </cell>
          <cell r="H273">
            <v>34.950000000000003</v>
          </cell>
          <cell r="I273">
            <v>429052</v>
          </cell>
          <cell r="J273">
            <v>13930656.449999999</v>
          </cell>
          <cell r="K273">
            <v>43382</v>
          </cell>
          <cell r="L273">
            <v>2105</v>
          </cell>
          <cell r="M273" t="str">
            <v>INE660C01027</v>
          </cell>
        </row>
        <row r="274">
          <cell r="A274" t="str">
            <v>CENTUM</v>
          </cell>
          <cell r="B274" t="str">
            <v>EQ</v>
          </cell>
          <cell r="C274">
            <v>371.95</v>
          </cell>
          <cell r="D274">
            <v>371.95</v>
          </cell>
          <cell r="E274">
            <v>355.05</v>
          </cell>
          <cell r="F274">
            <v>361.7</v>
          </cell>
          <cell r="G274">
            <v>370</v>
          </cell>
          <cell r="H274">
            <v>359.55</v>
          </cell>
          <cell r="I274">
            <v>12185</v>
          </cell>
          <cell r="J274">
            <v>4382483</v>
          </cell>
          <cell r="K274">
            <v>43382</v>
          </cell>
          <cell r="L274">
            <v>160</v>
          </cell>
          <cell r="M274" t="str">
            <v>INE320B01020</v>
          </cell>
        </row>
        <row r="275">
          <cell r="A275" t="str">
            <v>CENTURYPLY</v>
          </cell>
          <cell r="B275" t="str">
            <v>EQ</v>
          </cell>
          <cell r="C275">
            <v>157</v>
          </cell>
          <cell r="D275">
            <v>162.15</v>
          </cell>
          <cell r="E275">
            <v>155.35</v>
          </cell>
          <cell r="F275">
            <v>159.35</v>
          </cell>
          <cell r="G275">
            <v>157.94999999999999</v>
          </cell>
          <cell r="H275">
            <v>159.65</v>
          </cell>
          <cell r="I275">
            <v>332546</v>
          </cell>
          <cell r="J275">
            <v>52595281.049999997</v>
          </cell>
          <cell r="K275">
            <v>43382</v>
          </cell>
          <cell r="L275">
            <v>2588</v>
          </cell>
          <cell r="M275" t="str">
            <v>INE348B01021</v>
          </cell>
        </row>
        <row r="276">
          <cell r="A276" t="str">
            <v>CENTURYTEX</v>
          </cell>
          <cell r="B276" t="str">
            <v>EQ</v>
          </cell>
          <cell r="C276">
            <v>750</v>
          </cell>
          <cell r="D276">
            <v>760.1</v>
          </cell>
          <cell r="E276">
            <v>721.55</v>
          </cell>
          <cell r="F276">
            <v>738.35</v>
          </cell>
          <cell r="G276">
            <v>736.45</v>
          </cell>
          <cell r="H276">
            <v>747.8</v>
          </cell>
          <cell r="I276">
            <v>635939</v>
          </cell>
          <cell r="J276">
            <v>470662912.14999998</v>
          </cell>
          <cell r="K276">
            <v>43382</v>
          </cell>
          <cell r="L276">
            <v>15179</v>
          </cell>
          <cell r="M276" t="str">
            <v>INE055A01016</v>
          </cell>
        </row>
        <row r="277">
          <cell r="A277" t="str">
            <v>CERA</v>
          </cell>
          <cell r="B277" t="str">
            <v>EQ</v>
          </cell>
          <cell r="C277">
            <v>2465.1</v>
          </cell>
          <cell r="D277">
            <v>2473.65</v>
          </cell>
          <cell r="E277">
            <v>2444.75</v>
          </cell>
          <cell r="F277">
            <v>2459.0500000000002</v>
          </cell>
          <cell r="G277">
            <v>2455.0500000000002</v>
          </cell>
          <cell r="H277">
            <v>2443.1</v>
          </cell>
          <cell r="I277">
            <v>1995</v>
          </cell>
          <cell r="J277">
            <v>4898597.0999999996</v>
          </cell>
          <cell r="K277">
            <v>43382</v>
          </cell>
          <cell r="L277">
            <v>260</v>
          </cell>
          <cell r="M277" t="str">
            <v>INE739E01017</v>
          </cell>
        </row>
        <row r="278">
          <cell r="A278" t="str">
            <v>CEREBRAINT</v>
          </cell>
          <cell r="B278" t="str">
            <v>EQ</v>
          </cell>
          <cell r="C278">
            <v>32.049999999999997</v>
          </cell>
          <cell r="D278">
            <v>32.049999999999997</v>
          </cell>
          <cell r="E278">
            <v>30.15</v>
          </cell>
          <cell r="F278">
            <v>30.75</v>
          </cell>
          <cell r="G278">
            <v>30.65</v>
          </cell>
          <cell r="H278">
            <v>31.7</v>
          </cell>
          <cell r="I278">
            <v>605777</v>
          </cell>
          <cell r="J278">
            <v>18508946.949999999</v>
          </cell>
          <cell r="K278">
            <v>43382</v>
          </cell>
          <cell r="L278">
            <v>1492</v>
          </cell>
          <cell r="M278" t="str">
            <v>INE345B01019</v>
          </cell>
        </row>
        <row r="279">
          <cell r="A279" t="str">
            <v>CESC</v>
          </cell>
          <cell r="B279" t="str">
            <v>EQ</v>
          </cell>
          <cell r="C279">
            <v>829.1</v>
          </cell>
          <cell r="D279">
            <v>847.8</v>
          </cell>
          <cell r="E279">
            <v>813.65</v>
          </cell>
          <cell r="F279">
            <v>836</v>
          </cell>
          <cell r="G279">
            <v>836.8</v>
          </cell>
          <cell r="H279">
            <v>827.05</v>
          </cell>
          <cell r="I279">
            <v>433418</v>
          </cell>
          <cell r="J279">
            <v>360423941.39999998</v>
          </cell>
          <cell r="K279">
            <v>43382</v>
          </cell>
          <cell r="L279">
            <v>18692</v>
          </cell>
          <cell r="M279" t="str">
            <v>INE486A01013</v>
          </cell>
        </row>
        <row r="280">
          <cell r="A280" t="str">
            <v>CGCL</v>
          </cell>
          <cell r="B280" t="str">
            <v>EQ</v>
          </cell>
          <cell r="C280">
            <v>82</v>
          </cell>
          <cell r="D280">
            <v>84.7</v>
          </cell>
          <cell r="E280">
            <v>82</v>
          </cell>
          <cell r="F280">
            <v>84.2</v>
          </cell>
          <cell r="G280">
            <v>84.5</v>
          </cell>
          <cell r="H280">
            <v>82.8</v>
          </cell>
          <cell r="I280">
            <v>50665</v>
          </cell>
          <cell r="J280">
            <v>4243612.55</v>
          </cell>
          <cell r="K280">
            <v>43382</v>
          </cell>
          <cell r="L280">
            <v>334</v>
          </cell>
          <cell r="M280" t="str">
            <v>INE180C01026</v>
          </cell>
        </row>
        <row r="281">
          <cell r="A281" t="str">
            <v>CGPOWER</v>
          </cell>
          <cell r="B281" t="str">
            <v>EQ</v>
          </cell>
          <cell r="C281">
            <v>40.9</v>
          </cell>
          <cell r="D281">
            <v>42.2</v>
          </cell>
          <cell r="E281">
            <v>39.700000000000003</v>
          </cell>
          <cell r="F281">
            <v>40.65</v>
          </cell>
          <cell r="G281">
            <v>40.25</v>
          </cell>
          <cell r="H281">
            <v>40.799999999999997</v>
          </cell>
          <cell r="I281">
            <v>2149162</v>
          </cell>
          <cell r="J281">
            <v>88040542.549999997</v>
          </cell>
          <cell r="K281">
            <v>43382</v>
          </cell>
          <cell r="L281">
            <v>5975</v>
          </cell>
          <cell r="M281" t="str">
            <v>INE067A01029</v>
          </cell>
        </row>
        <row r="282">
          <cell r="A282" t="str">
            <v>CHAMBLFERT</v>
          </cell>
          <cell r="B282" t="str">
            <v>EQ</v>
          </cell>
          <cell r="C282">
            <v>137.30000000000001</v>
          </cell>
          <cell r="D282">
            <v>138.5</v>
          </cell>
          <cell r="E282">
            <v>135.4</v>
          </cell>
          <cell r="F282">
            <v>137.44999999999999</v>
          </cell>
          <cell r="G282">
            <v>138.30000000000001</v>
          </cell>
          <cell r="H282">
            <v>137.4</v>
          </cell>
          <cell r="I282">
            <v>968077</v>
          </cell>
          <cell r="J282">
            <v>132199412.45</v>
          </cell>
          <cell r="K282">
            <v>43382</v>
          </cell>
          <cell r="L282">
            <v>2826</v>
          </cell>
          <cell r="M282" t="str">
            <v>INE085A01013</v>
          </cell>
        </row>
        <row r="283">
          <cell r="A283" t="str">
            <v>CHEMFAB</v>
          </cell>
          <cell r="B283" t="str">
            <v>EQ</v>
          </cell>
          <cell r="C283">
            <v>155.1</v>
          </cell>
          <cell r="D283">
            <v>159.5</v>
          </cell>
          <cell r="E283">
            <v>155</v>
          </cell>
          <cell r="F283">
            <v>155.4</v>
          </cell>
          <cell r="G283">
            <v>156.85</v>
          </cell>
          <cell r="H283">
            <v>157.85</v>
          </cell>
          <cell r="I283">
            <v>3123</v>
          </cell>
          <cell r="J283">
            <v>486047.05</v>
          </cell>
          <cell r="K283">
            <v>43382</v>
          </cell>
          <cell r="L283">
            <v>58</v>
          </cell>
          <cell r="M283" t="str">
            <v>INE783X01023</v>
          </cell>
        </row>
        <row r="284">
          <cell r="A284" t="str">
            <v>CHENNPETRO</v>
          </cell>
          <cell r="B284" t="str">
            <v>EQ</v>
          </cell>
          <cell r="C284">
            <v>223</v>
          </cell>
          <cell r="D284">
            <v>233.8</v>
          </cell>
          <cell r="E284">
            <v>220.65</v>
          </cell>
          <cell r="F284">
            <v>225.95</v>
          </cell>
          <cell r="G284">
            <v>227</v>
          </cell>
          <cell r="H284">
            <v>232.2</v>
          </cell>
          <cell r="I284">
            <v>866556</v>
          </cell>
          <cell r="J284">
            <v>196117789.94999999</v>
          </cell>
          <cell r="K284">
            <v>43382</v>
          </cell>
          <cell r="L284">
            <v>11820</v>
          </cell>
          <cell r="M284" t="str">
            <v>INE178A01016</v>
          </cell>
        </row>
        <row r="285">
          <cell r="A285" t="str">
            <v>CHOLAFIN</v>
          </cell>
          <cell r="B285" t="str">
            <v>EQ</v>
          </cell>
          <cell r="C285">
            <v>1055.3499999999999</v>
          </cell>
          <cell r="D285">
            <v>1097</v>
          </cell>
          <cell r="E285">
            <v>1039.6500000000001</v>
          </cell>
          <cell r="F285">
            <v>1064.55</v>
          </cell>
          <cell r="G285">
            <v>1064</v>
          </cell>
          <cell r="H285">
            <v>1055.3499999999999</v>
          </cell>
          <cell r="I285">
            <v>780760</v>
          </cell>
          <cell r="J285">
            <v>828417055.04999995</v>
          </cell>
          <cell r="K285">
            <v>43382</v>
          </cell>
          <cell r="L285">
            <v>32822</v>
          </cell>
          <cell r="M285" t="str">
            <v>INE121A01016</v>
          </cell>
        </row>
        <row r="286">
          <cell r="A286" t="str">
            <v>CHROMATIC</v>
          </cell>
          <cell r="B286" t="str">
            <v>BE</v>
          </cell>
          <cell r="C286">
            <v>1.05</v>
          </cell>
          <cell r="D286">
            <v>1.05</v>
          </cell>
          <cell r="E286">
            <v>1.05</v>
          </cell>
          <cell r="F286">
            <v>1.05</v>
          </cell>
          <cell r="G286">
            <v>1.05</v>
          </cell>
          <cell r="H286">
            <v>1.05</v>
          </cell>
          <cell r="I286">
            <v>3129</v>
          </cell>
          <cell r="J286">
            <v>3285.45</v>
          </cell>
          <cell r="K286">
            <v>43382</v>
          </cell>
          <cell r="L286">
            <v>9</v>
          </cell>
          <cell r="M286" t="str">
            <v>INE662C01015</v>
          </cell>
        </row>
        <row r="287">
          <cell r="A287" t="str">
            <v>CIGNITITEC</v>
          </cell>
          <cell r="B287" t="str">
            <v>EQ</v>
          </cell>
          <cell r="C287">
            <v>357.05</v>
          </cell>
          <cell r="D287">
            <v>358</v>
          </cell>
          <cell r="E287">
            <v>344.95</v>
          </cell>
          <cell r="F287">
            <v>354.65</v>
          </cell>
          <cell r="G287">
            <v>354.7</v>
          </cell>
          <cell r="H287">
            <v>352.75</v>
          </cell>
          <cell r="I287">
            <v>16164</v>
          </cell>
          <cell r="J287">
            <v>5698634.5999999996</v>
          </cell>
          <cell r="K287">
            <v>43382</v>
          </cell>
          <cell r="L287">
            <v>357</v>
          </cell>
          <cell r="M287" t="str">
            <v>INE675C01017</v>
          </cell>
        </row>
        <row r="288">
          <cell r="A288" t="str">
            <v>CIMMCO</v>
          </cell>
          <cell r="B288" t="str">
            <v>EQ</v>
          </cell>
          <cell r="C288">
            <v>51.3</v>
          </cell>
          <cell r="D288">
            <v>51.3</v>
          </cell>
          <cell r="E288">
            <v>47.55</v>
          </cell>
          <cell r="F288">
            <v>48.75</v>
          </cell>
          <cell r="G288">
            <v>49</v>
          </cell>
          <cell r="H288">
            <v>48.85</v>
          </cell>
          <cell r="I288">
            <v>2013</v>
          </cell>
          <cell r="J288">
            <v>99025.7</v>
          </cell>
          <cell r="K288">
            <v>43382</v>
          </cell>
          <cell r="L288">
            <v>69</v>
          </cell>
          <cell r="M288" t="str">
            <v>INE184C01028</v>
          </cell>
        </row>
        <row r="289">
          <cell r="A289" t="str">
            <v>CINELINE</v>
          </cell>
          <cell r="B289" t="str">
            <v>EQ</v>
          </cell>
          <cell r="C289">
            <v>45</v>
          </cell>
          <cell r="D289">
            <v>46.2</v>
          </cell>
          <cell r="E289">
            <v>43.75</v>
          </cell>
          <cell r="F289">
            <v>44.1</v>
          </cell>
          <cell r="G289">
            <v>44</v>
          </cell>
          <cell r="H289">
            <v>45.45</v>
          </cell>
          <cell r="I289">
            <v>13450</v>
          </cell>
          <cell r="J289">
            <v>598550.44999999995</v>
          </cell>
          <cell r="K289">
            <v>43382</v>
          </cell>
          <cell r="L289">
            <v>188</v>
          </cell>
          <cell r="M289" t="str">
            <v>INE704H01022</v>
          </cell>
        </row>
        <row r="290">
          <cell r="A290" t="str">
            <v>CINEVISTA</v>
          </cell>
          <cell r="B290" t="str">
            <v>BE</v>
          </cell>
          <cell r="C290">
            <v>5.8</v>
          </cell>
          <cell r="D290">
            <v>6.1</v>
          </cell>
          <cell r="E290">
            <v>5.8</v>
          </cell>
          <cell r="F290">
            <v>5.95</v>
          </cell>
          <cell r="G290">
            <v>5.9</v>
          </cell>
          <cell r="H290">
            <v>6.1</v>
          </cell>
          <cell r="I290">
            <v>1022</v>
          </cell>
          <cell r="J290">
            <v>6228.2</v>
          </cell>
          <cell r="K290">
            <v>43382</v>
          </cell>
          <cell r="L290">
            <v>6</v>
          </cell>
          <cell r="M290" t="str">
            <v>INE039B01026</v>
          </cell>
        </row>
        <row r="291">
          <cell r="A291" t="str">
            <v>CIPLA</v>
          </cell>
          <cell r="B291" t="str">
            <v>EQ</v>
          </cell>
          <cell r="C291">
            <v>639.5</v>
          </cell>
          <cell r="D291">
            <v>643.1</v>
          </cell>
          <cell r="E291">
            <v>625.25</v>
          </cell>
          <cell r="F291">
            <v>639.35</v>
          </cell>
          <cell r="G291">
            <v>639.6</v>
          </cell>
          <cell r="H291">
            <v>638.79999999999995</v>
          </cell>
          <cell r="I291">
            <v>1535781</v>
          </cell>
          <cell r="J291">
            <v>975965011.89999998</v>
          </cell>
          <cell r="K291">
            <v>43382</v>
          </cell>
          <cell r="L291">
            <v>57370</v>
          </cell>
          <cell r="M291" t="str">
            <v>INE059A01026</v>
          </cell>
        </row>
        <row r="292">
          <cell r="A292" t="str">
            <v>CLEDUCATE</v>
          </cell>
          <cell r="B292" t="str">
            <v>EQ</v>
          </cell>
          <cell r="C292">
            <v>120</v>
          </cell>
          <cell r="D292">
            <v>123.1</v>
          </cell>
          <cell r="E292">
            <v>103.9</v>
          </cell>
          <cell r="F292">
            <v>113.95</v>
          </cell>
          <cell r="G292">
            <v>112.15</v>
          </cell>
          <cell r="H292">
            <v>122.2</v>
          </cell>
          <cell r="I292">
            <v>9205</v>
          </cell>
          <cell r="J292">
            <v>1052427.5</v>
          </cell>
          <cell r="K292">
            <v>43382</v>
          </cell>
          <cell r="L292">
            <v>344</v>
          </cell>
          <cell r="M292" t="str">
            <v>INE201M01011</v>
          </cell>
        </row>
        <row r="293">
          <cell r="A293" t="str">
            <v>CLNINDIA</v>
          </cell>
          <cell r="B293" t="str">
            <v>EQ</v>
          </cell>
          <cell r="C293">
            <v>396</v>
          </cell>
          <cell r="D293">
            <v>401.9</v>
          </cell>
          <cell r="E293">
            <v>374.1</v>
          </cell>
          <cell r="F293">
            <v>378.35</v>
          </cell>
          <cell r="G293">
            <v>375.1</v>
          </cell>
          <cell r="H293">
            <v>396.2</v>
          </cell>
          <cell r="I293">
            <v>29549</v>
          </cell>
          <cell r="J293">
            <v>11259624.6</v>
          </cell>
          <cell r="K293">
            <v>43382</v>
          </cell>
          <cell r="L293">
            <v>1891</v>
          </cell>
          <cell r="M293" t="str">
            <v>INE492A01029</v>
          </cell>
        </row>
        <row r="294">
          <cell r="A294" t="str">
            <v>CMICABLES</v>
          </cell>
          <cell r="B294" t="str">
            <v>EQ</v>
          </cell>
          <cell r="C294">
            <v>128.35</v>
          </cell>
          <cell r="D294">
            <v>130</v>
          </cell>
          <cell r="E294">
            <v>117</v>
          </cell>
          <cell r="F294">
            <v>120.9</v>
          </cell>
          <cell r="G294">
            <v>117.95</v>
          </cell>
          <cell r="H294">
            <v>125.75</v>
          </cell>
          <cell r="I294">
            <v>35510</v>
          </cell>
          <cell r="J294">
            <v>4409427.05</v>
          </cell>
          <cell r="K294">
            <v>43382</v>
          </cell>
          <cell r="L294">
            <v>974</v>
          </cell>
          <cell r="M294" t="str">
            <v>INE981B01011</v>
          </cell>
        </row>
        <row r="295">
          <cell r="A295" t="str">
            <v>CNOVAPETRO</v>
          </cell>
          <cell r="B295" t="str">
            <v>BE</v>
          </cell>
          <cell r="C295">
            <v>24.4</v>
          </cell>
          <cell r="D295">
            <v>24.4</v>
          </cell>
          <cell r="E295">
            <v>24.4</v>
          </cell>
          <cell r="F295">
            <v>24.4</v>
          </cell>
          <cell r="G295">
            <v>24.4</v>
          </cell>
          <cell r="H295">
            <v>24.4</v>
          </cell>
          <cell r="I295">
            <v>30</v>
          </cell>
          <cell r="J295">
            <v>732</v>
          </cell>
          <cell r="K295">
            <v>43382</v>
          </cell>
          <cell r="L295">
            <v>1</v>
          </cell>
          <cell r="M295" t="str">
            <v>INE672K01025</v>
          </cell>
        </row>
        <row r="296">
          <cell r="A296" t="str">
            <v>COALINDIA</v>
          </cell>
          <cell r="B296" t="str">
            <v>EQ</v>
          </cell>
          <cell r="C296">
            <v>269.89999999999998</v>
          </cell>
          <cell r="D296">
            <v>277.7</v>
          </cell>
          <cell r="E296">
            <v>268.5</v>
          </cell>
          <cell r="F296">
            <v>273.95</v>
          </cell>
          <cell r="G296">
            <v>272.7</v>
          </cell>
          <cell r="H296">
            <v>267.89999999999998</v>
          </cell>
          <cell r="I296">
            <v>4336163</v>
          </cell>
          <cell r="J296">
            <v>1185928901.6500001</v>
          </cell>
          <cell r="K296">
            <v>43382</v>
          </cell>
          <cell r="L296">
            <v>59496</v>
          </cell>
          <cell r="M296" t="str">
            <v>INE522F01014</v>
          </cell>
        </row>
        <row r="297">
          <cell r="A297" t="str">
            <v>COCHINSHIP</v>
          </cell>
          <cell r="B297" t="str">
            <v>EQ</v>
          </cell>
          <cell r="C297">
            <v>368</v>
          </cell>
          <cell r="D297">
            <v>369.85</v>
          </cell>
          <cell r="E297">
            <v>356.05</v>
          </cell>
          <cell r="F297">
            <v>358.45</v>
          </cell>
          <cell r="G297">
            <v>359</v>
          </cell>
          <cell r="H297">
            <v>369.6</v>
          </cell>
          <cell r="I297">
            <v>95209</v>
          </cell>
          <cell r="J297">
            <v>34469796.399999999</v>
          </cell>
          <cell r="K297">
            <v>43382</v>
          </cell>
          <cell r="L297">
            <v>3795</v>
          </cell>
          <cell r="M297" t="str">
            <v>INE704P01017</v>
          </cell>
        </row>
        <row r="298">
          <cell r="A298" t="str">
            <v>COFFEEDAY</v>
          </cell>
          <cell r="B298" t="str">
            <v>EQ</v>
          </cell>
          <cell r="C298">
            <v>250.1</v>
          </cell>
          <cell r="D298">
            <v>258.3</v>
          </cell>
          <cell r="E298">
            <v>245.25</v>
          </cell>
          <cell r="F298">
            <v>249.55</v>
          </cell>
          <cell r="G298">
            <v>249</v>
          </cell>
          <cell r="H298">
            <v>253.15</v>
          </cell>
          <cell r="I298">
            <v>206146</v>
          </cell>
          <cell r="J298">
            <v>52049872.799999997</v>
          </cell>
          <cell r="K298">
            <v>43382</v>
          </cell>
          <cell r="L298">
            <v>2525</v>
          </cell>
          <cell r="M298" t="str">
            <v>INE335K01011</v>
          </cell>
        </row>
        <row r="299">
          <cell r="A299" t="str">
            <v>COLPAL</v>
          </cell>
          <cell r="B299" t="str">
            <v>EQ</v>
          </cell>
          <cell r="C299">
            <v>1047</v>
          </cell>
          <cell r="D299">
            <v>1052.4000000000001</v>
          </cell>
          <cell r="E299">
            <v>1018.3</v>
          </cell>
          <cell r="F299">
            <v>1049.75</v>
          </cell>
          <cell r="G299">
            <v>1049.55</v>
          </cell>
          <cell r="H299">
            <v>1042.55</v>
          </cell>
          <cell r="I299">
            <v>335911</v>
          </cell>
          <cell r="J299">
            <v>349531393.94999999</v>
          </cell>
          <cell r="K299">
            <v>43382</v>
          </cell>
          <cell r="L299">
            <v>11754</v>
          </cell>
          <cell r="M299" t="str">
            <v>INE259A01022</v>
          </cell>
        </row>
        <row r="300">
          <cell r="A300" t="str">
            <v>COMPINFO</v>
          </cell>
          <cell r="B300" t="str">
            <v>EQ</v>
          </cell>
          <cell r="C300">
            <v>22.95</v>
          </cell>
          <cell r="D300">
            <v>23.85</v>
          </cell>
          <cell r="E300">
            <v>22.95</v>
          </cell>
          <cell r="F300">
            <v>23.25</v>
          </cell>
          <cell r="G300">
            <v>23.8</v>
          </cell>
          <cell r="H300">
            <v>22.95</v>
          </cell>
          <cell r="I300">
            <v>28469</v>
          </cell>
          <cell r="J300">
            <v>662849.69999999995</v>
          </cell>
          <cell r="K300">
            <v>43382</v>
          </cell>
          <cell r="L300">
            <v>145</v>
          </cell>
          <cell r="M300" t="str">
            <v>INE070C01037</v>
          </cell>
        </row>
        <row r="301">
          <cell r="A301" t="str">
            <v>COMPUSOFT</v>
          </cell>
          <cell r="B301" t="str">
            <v>EQ</v>
          </cell>
          <cell r="C301">
            <v>10.9</v>
          </cell>
          <cell r="D301">
            <v>11.1</v>
          </cell>
          <cell r="E301">
            <v>10.8</v>
          </cell>
          <cell r="F301">
            <v>10.95</v>
          </cell>
          <cell r="G301">
            <v>10.9</v>
          </cell>
          <cell r="H301">
            <v>10.95</v>
          </cell>
          <cell r="I301">
            <v>44836</v>
          </cell>
          <cell r="J301">
            <v>489009.45</v>
          </cell>
          <cell r="K301">
            <v>43382</v>
          </cell>
          <cell r="L301">
            <v>69</v>
          </cell>
          <cell r="M301" t="str">
            <v>INE453B01029</v>
          </cell>
        </row>
        <row r="302">
          <cell r="A302" t="str">
            <v>CONCOR</v>
          </cell>
          <cell r="B302" t="str">
            <v>EQ</v>
          </cell>
          <cell r="C302">
            <v>596.1</v>
          </cell>
          <cell r="D302">
            <v>614.70000000000005</v>
          </cell>
          <cell r="E302">
            <v>561.25</v>
          </cell>
          <cell r="F302">
            <v>598.45000000000005</v>
          </cell>
          <cell r="G302">
            <v>599.9</v>
          </cell>
          <cell r="H302">
            <v>599.5</v>
          </cell>
          <cell r="I302">
            <v>1487508</v>
          </cell>
          <cell r="J302">
            <v>864809863.35000002</v>
          </cell>
          <cell r="K302">
            <v>43382</v>
          </cell>
          <cell r="L302">
            <v>37042</v>
          </cell>
          <cell r="M302" t="str">
            <v>INE111A01025</v>
          </cell>
        </row>
        <row r="303">
          <cell r="A303" t="str">
            <v>CONSOFINVT</v>
          </cell>
          <cell r="B303" t="str">
            <v>EQ</v>
          </cell>
          <cell r="C303">
            <v>51</v>
          </cell>
          <cell r="D303">
            <v>52.95</v>
          </cell>
          <cell r="E303">
            <v>49.3</v>
          </cell>
          <cell r="F303">
            <v>52.95</v>
          </cell>
          <cell r="G303">
            <v>52.95</v>
          </cell>
          <cell r="H303">
            <v>51</v>
          </cell>
          <cell r="I303">
            <v>161</v>
          </cell>
          <cell r="J303">
            <v>8211.9500000000007</v>
          </cell>
          <cell r="K303">
            <v>43382</v>
          </cell>
          <cell r="L303">
            <v>9</v>
          </cell>
          <cell r="M303" t="str">
            <v>INE025A01027</v>
          </cell>
        </row>
        <row r="304">
          <cell r="A304" t="str">
            <v>CONTROLPR</v>
          </cell>
          <cell r="B304" t="str">
            <v>EQ</v>
          </cell>
          <cell r="C304">
            <v>349.95</v>
          </cell>
          <cell r="D304">
            <v>349.95</v>
          </cell>
          <cell r="E304">
            <v>344</v>
          </cell>
          <cell r="F304">
            <v>345.4</v>
          </cell>
          <cell r="G304">
            <v>345</v>
          </cell>
          <cell r="H304">
            <v>345.25</v>
          </cell>
          <cell r="I304">
            <v>2802</v>
          </cell>
          <cell r="J304">
            <v>967660.2</v>
          </cell>
          <cell r="K304">
            <v>43382</v>
          </cell>
          <cell r="L304">
            <v>90</v>
          </cell>
          <cell r="M304" t="str">
            <v>INE663B01015</v>
          </cell>
        </row>
        <row r="305">
          <cell r="A305" t="str">
            <v>CORALFINAC</v>
          </cell>
          <cell r="B305" t="str">
            <v>EQ</v>
          </cell>
          <cell r="C305">
            <v>15.2</v>
          </cell>
          <cell r="D305">
            <v>16.25</v>
          </cell>
          <cell r="E305">
            <v>14.85</v>
          </cell>
          <cell r="F305">
            <v>15.8</v>
          </cell>
          <cell r="G305">
            <v>15.9</v>
          </cell>
          <cell r="H305">
            <v>14.85</v>
          </cell>
          <cell r="I305">
            <v>12486</v>
          </cell>
          <cell r="J305">
            <v>191790</v>
          </cell>
          <cell r="K305">
            <v>43382</v>
          </cell>
          <cell r="L305">
            <v>76</v>
          </cell>
          <cell r="M305" t="str">
            <v>INE558D01021</v>
          </cell>
        </row>
        <row r="306">
          <cell r="A306" t="str">
            <v>CORDSCABLE</v>
          </cell>
          <cell r="B306" t="str">
            <v>EQ</v>
          </cell>
          <cell r="C306">
            <v>59.05</v>
          </cell>
          <cell r="D306">
            <v>60</v>
          </cell>
          <cell r="E306">
            <v>51.25</v>
          </cell>
          <cell r="F306">
            <v>53.25</v>
          </cell>
          <cell r="G306">
            <v>53.85</v>
          </cell>
          <cell r="H306">
            <v>59.35</v>
          </cell>
          <cell r="I306">
            <v>62273</v>
          </cell>
          <cell r="J306">
            <v>3371427.3</v>
          </cell>
          <cell r="K306">
            <v>43382</v>
          </cell>
          <cell r="L306">
            <v>633</v>
          </cell>
          <cell r="M306" t="str">
            <v>INE792I01017</v>
          </cell>
        </row>
        <row r="307">
          <cell r="A307" t="str">
            <v>COROMANDEL</v>
          </cell>
          <cell r="B307" t="str">
            <v>EQ</v>
          </cell>
          <cell r="C307">
            <v>370</v>
          </cell>
          <cell r="D307">
            <v>378.3</v>
          </cell>
          <cell r="E307">
            <v>361</v>
          </cell>
          <cell r="F307">
            <v>365.05</v>
          </cell>
          <cell r="G307">
            <v>365.9</v>
          </cell>
          <cell r="H307">
            <v>367.8</v>
          </cell>
          <cell r="I307">
            <v>102709</v>
          </cell>
          <cell r="J307">
            <v>37497576.049999997</v>
          </cell>
          <cell r="K307">
            <v>43382</v>
          </cell>
          <cell r="L307">
            <v>3662</v>
          </cell>
          <cell r="M307" t="str">
            <v>INE169A01031</v>
          </cell>
        </row>
        <row r="308">
          <cell r="A308" t="str">
            <v>CORPBANK</v>
          </cell>
          <cell r="B308" t="str">
            <v>EQ</v>
          </cell>
          <cell r="C308">
            <v>21.6</v>
          </cell>
          <cell r="D308">
            <v>22.4</v>
          </cell>
          <cell r="E308">
            <v>21.35</v>
          </cell>
          <cell r="F308">
            <v>22.05</v>
          </cell>
          <cell r="G308">
            <v>22.3</v>
          </cell>
          <cell r="H308">
            <v>21.7</v>
          </cell>
          <cell r="I308">
            <v>178509</v>
          </cell>
          <cell r="J308">
            <v>3915882.9</v>
          </cell>
          <cell r="K308">
            <v>43382</v>
          </cell>
          <cell r="L308">
            <v>1240</v>
          </cell>
          <cell r="M308" t="str">
            <v>INE112A01023</v>
          </cell>
        </row>
        <row r="309">
          <cell r="A309" t="str">
            <v>COSMOFILMS</v>
          </cell>
          <cell r="B309" t="str">
            <v>EQ</v>
          </cell>
          <cell r="C309">
            <v>228</v>
          </cell>
          <cell r="D309">
            <v>237</v>
          </cell>
          <cell r="E309">
            <v>226</v>
          </cell>
          <cell r="F309">
            <v>235.75</v>
          </cell>
          <cell r="G309">
            <v>235.1</v>
          </cell>
          <cell r="H309">
            <v>230.7</v>
          </cell>
          <cell r="I309">
            <v>25116</v>
          </cell>
          <cell r="J309">
            <v>5809886.0499999998</v>
          </cell>
          <cell r="K309">
            <v>43382</v>
          </cell>
          <cell r="L309">
            <v>680</v>
          </cell>
          <cell r="M309" t="str">
            <v>INE757A01017</v>
          </cell>
        </row>
        <row r="310">
          <cell r="A310" t="str">
            <v>COUNCODOS</v>
          </cell>
          <cell r="B310" t="str">
            <v>EQ</v>
          </cell>
          <cell r="C310">
            <v>2.6</v>
          </cell>
          <cell r="D310">
            <v>2.6</v>
          </cell>
          <cell r="E310">
            <v>2.2999999999999998</v>
          </cell>
          <cell r="F310">
            <v>2.2999999999999998</v>
          </cell>
          <cell r="G310">
            <v>2.2999999999999998</v>
          </cell>
          <cell r="H310">
            <v>2.5</v>
          </cell>
          <cell r="I310">
            <v>16118</v>
          </cell>
          <cell r="J310">
            <v>37341.1</v>
          </cell>
          <cell r="K310">
            <v>43382</v>
          </cell>
          <cell r="L310">
            <v>38</v>
          </cell>
          <cell r="M310" t="str">
            <v>INE695B01025</v>
          </cell>
        </row>
        <row r="311">
          <cell r="A311" t="str">
            <v>COX&amp;KINGS</v>
          </cell>
          <cell r="B311" t="str">
            <v>EQ</v>
          </cell>
          <cell r="C311">
            <v>175.45</v>
          </cell>
          <cell r="D311">
            <v>180</v>
          </cell>
          <cell r="E311">
            <v>172.2</v>
          </cell>
          <cell r="F311">
            <v>177.9</v>
          </cell>
          <cell r="G311">
            <v>180</v>
          </cell>
          <cell r="H311">
            <v>174.05</v>
          </cell>
          <cell r="I311">
            <v>111745</v>
          </cell>
          <cell r="J311">
            <v>19754347.649999999</v>
          </cell>
          <cell r="K311">
            <v>43382</v>
          </cell>
          <cell r="L311">
            <v>1464</v>
          </cell>
          <cell r="M311" t="str">
            <v>INE008I01026</v>
          </cell>
        </row>
        <row r="312">
          <cell r="A312" t="str">
            <v>CPSEETF</v>
          </cell>
          <cell r="B312" t="str">
            <v>EQ</v>
          </cell>
          <cell r="C312">
            <v>24.16</v>
          </cell>
          <cell r="D312">
            <v>24.26</v>
          </cell>
          <cell r="E312">
            <v>23.62</v>
          </cell>
          <cell r="F312">
            <v>23.79</v>
          </cell>
          <cell r="G312">
            <v>23.62</v>
          </cell>
          <cell r="H312">
            <v>24.04</v>
          </cell>
          <cell r="I312">
            <v>269692</v>
          </cell>
          <cell r="J312">
            <v>6449761.5199999996</v>
          </cell>
          <cell r="K312">
            <v>43382</v>
          </cell>
          <cell r="L312">
            <v>729</v>
          </cell>
          <cell r="M312" t="str">
            <v>INF457M01133</v>
          </cell>
        </row>
        <row r="313">
          <cell r="A313" t="str">
            <v>CREDITACC</v>
          </cell>
          <cell r="B313" t="str">
            <v>EQ</v>
          </cell>
          <cell r="C313">
            <v>265.5</v>
          </cell>
          <cell r="D313">
            <v>271.05</v>
          </cell>
          <cell r="E313">
            <v>262.39999999999998</v>
          </cell>
          <cell r="F313">
            <v>265.64999999999998</v>
          </cell>
          <cell r="G313">
            <v>266</v>
          </cell>
          <cell r="H313">
            <v>269.14999999999998</v>
          </cell>
          <cell r="I313">
            <v>61062</v>
          </cell>
          <cell r="J313">
            <v>16218255.949999999</v>
          </cell>
          <cell r="K313">
            <v>43382</v>
          </cell>
          <cell r="L313">
            <v>3704</v>
          </cell>
          <cell r="M313" t="str">
            <v>INE741K01010</v>
          </cell>
        </row>
        <row r="314">
          <cell r="A314" t="str">
            <v>CREST</v>
          </cell>
          <cell r="B314" t="str">
            <v>EQ</v>
          </cell>
          <cell r="C314">
            <v>149.85</v>
          </cell>
          <cell r="D314">
            <v>149.94999999999999</v>
          </cell>
          <cell r="E314">
            <v>137.55000000000001</v>
          </cell>
          <cell r="F314">
            <v>142.85</v>
          </cell>
          <cell r="G314">
            <v>145</v>
          </cell>
          <cell r="H314">
            <v>145.05000000000001</v>
          </cell>
          <cell r="I314">
            <v>29798</v>
          </cell>
          <cell r="J314">
            <v>4263151.0999999996</v>
          </cell>
          <cell r="K314">
            <v>43382</v>
          </cell>
          <cell r="L314">
            <v>733</v>
          </cell>
          <cell r="M314" t="str">
            <v>INE559D01011</v>
          </cell>
        </row>
        <row r="315">
          <cell r="A315" t="str">
            <v>CRISIL</v>
          </cell>
          <cell r="B315" t="str">
            <v>EQ</v>
          </cell>
          <cell r="C315">
            <v>1624.8</v>
          </cell>
          <cell r="D315">
            <v>1624.8</v>
          </cell>
          <cell r="E315">
            <v>1600</v>
          </cell>
          <cell r="F315">
            <v>1612.6</v>
          </cell>
          <cell r="G315">
            <v>1607.1</v>
          </cell>
          <cell r="H315">
            <v>1615.7</v>
          </cell>
          <cell r="I315">
            <v>8049</v>
          </cell>
          <cell r="J315">
            <v>12950529.449999999</v>
          </cell>
          <cell r="K315">
            <v>43382</v>
          </cell>
          <cell r="L315">
            <v>2039</v>
          </cell>
          <cell r="M315" t="str">
            <v>INE007A01025</v>
          </cell>
        </row>
        <row r="316">
          <cell r="A316" t="str">
            <v>CRMFGETF</v>
          </cell>
          <cell r="B316" t="str">
            <v>EQ</v>
          </cell>
          <cell r="C316">
            <v>2910</v>
          </cell>
          <cell r="D316">
            <v>2915</v>
          </cell>
          <cell r="E316">
            <v>2885</v>
          </cell>
          <cell r="F316">
            <v>2885</v>
          </cell>
          <cell r="G316">
            <v>2885</v>
          </cell>
          <cell r="H316">
            <v>2895</v>
          </cell>
          <cell r="I316">
            <v>11</v>
          </cell>
          <cell r="J316">
            <v>32010</v>
          </cell>
          <cell r="K316">
            <v>43382</v>
          </cell>
          <cell r="L316">
            <v>3</v>
          </cell>
          <cell r="M316" t="str">
            <v>INF760K01BR1</v>
          </cell>
        </row>
        <row r="317">
          <cell r="A317" t="str">
            <v>CROMPTON</v>
          </cell>
          <cell r="B317" t="str">
            <v>EQ</v>
          </cell>
          <cell r="C317">
            <v>207.9</v>
          </cell>
          <cell r="D317">
            <v>208.15</v>
          </cell>
          <cell r="E317">
            <v>200</v>
          </cell>
          <cell r="F317">
            <v>202.35</v>
          </cell>
          <cell r="G317">
            <v>201.9</v>
          </cell>
          <cell r="H317">
            <v>204.9</v>
          </cell>
          <cell r="I317">
            <v>332771</v>
          </cell>
          <cell r="J317">
            <v>67322505.349999994</v>
          </cell>
          <cell r="K317">
            <v>43382</v>
          </cell>
          <cell r="L317">
            <v>17803</v>
          </cell>
          <cell r="M317" t="str">
            <v>INE299U01018</v>
          </cell>
        </row>
        <row r="318">
          <cell r="A318" t="str">
            <v>CTE</v>
          </cell>
          <cell r="B318" t="str">
            <v>EQ</v>
          </cell>
          <cell r="C318">
            <v>48</v>
          </cell>
          <cell r="D318">
            <v>52.45</v>
          </cell>
          <cell r="E318">
            <v>43.75</v>
          </cell>
          <cell r="F318">
            <v>46.6</v>
          </cell>
          <cell r="G318">
            <v>45.7</v>
          </cell>
          <cell r="H318">
            <v>47.7</v>
          </cell>
          <cell r="I318">
            <v>14808</v>
          </cell>
          <cell r="J318">
            <v>713376.05</v>
          </cell>
          <cell r="K318">
            <v>43382</v>
          </cell>
          <cell r="L318">
            <v>184</v>
          </cell>
          <cell r="M318" t="str">
            <v>INE627H01017</v>
          </cell>
        </row>
        <row r="319">
          <cell r="A319" t="str">
            <v>CUB</v>
          </cell>
          <cell r="B319" t="str">
            <v>EQ</v>
          </cell>
          <cell r="C319">
            <v>170</v>
          </cell>
          <cell r="D319">
            <v>170.5</v>
          </cell>
          <cell r="E319">
            <v>161.4</v>
          </cell>
          <cell r="F319">
            <v>167.3</v>
          </cell>
          <cell r="G319">
            <v>168</v>
          </cell>
          <cell r="H319">
            <v>169.3</v>
          </cell>
          <cell r="I319">
            <v>1091872</v>
          </cell>
          <cell r="J319">
            <v>179958393.34999999</v>
          </cell>
          <cell r="K319">
            <v>43382</v>
          </cell>
          <cell r="L319">
            <v>29134</v>
          </cell>
          <cell r="M319" t="str">
            <v>INE491A01021</v>
          </cell>
        </row>
        <row r="320">
          <cell r="A320" t="str">
            <v>CUBEXTUB</v>
          </cell>
          <cell r="B320" t="str">
            <v>EQ</v>
          </cell>
          <cell r="C320">
            <v>12.6</v>
          </cell>
          <cell r="D320">
            <v>13.7</v>
          </cell>
          <cell r="E320">
            <v>11.35</v>
          </cell>
          <cell r="F320">
            <v>12.45</v>
          </cell>
          <cell r="G320">
            <v>12.45</v>
          </cell>
          <cell r="H320">
            <v>12.6</v>
          </cell>
          <cell r="I320">
            <v>12371</v>
          </cell>
          <cell r="J320">
            <v>154378.15</v>
          </cell>
          <cell r="K320">
            <v>43382</v>
          </cell>
          <cell r="L320">
            <v>32</v>
          </cell>
          <cell r="M320" t="str">
            <v>INE144D01012</v>
          </cell>
        </row>
        <row r="321">
          <cell r="A321" t="str">
            <v>CUMMINSIND</v>
          </cell>
          <cell r="B321" t="str">
            <v>EQ</v>
          </cell>
          <cell r="C321">
            <v>656.5</v>
          </cell>
          <cell r="D321">
            <v>677.2</v>
          </cell>
          <cell r="E321">
            <v>645.25</v>
          </cell>
          <cell r="F321">
            <v>665.85</v>
          </cell>
          <cell r="G321">
            <v>666.75</v>
          </cell>
          <cell r="H321">
            <v>654.54999999999995</v>
          </cell>
          <cell r="I321">
            <v>328557</v>
          </cell>
          <cell r="J321">
            <v>216834924.94999999</v>
          </cell>
          <cell r="K321">
            <v>43382</v>
          </cell>
          <cell r="L321">
            <v>12384</v>
          </cell>
          <cell r="M321" t="str">
            <v>INE298A01020</v>
          </cell>
        </row>
        <row r="322">
          <cell r="A322" t="str">
            <v>CUPID</v>
          </cell>
          <cell r="B322" t="str">
            <v>EQ</v>
          </cell>
          <cell r="C322">
            <v>205</v>
          </cell>
          <cell r="D322">
            <v>206.9</v>
          </cell>
          <cell r="E322">
            <v>194.85</v>
          </cell>
          <cell r="F322">
            <v>196.45</v>
          </cell>
          <cell r="G322">
            <v>196.6</v>
          </cell>
          <cell r="H322">
            <v>199.6</v>
          </cell>
          <cell r="I322">
            <v>28375</v>
          </cell>
          <cell r="J322">
            <v>5661887.9000000004</v>
          </cell>
          <cell r="K322">
            <v>43382</v>
          </cell>
          <cell r="L322">
            <v>1161</v>
          </cell>
          <cell r="M322" t="str">
            <v>INE509F01011</v>
          </cell>
        </row>
        <row r="323">
          <cell r="A323" t="str">
            <v>CURATECH</v>
          </cell>
          <cell r="B323" t="str">
            <v>BE</v>
          </cell>
          <cell r="C323">
            <v>3.6</v>
          </cell>
          <cell r="D323">
            <v>3.6</v>
          </cell>
          <cell r="E323">
            <v>3.45</v>
          </cell>
          <cell r="F323">
            <v>3.45</v>
          </cell>
          <cell r="G323">
            <v>3.45</v>
          </cell>
          <cell r="H323">
            <v>3.6</v>
          </cell>
          <cell r="I323">
            <v>5</v>
          </cell>
          <cell r="J323">
            <v>17.399999999999999</v>
          </cell>
          <cell r="K323">
            <v>43382</v>
          </cell>
          <cell r="L323">
            <v>3</v>
          </cell>
          <cell r="M323" t="str">
            <v>INE117B01012</v>
          </cell>
        </row>
        <row r="324">
          <cell r="A324" t="str">
            <v>CYBERMEDIA</v>
          </cell>
          <cell r="B324" t="str">
            <v>EQ</v>
          </cell>
          <cell r="C324">
            <v>8.1</v>
          </cell>
          <cell r="D324">
            <v>8.1</v>
          </cell>
          <cell r="E324">
            <v>8.1</v>
          </cell>
          <cell r="F324">
            <v>8.1</v>
          </cell>
          <cell r="G324">
            <v>8.1</v>
          </cell>
          <cell r="H324">
            <v>8.1</v>
          </cell>
          <cell r="I324">
            <v>20</v>
          </cell>
          <cell r="J324">
            <v>162</v>
          </cell>
          <cell r="K324">
            <v>43382</v>
          </cell>
          <cell r="L324">
            <v>2</v>
          </cell>
          <cell r="M324" t="str">
            <v>INE278G01037</v>
          </cell>
        </row>
        <row r="325">
          <cell r="A325" t="str">
            <v>CYBERTECH</v>
          </cell>
          <cell r="B325" t="str">
            <v>EQ</v>
          </cell>
          <cell r="C325">
            <v>38.85</v>
          </cell>
          <cell r="D325">
            <v>38.85</v>
          </cell>
          <cell r="E325">
            <v>37.299999999999997</v>
          </cell>
          <cell r="F325">
            <v>37.85</v>
          </cell>
          <cell r="G325">
            <v>37.799999999999997</v>
          </cell>
          <cell r="H325">
            <v>38</v>
          </cell>
          <cell r="I325">
            <v>9397</v>
          </cell>
          <cell r="J325">
            <v>357289.5</v>
          </cell>
          <cell r="K325">
            <v>43382</v>
          </cell>
          <cell r="L325">
            <v>79</v>
          </cell>
          <cell r="M325" t="str">
            <v>INE214A01019</v>
          </cell>
        </row>
        <row r="326">
          <cell r="A326" t="str">
            <v>CYIENT</v>
          </cell>
          <cell r="B326" t="str">
            <v>EQ</v>
          </cell>
          <cell r="C326">
            <v>718</v>
          </cell>
          <cell r="D326">
            <v>718</v>
          </cell>
          <cell r="E326">
            <v>671</v>
          </cell>
          <cell r="F326">
            <v>677</v>
          </cell>
          <cell r="G326">
            <v>680</v>
          </cell>
          <cell r="H326">
            <v>714.35</v>
          </cell>
          <cell r="I326">
            <v>117127</v>
          </cell>
          <cell r="J326">
            <v>80709812</v>
          </cell>
          <cell r="K326">
            <v>43382</v>
          </cell>
          <cell r="L326">
            <v>7155</v>
          </cell>
          <cell r="M326" t="str">
            <v>INE136B01020</v>
          </cell>
        </row>
        <row r="327">
          <cell r="A327" t="str">
            <v>DAAWAT</v>
          </cell>
          <cell r="B327" t="str">
            <v>EQ</v>
          </cell>
          <cell r="C327">
            <v>43</v>
          </cell>
          <cell r="D327">
            <v>44.2</v>
          </cell>
          <cell r="E327">
            <v>42.5</v>
          </cell>
          <cell r="F327">
            <v>43</v>
          </cell>
          <cell r="G327">
            <v>43.45</v>
          </cell>
          <cell r="H327">
            <v>42.3</v>
          </cell>
          <cell r="I327">
            <v>683002</v>
          </cell>
          <cell r="J327">
            <v>29368926.050000001</v>
          </cell>
          <cell r="K327">
            <v>43382</v>
          </cell>
          <cell r="L327">
            <v>5126</v>
          </cell>
          <cell r="M327" t="str">
            <v>INE818H01020</v>
          </cell>
        </row>
        <row r="328">
          <cell r="A328" t="str">
            <v>DABUR</v>
          </cell>
          <cell r="B328" t="str">
            <v>EQ</v>
          </cell>
          <cell r="C328">
            <v>409</v>
          </cell>
          <cell r="D328">
            <v>410.7</v>
          </cell>
          <cell r="E328">
            <v>383.8</v>
          </cell>
          <cell r="F328">
            <v>392.4</v>
          </cell>
          <cell r="G328">
            <v>394.8</v>
          </cell>
          <cell r="H328">
            <v>409.7</v>
          </cell>
          <cell r="I328">
            <v>5737986</v>
          </cell>
          <cell r="J328">
            <v>2257509528.5500002</v>
          </cell>
          <cell r="K328">
            <v>43382</v>
          </cell>
          <cell r="L328">
            <v>133889</v>
          </cell>
          <cell r="M328" t="str">
            <v>INE016A01026</v>
          </cell>
        </row>
        <row r="329">
          <cell r="A329" t="str">
            <v>DALMIABHA</v>
          </cell>
          <cell r="B329" t="str">
            <v>EQ</v>
          </cell>
          <cell r="C329">
            <v>2107.6</v>
          </cell>
          <cell r="D329">
            <v>2127.9499999999998</v>
          </cell>
          <cell r="E329">
            <v>2020.05</v>
          </cell>
          <cell r="F329">
            <v>2076.5500000000002</v>
          </cell>
          <cell r="G329">
            <v>2041.1</v>
          </cell>
          <cell r="H329">
            <v>2091.9499999999998</v>
          </cell>
          <cell r="I329">
            <v>114419</v>
          </cell>
          <cell r="J329">
            <v>236015403.05000001</v>
          </cell>
          <cell r="K329">
            <v>43382</v>
          </cell>
          <cell r="L329">
            <v>14630</v>
          </cell>
          <cell r="M329" t="str">
            <v>INE439L01019</v>
          </cell>
        </row>
        <row r="330">
          <cell r="A330" t="str">
            <v>DALMIASUG</v>
          </cell>
          <cell r="B330" t="str">
            <v>EQ</v>
          </cell>
          <cell r="C330">
            <v>72.349999999999994</v>
          </cell>
          <cell r="D330">
            <v>74.7</v>
          </cell>
          <cell r="E330">
            <v>69.099999999999994</v>
          </cell>
          <cell r="F330">
            <v>72.3</v>
          </cell>
          <cell r="G330">
            <v>72.2</v>
          </cell>
          <cell r="H330">
            <v>68.3</v>
          </cell>
          <cell r="I330">
            <v>1026740</v>
          </cell>
          <cell r="J330">
            <v>74697516.450000003</v>
          </cell>
          <cell r="K330">
            <v>43382</v>
          </cell>
          <cell r="L330">
            <v>12263</v>
          </cell>
          <cell r="M330" t="str">
            <v>INE495A01022</v>
          </cell>
        </row>
        <row r="331">
          <cell r="A331" t="str">
            <v>DAMODARIND</v>
          </cell>
          <cell r="B331" t="str">
            <v>EQ</v>
          </cell>
          <cell r="C331">
            <v>94.55</v>
          </cell>
          <cell r="D331">
            <v>94.55</v>
          </cell>
          <cell r="E331">
            <v>85.1</v>
          </cell>
          <cell r="F331">
            <v>88.5</v>
          </cell>
          <cell r="G331">
            <v>88.5</v>
          </cell>
          <cell r="H331">
            <v>90.1</v>
          </cell>
          <cell r="I331">
            <v>1932</v>
          </cell>
          <cell r="J331">
            <v>170274.6</v>
          </cell>
          <cell r="K331">
            <v>43382</v>
          </cell>
          <cell r="L331">
            <v>46</v>
          </cell>
          <cell r="M331" t="str">
            <v>INE497D01014</v>
          </cell>
        </row>
        <row r="332">
          <cell r="A332" t="str">
            <v>DATAMATICS</v>
          </cell>
          <cell r="B332" t="str">
            <v>EQ</v>
          </cell>
          <cell r="C332">
            <v>102</v>
          </cell>
          <cell r="D332">
            <v>108.7</v>
          </cell>
          <cell r="E332">
            <v>101.6</v>
          </cell>
          <cell r="F332">
            <v>105.3</v>
          </cell>
          <cell r="G332">
            <v>105.9</v>
          </cell>
          <cell r="H332">
            <v>101.75</v>
          </cell>
          <cell r="I332">
            <v>70623</v>
          </cell>
          <cell r="J332">
            <v>7387653.7000000002</v>
          </cell>
          <cell r="K332">
            <v>43382</v>
          </cell>
          <cell r="L332">
            <v>1138</v>
          </cell>
          <cell r="M332" t="str">
            <v>INE365B01017</v>
          </cell>
        </row>
        <row r="333">
          <cell r="A333" t="str">
            <v>DBCORP</v>
          </cell>
          <cell r="B333" t="str">
            <v>EQ</v>
          </cell>
          <cell r="C333">
            <v>194.1</v>
          </cell>
          <cell r="D333">
            <v>205</v>
          </cell>
          <cell r="E333">
            <v>192</v>
          </cell>
          <cell r="F333">
            <v>194</v>
          </cell>
          <cell r="G333">
            <v>195</v>
          </cell>
          <cell r="H333">
            <v>191.35</v>
          </cell>
          <cell r="I333">
            <v>201237</v>
          </cell>
          <cell r="J333">
            <v>39532442</v>
          </cell>
          <cell r="K333">
            <v>43382</v>
          </cell>
          <cell r="L333">
            <v>5246</v>
          </cell>
          <cell r="M333" t="str">
            <v>INE950I01011</v>
          </cell>
        </row>
        <row r="334">
          <cell r="A334" t="str">
            <v>DBL</v>
          </cell>
          <cell r="B334" t="str">
            <v>EQ</v>
          </cell>
          <cell r="C334">
            <v>561</v>
          </cell>
          <cell r="D334">
            <v>568.1</v>
          </cell>
          <cell r="E334">
            <v>500.1</v>
          </cell>
          <cell r="F334">
            <v>512.65</v>
          </cell>
          <cell r="G334">
            <v>516.70000000000005</v>
          </cell>
          <cell r="H334">
            <v>560.29999999999995</v>
          </cell>
          <cell r="I334">
            <v>449399</v>
          </cell>
          <cell r="J334">
            <v>234114221.44999999</v>
          </cell>
          <cell r="K334">
            <v>43382</v>
          </cell>
          <cell r="L334">
            <v>19066</v>
          </cell>
          <cell r="M334" t="str">
            <v>INE917M01012</v>
          </cell>
        </row>
        <row r="335">
          <cell r="A335" t="str">
            <v>DBREALTY</v>
          </cell>
          <cell r="B335" t="str">
            <v>EQ</v>
          </cell>
          <cell r="C335">
            <v>19.95</v>
          </cell>
          <cell r="D335">
            <v>20.350000000000001</v>
          </cell>
          <cell r="E335">
            <v>19.05</v>
          </cell>
          <cell r="F335">
            <v>19.600000000000001</v>
          </cell>
          <cell r="G335">
            <v>19.45</v>
          </cell>
          <cell r="H335">
            <v>19.75</v>
          </cell>
          <cell r="I335">
            <v>215400</v>
          </cell>
          <cell r="J335">
            <v>4231084.05</v>
          </cell>
          <cell r="K335">
            <v>43382</v>
          </cell>
          <cell r="L335">
            <v>1123</v>
          </cell>
          <cell r="M335" t="str">
            <v>INE879I01012</v>
          </cell>
        </row>
        <row r="336">
          <cell r="A336" t="str">
            <v>DCAL</v>
          </cell>
          <cell r="B336" t="str">
            <v>EQ</v>
          </cell>
          <cell r="C336">
            <v>214.7</v>
          </cell>
          <cell r="D336">
            <v>228.05</v>
          </cell>
          <cell r="E336">
            <v>209.75</v>
          </cell>
          <cell r="F336">
            <v>215.1</v>
          </cell>
          <cell r="G336">
            <v>217</v>
          </cell>
          <cell r="H336">
            <v>213.9</v>
          </cell>
          <cell r="I336">
            <v>244290</v>
          </cell>
          <cell r="J336">
            <v>52997183.600000001</v>
          </cell>
          <cell r="K336">
            <v>43382</v>
          </cell>
          <cell r="L336">
            <v>10559</v>
          </cell>
          <cell r="M336" t="str">
            <v>INE385W01011</v>
          </cell>
        </row>
        <row r="337">
          <cell r="A337" t="str">
            <v>DCBBANK</v>
          </cell>
          <cell r="B337" t="str">
            <v>EQ</v>
          </cell>
          <cell r="C337">
            <v>143</v>
          </cell>
          <cell r="D337">
            <v>145.94999999999999</v>
          </cell>
          <cell r="E337">
            <v>140</v>
          </cell>
          <cell r="F337">
            <v>143.30000000000001</v>
          </cell>
          <cell r="G337">
            <v>142.5</v>
          </cell>
          <cell r="H337">
            <v>143.1</v>
          </cell>
          <cell r="I337">
            <v>1304821</v>
          </cell>
          <cell r="J337">
            <v>187371057</v>
          </cell>
          <cell r="K337">
            <v>43382</v>
          </cell>
          <cell r="L337">
            <v>34022</v>
          </cell>
          <cell r="M337" t="str">
            <v>INE503A01015</v>
          </cell>
        </row>
        <row r="338">
          <cell r="A338" t="str">
            <v>DCM</v>
          </cell>
          <cell r="B338" t="str">
            <v>EQ</v>
          </cell>
          <cell r="C338">
            <v>73.150000000000006</v>
          </cell>
          <cell r="D338">
            <v>73.150000000000006</v>
          </cell>
          <cell r="E338">
            <v>70.45</v>
          </cell>
          <cell r="F338">
            <v>71.349999999999994</v>
          </cell>
          <cell r="G338">
            <v>71</v>
          </cell>
          <cell r="H338">
            <v>72.150000000000006</v>
          </cell>
          <cell r="I338">
            <v>4804</v>
          </cell>
          <cell r="J338">
            <v>344176.65</v>
          </cell>
          <cell r="K338">
            <v>43382</v>
          </cell>
          <cell r="L338">
            <v>90</v>
          </cell>
          <cell r="M338" t="str">
            <v>INE498A01018</v>
          </cell>
        </row>
        <row r="339">
          <cell r="A339" t="str">
            <v>DCMFINSERV</v>
          </cell>
          <cell r="B339" t="str">
            <v>EQ</v>
          </cell>
          <cell r="C339">
            <v>1.85</v>
          </cell>
          <cell r="D339">
            <v>1.85</v>
          </cell>
          <cell r="E339">
            <v>1.85</v>
          </cell>
          <cell r="F339">
            <v>1.85</v>
          </cell>
          <cell r="G339">
            <v>1.85</v>
          </cell>
          <cell r="H339">
            <v>1.9</v>
          </cell>
          <cell r="I339">
            <v>142</v>
          </cell>
          <cell r="J339">
            <v>262.7</v>
          </cell>
          <cell r="K339">
            <v>43382</v>
          </cell>
          <cell r="L339">
            <v>3</v>
          </cell>
          <cell r="M339" t="str">
            <v>INE891B01012</v>
          </cell>
        </row>
        <row r="340">
          <cell r="A340" t="str">
            <v>DCMSHRIRAM</v>
          </cell>
          <cell r="B340" t="str">
            <v>EQ</v>
          </cell>
          <cell r="C340">
            <v>331.6</v>
          </cell>
          <cell r="D340">
            <v>342</v>
          </cell>
          <cell r="E340">
            <v>315.39999999999998</v>
          </cell>
          <cell r="F340">
            <v>321.25</v>
          </cell>
          <cell r="G340">
            <v>320.5</v>
          </cell>
          <cell r="H340">
            <v>331.6</v>
          </cell>
          <cell r="I340">
            <v>319207</v>
          </cell>
          <cell r="J340">
            <v>104401284</v>
          </cell>
          <cell r="K340">
            <v>43382</v>
          </cell>
          <cell r="L340">
            <v>13021</v>
          </cell>
          <cell r="M340" t="str">
            <v>INE499A01024</v>
          </cell>
        </row>
        <row r="341">
          <cell r="A341" t="str">
            <v>DCW</v>
          </cell>
          <cell r="B341" t="str">
            <v>EQ</v>
          </cell>
          <cell r="C341">
            <v>17.899999999999999</v>
          </cell>
          <cell r="D341">
            <v>17.899999999999999</v>
          </cell>
          <cell r="E341">
            <v>17.100000000000001</v>
          </cell>
          <cell r="F341">
            <v>17.350000000000001</v>
          </cell>
          <cell r="G341">
            <v>17.350000000000001</v>
          </cell>
          <cell r="H341">
            <v>17.399999999999999</v>
          </cell>
          <cell r="I341">
            <v>257511</v>
          </cell>
          <cell r="J341">
            <v>4487431.6500000004</v>
          </cell>
          <cell r="K341">
            <v>43382</v>
          </cell>
          <cell r="L341">
            <v>843</v>
          </cell>
          <cell r="M341" t="str">
            <v>INE500A01029</v>
          </cell>
        </row>
        <row r="342">
          <cell r="A342" t="str">
            <v>DECCANCE</v>
          </cell>
          <cell r="B342" t="str">
            <v>EQ</v>
          </cell>
          <cell r="C342">
            <v>351.4</v>
          </cell>
          <cell r="D342">
            <v>376</v>
          </cell>
          <cell r="E342">
            <v>350</v>
          </cell>
          <cell r="F342">
            <v>370.3</v>
          </cell>
          <cell r="G342">
            <v>365.05</v>
          </cell>
          <cell r="H342">
            <v>360.4</v>
          </cell>
          <cell r="I342">
            <v>2116</v>
          </cell>
          <cell r="J342">
            <v>772121.25</v>
          </cell>
          <cell r="K342">
            <v>43382</v>
          </cell>
          <cell r="L342">
            <v>317</v>
          </cell>
          <cell r="M342" t="str">
            <v>INE583C01021</v>
          </cell>
        </row>
        <row r="343">
          <cell r="A343" t="str">
            <v>DEEPAKFERT</v>
          </cell>
          <cell r="B343" t="str">
            <v>EQ</v>
          </cell>
          <cell r="C343">
            <v>187.15</v>
          </cell>
          <cell r="D343">
            <v>191.65</v>
          </cell>
          <cell r="E343">
            <v>183.2</v>
          </cell>
          <cell r="F343">
            <v>184.7</v>
          </cell>
          <cell r="G343">
            <v>183.2</v>
          </cell>
          <cell r="H343">
            <v>187</v>
          </cell>
          <cell r="I343">
            <v>73850</v>
          </cell>
          <cell r="J343">
            <v>13827125.4</v>
          </cell>
          <cell r="K343">
            <v>43382</v>
          </cell>
          <cell r="L343">
            <v>2150</v>
          </cell>
          <cell r="M343" t="str">
            <v>INE501A01019</v>
          </cell>
        </row>
        <row r="344">
          <cell r="A344" t="str">
            <v>DEEPAKNTR</v>
          </cell>
          <cell r="B344" t="str">
            <v>EQ</v>
          </cell>
          <cell r="C344">
            <v>261</v>
          </cell>
          <cell r="D344">
            <v>263.5</v>
          </cell>
          <cell r="E344">
            <v>244.7</v>
          </cell>
          <cell r="F344">
            <v>250.7</v>
          </cell>
          <cell r="G344">
            <v>252</v>
          </cell>
          <cell r="H344">
            <v>257.75</v>
          </cell>
          <cell r="I344">
            <v>240676</v>
          </cell>
          <cell r="J344">
            <v>60794304.799999997</v>
          </cell>
          <cell r="K344">
            <v>43382</v>
          </cell>
          <cell r="L344">
            <v>5470</v>
          </cell>
          <cell r="M344" t="str">
            <v>INE288B01029</v>
          </cell>
        </row>
        <row r="345">
          <cell r="A345" t="str">
            <v>DEEPIND</v>
          </cell>
          <cell r="B345" t="str">
            <v>EQ</v>
          </cell>
          <cell r="C345">
            <v>89</v>
          </cell>
          <cell r="D345">
            <v>89</v>
          </cell>
          <cell r="E345">
            <v>84.05</v>
          </cell>
          <cell r="F345">
            <v>84.9</v>
          </cell>
          <cell r="G345">
            <v>85</v>
          </cell>
          <cell r="H345">
            <v>85.4</v>
          </cell>
          <cell r="I345">
            <v>23187</v>
          </cell>
          <cell r="J345">
            <v>1973528.15</v>
          </cell>
          <cell r="K345">
            <v>43382</v>
          </cell>
          <cell r="L345">
            <v>518</v>
          </cell>
          <cell r="M345" t="str">
            <v>INE677H01012</v>
          </cell>
        </row>
        <row r="346">
          <cell r="A346" t="str">
            <v>DELTACORP</v>
          </cell>
          <cell r="B346" t="str">
            <v>EQ</v>
          </cell>
          <cell r="C346">
            <v>208.4</v>
          </cell>
          <cell r="D346">
            <v>211.6</v>
          </cell>
          <cell r="E346">
            <v>206.4</v>
          </cell>
          <cell r="F346">
            <v>208.8</v>
          </cell>
          <cell r="G346">
            <v>208.8</v>
          </cell>
          <cell r="H346">
            <v>206.7</v>
          </cell>
          <cell r="I346">
            <v>1119648</v>
          </cell>
          <cell r="J346">
            <v>233981610.94999999</v>
          </cell>
          <cell r="K346">
            <v>43382</v>
          </cell>
          <cell r="L346">
            <v>10980</v>
          </cell>
          <cell r="M346" t="str">
            <v>INE124G01033</v>
          </cell>
        </row>
        <row r="347">
          <cell r="A347" t="str">
            <v>DELTAMAGNT</v>
          </cell>
          <cell r="B347" t="str">
            <v>BE</v>
          </cell>
          <cell r="C347">
            <v>79.05</v>
          </cell>
          <cell r="D347">
            <v>79.099999999999994</v>
          </cell>
          <cell r="E347">
            <v>79.05</v>
          </cell>
          <cell r="F347">
            <v>79.05</v>
          </cell>
          <cell r="G347">
            <v>79.05</v>
          </cell>
          <cell r="H347">
            <v>83.2</v>
          </cell>
          <cell r="I347">
            <v>941</v>
          </cell>
          <cell r="J347">
            <v>74386.55</v>
          </cell>
          <cell r="K347">
            <v>43382</v>
          </cell>
          <cell r="L347">
            <v>28</v>
          </cell>
          <cell r="M347" t="str">
            <v>INE393A01011</v>
          </cell>
        </row>
        <row r="348">
          <cell r="A348" t="str">
            <v>DEN</v>
          </cell>
          <cell r="B348" t="str">
            <v>EQ</v>
          </cell>
          <cell r="C348">
            <v>65</v>
          </cell>
          <cell r="D348">
            <v>65.55</v>
          </cell>
          <cell r="E348">
            <v>61.15</v>
          </cell>
          <cell r="F348">
            <v>64</v>
          </cell>
          <cell r="G348">
            <v>63.4</v>
          </cell>
          <cell r="H348">
            <v>62.9</v>
          </cell>
          <cell r="I348">
            <v>249814</v>
          </cell>
          <cell r="J348">
            <v>15985499.800000001</v>
          </cell>
          <cell r="K348">
            <v>43382</v>
          </cell>
          <cell r="L348">
            <v>2476</v>
          </cell>
          <cell r="M348" t="str">
            <v>INE947J01015</v>
          </cell>
        </row>
        <row r="349">
          <cell r="A349" t="str">
            <v>DENABANK</v>
          </cell>
          <cell r="B349" t="str">
            <v>EQ</v>
          </cell>
          <cell r="C349">
            <v>14.7</v>
          </cell>
          <cell r="D349">
            <v>14.9</v>
          </cell>
          <cell r="E349">
            <v>14.55</v>
          </cell>
          <cell r="F349">
            <v>14.6</v>
          </cell>
          <cell r="G349">
            <v>14.6</v>
          </cell>
          <cell r="H349">
            <v>14.65</v>
          </cell>
          <cell r="I349">
            <v>518406</v>
          </cell>
          <cell r="J349">
            <v>7610343.9500000002</v>
          </cell>
          <cell r="K349">
            <v>43382</v>
          </cell>
          <cell r="L349">
            <v>1643</v>
          </cell>
          <cell r="M349" t="str">
            <v>INE077A01010</v>
          </cell>
        </row>
        <row r="350">
          <cell r="A350" t="str">
            <v>DENORA</v>
          </cell>
          <cell r="B350" t="str">
            <v>EQ</v>
          </cell>
          <cell r="C350">
            <v>229</v>
          </cell>
          <cell r="D350">
            <v>234.9</v>
          </cell>
          <cell r="E350">
            <v>223.05</v>
          </cell>
          <cell r="F350">
            <v>225.25</v>
          </cell>
          <cell r="G350">
            <v>223.05</v>
          </cell>
          <cell r="H350">
            <v>233.1</v>
          </cell>
          <cell r="I350">
            <v>2834</v>
          </cell>
          <cell r="J350">
            <v>648741.9</v>
          </cell>
          <cell r="K350">
            <v>43382</v>
          </cell>
          <cell r="L350">
            <v>76</v>
          </cell>
          <cell r="M350" t="str">
            <v>INE244A01016</v>
          </cell>
        </row>
        <row r="351">
          <cell r="A351" t="str">
            <v>DFMFOODS</v>
          </cell>
          <cell r="B351" t="str">
            <v>EQ</v>
          </cell>
          <cell r="C351">
            <v>1101.1500000000001</v>
          </cell>
          <cell r="D351">
            <v>1127</v>
          </cell>
          <cell r="E351">
            <v>1101.1500000000001</v>
          </cell>
          <cell r="F351">
            <v>1102</v>
          </cell>
          <cell r="G351">
            <v>1102</v>
          </cell>
          <cell r="H351">
            <v>1108.55</v>
          </cell>
          <cell r="I351">
            <v>290</v>
          </cell>
          <cell r="J351">
            <v>321561.84999999998</v>
          </cell>
          <cell r="K351">
            <v>43382</v>
          </cell>
          <cell r="L351">
            <v>25</v>
          </cell>
          <cell r="M351" t="str">
            <v>INE456C01012</v>
          </cell>
        </row>
        <row r="352">
          <cell r="A352" t="str">
            <v>DHAMPURSUG</v>
          </cell>
          <cell r="B352" t="str">
            <v>EQ</v>
          </cell>
          <cell r="C352">
            <v>132</v>
          </cell>
          <cell r="D352">
            <v>145.94999999999999</v>
          </cell>
          <cell r="E352">
            <v>131</v>
          </cell>
          <cell r="F352">
            <v>142.69999999999999</v>
          </cell>
          <cell r="G352">
            <v>142.5</v>
          </cell>
          <cell r="H352">
            <v>126.35</v>
          </cell>
          <cell r="I352">
            <v>2926301</v>
          </cell>
          <cell r="J352">
            <v>412709661.64999998</v>
          </cell>
          <cell r="K352">
            <v>43382</v>
          </cell>
          <cell r="L352">
            <v>36314</v>
          </cell>
          <cell r="M352" t="str">
            <v>INE041A01016</v>
          </cell>
        </row>
        <row r="353">
          <cell r="A353" t="str">
            <v>DHANBANK</v>
          </cell>
          <cell r="B353" t="str">
            <v>EQ</v>
          </cell>
          <cell r="C353">
            <v>11.65</v>
          </cell>
          <cell r="D353">
            <v>11.95</v>
          </cell>
          <cell r="E353">
            <v>11.3</v>
          </cell>
          <cell r="F353">
            <v>11.75</v>
          </cell>
          <cell r="G353">
            <v>11.8</v>
          </cell>
          <cell r="H353">
            <v>11.65</v>
          </cell>
          <cell r="I353">
            <v>226023</v>
          </cell>
          <cell r="J353">
            <v>2603135.0499999998</v>
          </cell>
          <cell r="K353">
            <v>43382</v>
          </cell>
          <cell r="L353">
            <v>626</v>
          </cell>
          <cell r="M353" t="str">
            <v>INE680A01011</v>
          </cell>
        </row>
        <row r="354">
          <cell r="A354" t="str">
            <v>DHANUKA</v>
          </cell>
          <cell r="B354" t="str">
            <v>EQ</v>
          </cell>
          <cell r="C354">
            <v>401.3</v>
          </cell>
          <cell r="D354">
            <v>404.4</v>
          </cell>
          <cell r="E354">
            <v>390.2</v>
          </cell>
          <cell r="F354">
            <v>391.05</v>
          </cell>
          <cell r="G354">
            <v>390.25</v>
          </cell>
          <cell r="H354">
            <v>402.85</v>
          </cell>
          <cell r="I354">
            <v>7589</v>
          </cell>
          <cell r="J354">
            <v>3007444.95</v>
          </cell>
          <cell r="K354">
            <v>43382</v>
          </cell>
          <cell r="L354">
            <v>599</v>
          </cell>
          <cell r="M354" t="str">
            <v>INE435G01025</v>
          </cell>
        </row>
        <row r="355">
          <cell r="A355" t="str">
            <v>DHARSUGAR</v>
          </cell>
          <cell r="B355" t="str">
            <v>BE</v>
          </cell>
          <cell r="C355">
            <v>12</v>
          </cell>
          <cell r="D355">
            <v>12.75</v>
          </cell>
          <cell r="E355">
            <v>11.8</v>
          </cell>
          <cell r="F355">
            <v>12.75</v>
          </cell>
          <cell r="G355">
            <v>12.75</v>
          </cell>
          <cell r="H355">
            <v>12.15</v>
          </cell>
          <cell r="I355">
            <v>69161</v>
          </cell>
          <cell r="J355">
            <v>873654.1</v>
          </cell>
          <cell r="K355">
            <v>43382</v>
          </cell>
          <cell r="L355">
            <v>90</v>
          </cell>
          <cell r="M355" t="str">
            <v>INE988C01014</v>
          </cell>
        </row>
        <row r="356">
          <cell r="A356" t="str">
            <v>DHFL</v>
          </cell>
          <cell r="B356" t="str">
            <v>EQ</v>
          </cell>
          <cell r="C356">
            <v>214.6</v>
          </cell>
          <cell r="D356">
            <v>257.45</v>
          </cell>
          <cell r="E356">
            <v>193.4</v>
          </cell>
          <cell r="F356">
            <v>245.05</v>
          </cell>
          <cell r="G356">
            <v>246</v>
          </cell>
          <cell r="H356">
            <v>223.1</v>
          </cell>
          <cell r="I356">
            <v>55650755</v>
          </cell>
          <cell r="J356">
            <v>12719459625.4</v>
          </cell>
          <cell r="K356">
            <v>43382</v>
          </cell>
          <cell r="L356">
            <v>682659</v>
          </cell>
          <cell r="M356" t="str">
            <v>INE202B01012</v>
          </cell>
        </row>
        <row r="357">
          <cell r="A357" t="str">
            <v>DHUNINV</v>
          </cell>
          <cell r="B357" t="str">
            <v>EQ</v>
          </cell>
          <cell r="C357">
            <v>252.05</v>
          </cell>
          <cell r="D357">
            <v>260</v>
          </cell>
          <cell r="E357">
            <v>241.8</v>
          </cell>
          <cell r="F357">
            <v>256.3</v>
          </cell>
          <cell r="G357">
            <v>248</v>
          </cell>
          <cell r="H357">
            <v>252.45</v>
          </cell>
          <cell r="I357">
            <v>683</v>
          </cell>
          <cell r="J357">
            <v>170875.4</v>
          </cell>
          <cell r="K357">
            <v>43382</v>
          </cell>
          <cell r="L357">
            <v>18</v>
          </cell>
          <cell r="M357" t="str">
            <v>INE320L01011</v>
          </cell>
        </row>
        <row r="358">
          <cell r="A358" t="str">
            <v>DIAMONDYD</v>
          </cell>
          <cell r="B358" t="str">
            <v>EQ</v>
          </cell>
          <cell r="C358">
            <v>1007.05</v>
          </cell>
          <cell r="D358">
            <v>1025.3499999999999</v>
          </cell>
          <cell r="E358">
            <v>996</v>
          </cell>
          <cell r="F358">
            <v>1000.95</v>
          </cell>
          <cell r="G358">
            <v>996</v>
          </cell>
          <cell r="H358">
            <v>1024.8499999999999</v>
          </cell>
          <cell r="I358">
            <v>3399</v>
          </cell>
          <cell r="J358">
            <v>3430202.95</v>
          </cell>
          <cell r="K358">
            <v>43382</v>
          </cell>
          <cell r="L358">
            <v>383</v>
          </cell>
          <cell r="M358" t="str">
            <v>INE393P01035</v>
          </cell>
        </row>
        <row r="359">
          <cell r="A359" t="str">
            <v>DICIND</v>
          </cell>
          <cell r="B359" t="str">
            <v>EQ</v>
          </cell>
          <cell r="C359">
            <v>373.05</v>
          </cell>
          <cell r="D359">
            <v>397.75</v>
          </cell>
          <cell r="E359">
            <v>373</v>
          </cell>
          <cell r="F359">
            <v>389.25</v>
          </cell>
          <cell r="G359">
            <v>385</v>
          </cell>
          <cell r="H359">
            <v>383</v>
          </cell>
          <cell r="I359">
            <v>144</v>
          </cell>
          <cell r="J359">
            <v>55577.25</v>
          </cell>
          <cell r="K359">
            <v>43382</v>
          </cell>
          <cell r="L359">
            <v>20</v>
          </cell>
          <cell r="M359" t="str">
            <v>INE303A01010</v>
          </cell>
        </row>
        <row r="360">
          <cell r="A360" t="str">
            <v>DIGJAMLTD</v>
          </cell>
          <cell r="B360" t="str">
            <v>EQ</v>
          </cell>
          <cell r="C360">
            <v>6.25</v>
          </cell>
          <cell r="D360">
            <v>6.25</v>
          </cell>
          <cell r="E360">
            <v>5.4</v>
          </cell>
          <cell r="F360">
            <v>5.65</v>
          </cell>
          <cell r="G360">
            <v>5.75</v>
          </cell>
          <cell r="H360">
            <v>6.05</v>
          </cell>
          <cell r="I360">
            <v>182880</v>
          </cell>
          <cell r="J360">
            <v>1048289.9</v>
          </cell>
          <cell r="K360">
            <v>43382</v>
          </cell>
          <cell r="L360">
            <v>340</v>
          </cell>
          <cell r="M360" t="str">
            <v>INE731U01010</v>
          </cell>
        </row>
        <row r="361">
          <cell r="A361" t="str">
            <v>DISHTV</v>
          </cell>
          <cell r="B361" t="str">
            <v>EQ</v>
          </cell>
          <cell r="C361">
            <v>53.5</v>
          </cell>
          <cell r="D361">
            <v>55.1</v>
          </cell>
          <cell r="E361">
            <v>52.05</v>
          </cell>
          <cell r="F361">
            <v>54.1</v>
          </cell>
          <cell r="G361">
            <v>53.7</v>
          </cell>
          <cell r="H361">
            <v>52.6</v>
          </cell>
          <cell r="I361">
            <v>4823979</v>
          </cell>
          <cell r="J361">
            <v>258079742.5</v>
          </cell>
          <cell r="K361">
            <v>43382</v>
          </cell>
          <cell r="L361">
            <v>13247</v>
          </cell>
          <cell r="M361" t="str">
            <v>INE836F01026</v>
          </cell>
        </row>
        <row r="362">
          <cell r="A362" t="str">
            <v>DIVISLAB</v>
          </cell>
          <cell r="B362" t="str">
            <v>EQ</v>
          </cell>
          <cell r="C362">
            <v>1278</v>
          </cell>
          <cell r="D362">
            <v>1297.2</v>
          </cell>
          <cell r="E362">
            <v>1235.45</v>
          </cell>
          <cell r="F362">
            <v>1248.05</v>
          </cell>
          <cell r="G362">
            <v>1247</v>
          </cell>
          <cell r="H362">
            <v>1277.45</v>
          </cell>
          <cell r="I362">
            <v>1206742</v>
          </cell>
          <cell r="J362">
            <v>1511512781.25</v>
          </cell>
          <cell r="K362">
            <v>43382</v>
          </cell>
          <cell r="L362">
            <v>36954</v>
          </cell>
          <cell r="M362" t="str">
            <v>INE361B01024</v>
          </cell>
        </row>
        <row r="363">
          <cell r="A363" t="str">
            <v>DIXON</v>
          </cell>
          <cell r="B363" t="str">
            <v>EQ</v>
          </cell>
          <cell r="C363">
            <v>2399.9</v>
          </cell>
          <cell r="D363">
            <v>2417.35</v>
          </cell>
          <cell r="E363">
            <v>2340</v>
          </cell>
          <cell r="F363">
            <v>2347</v>
          </cell>
          <cell r="G363">
            <v>2340</v>
          </cell>
          <cell r="H363">
            <v>2381.3000000000002</v>
          </cell>
          <cell r="I363">
            <v>6081</v>
          </cell>
          <cell r="J363">
            <v>14387169.75</v>
          </cell>
          <cell r="K363">
            <v>43382</v>
          </cell>
          <cell r="L363">
            <v>1320</v>
          </cell>
          <cell r="M363" t="str">
            <v>INE935N01012</v>
          </cell>
        </row>
        <row r="364">
          <cell r="A364" t="str">
            <v>DLF</v>
          </cell>
          <cell r="B364" t="str">
            <v>EQ</v>
          </cell>
          <cell r="C364">
            <v>152.94999999999999</v>
          </cell>
          <cell r="D364">
            <v>155.80000000000001</v>
          </cell>
          <cell r="E364">
            <v>152.4</v>
          </cell>
          <cell r="F364">
            <v>153.5</v>
          </cell>
          <cell r="G364">
            <v>153.1</v>
          </cell>
          <cell r="H364">
            <v>151.85</v>
          </cell>
          <cell r="I364">
            <v>9331488</v>
          </cell>
          <cell r="J364">
            <v>1435447621</v>
          </cell>
          <cell r="K364">
            <v>43382</v>
          </cell>
          <cell r="L364">
            <v>70398</v>
          </cell>
          <cell r="M364" t="str">
            <v>INE271C01023</v>
          </cell>
        </row>
        <row r="365">
          <cell r="A365" t="str">
            <v>DLINKINDIA</v>
          </cell>
          <cell r="B365" t="str">
            <v>EQ</v>
          </cell>
          <cell r="C365">
            <v>64.3</v>
          </cell>
          <cell r="D365">
            <v>67.900000000000006</v>
          </cell>
          <cell r="E365">
            <v>64.3</v>
          </cell>
          <cell r="F365">
            <v>65.599999999999994</v>
          </cell>
          <cell r="G365">
            <v>65.25</v>
          </cell>
          <cell r="H365">
            <v>64.3</v>
          </cell>
          <cell r="I365">
            <v>16081</v>
          </cell>
          <cell r="J365">
            <v>1058726.3</v>
          </cell>
          <cell r="K365">
            <v>43382</v>
          </cell>
          <cell r="L365">
            <v>450</v>
          </cell>
          <cell r="M365" t="str">
            <v>INE250K01012</v>
          </cell>
        </row>
        <row r="366">
          <cell r="A366" t="str">
            <v>DMART</v>
          </cell>
          <cell r="B366" t="str">
            <v>EQ</v>
          </cell>
          <cell r="C366">
            <v>1305</v>
          </cell>
          <cell r="D366">
            <v>1385</v>
          </cell>
          <cell r="E366">
            <v>1283.0999999999999</v>
          </cell>
          <cell r="F366">
            <v>1372.5</v>
          </cell>
          <cell r="G366">
            <v>1376</v>
          </cell>
          <cell r="H366">
            <v>1304.9000000000001</v>
          </cell>
          <cell r="I366">
            <v>686111</v>
          </cell>
          <cell r="J366">
            <v>919716938.20000005</v>
          </cell>
          <cell r="K366">
            <v>43382</v>
          </cell>
          <cell r="L366">
            <v>27116</v>
          </cell>
          <cell r="M366" t="str">
            <v>INE192R01011</v>
          </cell>
        </row>
        <row r="367">
          <cell r="A367" t="str">
            <v>DNAMEDIA</v>
          </cell>
          <cell r="B367" t="str">
            <v>EQ</v>
          </cell>
          <cell r="C367">
            <v>4.5</v>
          </cell>
          <cell r="D367">
            <v>4.5</v>
          </cell>
          <cell r="E367">
            <v>3.65</v>
          </cell>
          <cell r="F367">
            <v>4</v>
          </cell>
          <cell r="G367">
            <v>4</v>
          </cell>
          <cell r="H367">
            <v>4.2</v>
          </cell>
          <cell r="I367">
            <v>19450</v>
          </cell>
          <cell r="J367">
            <v>79377.2</v>
          </cell>
          <cell r="K367">
            <v>43382</v>
          </cell>
          <cell r="L367">
            <v>72</v>
          </cell>
          <cell r="M367" t="str">
            <v>INE016M01021</v>
          </cell>
        </row>
        <row r="368">
          <cell r="A368" t="str">
            <v>DOLLAR</v>
          </cell>
          <cell r="B368" t="str">
            <v>EQ</v>
          </cell>
          <cell r="C368">
            <v>267.75</v>
          </cell>
          <cell r="D368">
            <v>279.89999999999998</v>
          </cell>
          <cell r="E368">
            <v>257.25</v>
          </cell>
          <cell r="F368">
            <v>260.35000000000002</v>
          </cell>
          <cell r="G368">
            <v>262</v>
          </cell>
          <cell r="H368">
            <v>265.64999999999998</v>
          </cell>
          <cell r="I368">
            <v>18875</v>
          </cell>
          <cell r="J368">
            <v>5105608.9000000004</v>
          </cell>
          <cell r="K368">
            <v>43382</v>
          </cell>
          <cell r="L368">
            <v>385</v>
          </cell>
          <cell r="M368" t="str">
            <v>INE325C01035</v>
          </cell>
        </row>
        <row r="369">
          <cell r="A369" t="str">
            <v>DOLPHINOFF</v>
          </cell>
          <cell r="B369" t="str">
            <v>EQ</v>
          </cell>
          <cell r="C369">
            <v>44</v>
          </cell>
          <cell r="D369">
            <v>45.8</v>
          </cell>
          <cell r="E369">
            <v>43.4</v>
          </cell>
          <cell r="F369">
            <v>43.95</v>
          </cell>
          <cell r="G369">
            <v>43.7</v>
          </cell>
          <cell r="H369">
            <v>44.05</v>
          </cell>
          <cell r="I369">
            <v>83264</v>
          </cell>
          <cell r="J369">
            <v>3693465.35</v>
          </cell>
          <cell r="K369">
            <v>43382</v>
          </cell>
          <cell r="L369">
            <v>1250</v>
          </cell>
          <cell r="M369" t="str">
            <v>INE920A01011</v>
          </cell>
        </row>
        <row r="370">
          <cell r="A370" t="str">
            <v>DONEAR</v>
          </cell>
          <cell r="B370" t="str">
            <v>EQ</v>
          </cell>
          <cell r="C370">
            <v>36.6</v>
          </cell>
          <cell r="D370">
            <v>37.450000000000003</v>
          </cell>
          <cell r="E370">
            <v>35</v>
          </cell>
          <cell r="F370">
            <v>36.049999999999997</v>
          </cell>
          <cell r="G370">
            <v>36.35</v>
          </cell>
          <cell r="H370">
            <v>36.75</v>
          </cell>
          <cell r="I370">
            <v>17816</v>
          </cell>
          <cell r="J370">
            <v>643025.75</v>
          </cell>
          <cell r="K370">
            <v>43382</v>
          </cell>
          <cell r="L370">
            <v>126</v>
          </cell>
          <cell r="M370" t="str">
            <v>INE668D01028</v>
          </cell>
        </row>
        <row r="371">
          <cell r="A371" t="str">
            <v>DPL</v>
          </cell>
          <cell r="B371" t="str">
            <v>EQ</v>
          </cell>
          <cell r="C371">
            <v>81.400000000000006</v>
          </cell>
          <cell r="D371">
            <v>83.65</v>
          </cell>
          <cell r="E371">
            <v>79.650000000000006</v>
          </cell>
          <cell r="F371">
            <v>81.099999999999994</v>
          </cell>
          <cell r="G371">
            <v>81.75</v>
          </cell>
          <cell r="H371">
            <v>82.3</v>
          </cell>
          <cell r="I371">
            <v>14458</v>
          </cell>
          <cell r="J371">
            <v>1173268.8500000001</v>
          </cell>
          <cell r="K371">
            <v>43382</v>
          </cell>
          <cell r="L371">
            <v>260</v>
          </cell>
          <cell r="M371" t="str">
            <v>INE477B01010</v>
          </cell>
        </row>
        <row r="372">
          <cell r="A372" t="str">
            <v>DPSCLTD</v>
          </cell>
          <cell r="B372" t="str">
            <v>EQ</v>
          </cell>
          <cell r="C372">
            <v>12</v>
          </cell>
          <cell r="D372">
            <v>12.45</v>
          </cell>
          <cell r="E372">
            <v>11.1</v>
          </cell>
          <cell r="F372">
            <v>11.5</v>
          </cell>
          <cell r="G372">
            <v>11.5</v>
          </cell>
          <cell r="H372">
            <v>11.9</v>
          </cell>
          <cell r="I372">
            <v>26443</v>
          </cell>
          <cell r="J372">
            <v>306579.95</v>
          </cell>
          <cell r="K372">
            <v>43382</v>
          </cell>
          <cell r="L372">
            <v>131</v>
          </cell>
          <cell r="M372" t="str">
            <v>INE360C01024</v>
          </cell>
        </row>
        <row r="373">
          <cell r="A373" t="str">
            <v>DQE</v>
          </cell>
          <cell r="B373" t="str">
            <v>EQ</v>
          </cell>
          <cell r="C373">
            <v>8.6</v>
          </cell>
          <cell r="D373">
            <v>8.6</v>
          </cell>
          <cell r="E373">
            <v>6.2</v>
          </cell>
          <cell r="F373">
            <v>6.4</v>
          </cell>
          <cell r="G373">
            <v>6.8</v>
          </cell>
          <cell r="H373">
            <v>7.25</v>
          </cell>
          <cell r="I373">
            <v>22241</v>
          </cell>
          <cell r="J373">
            <v>150503.5</v>
          </cell>
          <cell r="K373">
            <v>43382</v>
          </cell>
          <cell r="L373">
            <v>124</v>
          </cell>
          <cell r="M373" t="str">
            <v>INE656K01010</v>
          </cell>
        </row>
        <row r="374">
          <cell r="A374" t="str">
            <v>DREDGECORP</v>
          </cell>
          <cell r="B374" t="str">
            <v>EQ</v>
          </cell>
          <cell r="C374">
            <v>300.14999999999998</v>
          </cell>
          <cell r="D374">
            <v>306.89999999999998</v>
          </cell>
          <cell r="E374">
            <v>286.3</v>
          </cell>
          <cell r="F374">
            <v>288.39999999999998</v>
          </cell>
          <cell r="G374">
            <v>287.60000000000002</v>
          </cell>
          <cell r="H374">
            <v>299.3</v>
          </cell>
          <cell r="I374">
            <v>122070</v>
          </cell>
          <cell r="J374">
            <v>35908156.350000001</v>
          </cell>
          <cell r="K374">
            <v>43382</v>
          </cell>
          <cell r="L374">
            <v>4122</v>
          </cell>
          <cell r="M374" t="str">
            <v>INE506A01018</v>
          </cell>
        </row>
        <row r="375">
          <cell r="A375" t="str">
            <v>DRREDDY</v>
          </cell>
          <cell r="B375" t="str">
            <v>EQ</v>
          </cell>
          <cell r="C375">
            <v>2357.65</v>
          </cell>
          <cell r="D375">
            <v>2477</v>
          </cell>
          <cell r="E375">
            <v>2341.9499999999998</v>
          </cell>
          <cell r="F375">
            <v>2454.15</v>
          </cell>
          <cell r="G375">
            <v>2465.5500000000002</v>
          </cell>
          <cell r="H375">
            <v>2340.1</v>
          </cell>
          <cell r="I375">
            <v>1127674</v>
          </cell>
          <cell r="J375">
            <v>2731173080.3000002</v>
          </cell>
          <cell r="K375">
            <v>43382</v>
          </cell>
          <cell r="L375">
            <v>49397</v>
          </cell>
          <cell r="M375" t="str">
            <v>INE089A01023</v>
          </cell>
        </row>
        <row r="376">
          <cell r="A376" t="str">
            <v>DSSL</v>
          </cell>
          <cell r="B376" t="str">
            <v>EQ</v>
          </cell>
          <cell r="C376">
            <v>30.1</v>
          </cell>
          <cell r="D376">
            <v>36.450000000000003</v>
          </cell>
          <cell r="E376">
            <v>30.1</v>
          </cell>
          <cell r="F376">
            <v>31.45</v>
          </cell>
          <cell r="G376">
            <v>31.5</v>
          </cell>
          <cell r="H376">
            <v>31.35</v>
          </cell>
          <cell r="I376">
            <v>10586</v>
          </cell>
          <cell r="J376">
            <v>345216.4</v>
          </cell>
          <cell r="K376">
            <v>43382</v>
          </cell>
          <cell r="L376">
            <v>106</v>
          </cell>
          <cell r="M376" t="str">
            <v>INE417B01040</v>
          </cell>
        </row>
        <row r="377">
          <cell r="A377" t="str">
            <v>DTIL</v>
          </cell>
          <cell r="B377" t="str">
            <v>EQ</v>
          </cell>
          <cell r="C377">
            <v>254.3</v>
          </cell>
          <cell r="D377">
            <v>254.3</v>
          </cell>
          <cell r="E377">
            <v>228.05</v>
          </cell>
          <cell r="F377">
            <v>229.8</v>
          </cell>
          <cell r="G377">
            <v>229</v>
          </cell>
          <cell r="H377">
            <v>239.3</v>
          </cell>
          <cell r="I377">
            <v>5869</v>
          </cell>
          <cell r="J377">
            <v>1357554.35</v>
          </cell>
          <cell r="K377">
            <v>43382</v>
          </cell>
          <cell r="L377">
            <v>125</v>
          </cell>
          <cell r="M377" t="str">
            <v>INE341R01014</v>
          </cell>
        </row>
        <row r="378">
          <cell r="A378" t="str">
            <v>DUCON</v>
          </cell>
          <cell r="B378" t="str">
            <v>EQ</v>
          </cell>
          <cell r="C378">
            <v>14.8</v>
          </cell>
          <cell r="D378">
            <v>14.9</v>
          </cell>
          <cell r="E378">
            <v>13.7</v>
          </cell>
          <cell r="F378">
            <v>14.05</v>
          </cell>
          <cell r="G378">
            <v>14</v>
          </cell>
          <cell r="H378">
            <v>14.8</v>
          </cell>
          <cell r="I378">
            <v>97381</v>
          </cell>
          <cell r="J378">
            <v>1387741.5</v>
          </cell>
          <cell r="K378">
            <v>43382</v>
          </cell>
          <cell r="L378">
            <v>391</v>
          </cell>
          <cell r="M378" t="str">
            <v>INE741L01018</v>
          </cell>
        </row>
        <row r="379">
          <cell r="A379" t="str">
            <v>DWARKESH</v>
          </cell>
          <cell r="B379" t="str">
            <v>EQ</v>
          </cell>
          <cell r="C379">
            <v>23.7</v>
          </cell>
          <cell r="D379">
            <v>26.45</v>
          </cell>
          <cell r="E379">
            <v>23.4</v>
          </cell>
          <cell r="F379">
            <v>25.35</v>
          </cell>
          <cell r="G379">
            <v>25.45</v>
          </cell>
          <cell r="H379">
            <v>22.9</v>
          </cell>
          <cell r="I379">
            <v>5177952</v>
          </cell>
          <cell r="J379">
            <v>130613441.84999999</v>
          </cell>
          <cell r="K379">
            <v>43382</v>
          </cell>
          <cell r="L379">
            <v>14775</v>
          </cell>
          <cell r="M379" t="str">
            <v>INE366A01041</v>
          </cell>
        </row>
        <row r="380">
          <cell r="A380" t="str">
            <v>DYNAMATECH</v>
          </cell>
          <cell r="B380" t="str">
            <v>EQ</v>
          </cell>
          <cell r="C380">
            <v>1444.85</v>
          </cell>
          <cell r="D380">
            <v>1460</v>
          </cell>
          <cell r="E380">
            <v>1411</v>
          </cell>
          <cell r="F380">
            <v>1422.95</v>
          </cell>
          <cell r="G380">
            <v>1417</v>
          </cell>
          <cell r="H380">
            <v>1430.1</v>
          </cell>
          <cell r="I380">
            <v>3534</v>
          </cell>
          <cell r="J380">
            <v>5013285.4000000004</v>
          </cell>
          <cell r="K380">
            <v>43382</v>
          </cell>
          <cell r="L380">
            <v>105</v>
          </cell>
          <cell r="M380" t="str">
            <v>INE221B01012</v>
          </cell>
        </row>
        <row r="381">
          <cell r="A381" t="str">
            <v>DYNPRO</v>
          </cell>
          <cell r="B381" t="str">
            <v>EQ</v>
          </cell>
          <cell r="C381">
            <v>122.05</v>
          </cell>
          <cell r="D381">
            <v>130</v>
          </cell>
          <cell r="E381">
            <v>122</v>
          </cell>
          <cell r="F381">
            <v>127.35</v>
          </cell>
          <cell r="G381">
            <v>127.6</v>
          </cell>
          <cell r="H381">
            <v>125.4</v>
          </cell>
          <cell r="I381">
            <v>6448</v>
          </cell>
          <cell r="J381">
            <v>824979.1</v>
          </cell>
          <cell r="K381">
            <v>43382</v>
          </cell>
          <cell r="L381">
            <v>167</v>
          </cell>
          <cell r="M381" t="str">
            <v>INE256H01015</v>
          </cell>
        </row>
        <row r="382">
          <cell r="A382" t="str">
            <v>EASTSILK</v>
          </cell>
          <cell r="B382" t="str">
            <v>EQ</v>
          </cell>
          <cell r="C382">
            <v>2.75</v>
          </cell>
          <cell r="D382">
            <v>2.95</v>
          </cell>
          <cell r="E382">
            <v>2.75</v>
          </cell>
          <cell r="F382">
            <v>2.8</v>
          </cell>
          <cell r="G382">
            <v>2.85</v>
          </cell>
          <cell r="H382">
            <v>2.75</v>
          </cell>
          <cell r="I382">
            <v>70969</v>
          </cell>
          <cell r="J382">
            <v>204792</v>
          </cell>
          <cell r="K382">
            <v>43382</v>
          </cell>
          <cell r="L382">
            <v>76</v>
          </cell>
          <cell r="M382" t="str">
            <v>INE962C01027</v>
          </cell>
        </row>
        <row r="383">
          <cell r="A383" t="str">
            <v>EBANK</v>
          </cell>
          <cell r="B383" t="str">
            <v>EQ</v>
          </cell>
          <cell r="C383">
            <v>2749</v>
          </cell>
          <cell r="D383">
            <v>2749</v>
          </cell>
          <cell r="E383">
            <v>2749</v>
          </cell>
          <cell r="F383">
            <v>2749</v>
          </cell>
          <cell r="G383">
            <v>2749</v>
          </cell>
          <cell r="H383">
            <v>2500</v>
          </cell>
          <cell r="I383">
            <v>1</v>
          </cell>
          <cell r="J383">
            <v>2749</v>
          </cell>
          <cell r="K383">
            <v>43382</v>
          </cell>
          <cell r="L383">
            <v>1</v>
          </cell>
          <cell r="M383" t="str">
            <v>INF754K01EL1</v>
          </cell>
        </row>
        <row r="384">
          <cell r="A384" t="str">
            <v>ECEIND</v>
          </cell>
          <cell r="B384" t="str">
            <v>EQ</v>
          </cell>
          <cell r="C384">
            <v>215.95</v>
          </cell>
          <cell r="D384">
            <v>215.95</v>
          </cell>
          <cell r="E384">
            <v>205</v>
          </cell>
          <cell r="F384">
            <v>205</v>
          </cell>
          <cell r="G384">
            <v>205</v>
          </cell>
          <cell r="H384">
            <v>206</v>
          </cell>
          <cell r="I384">
            <v>1382</v>
          </cell>
          <cell r="J384">
            <v>285810.65000000002</v>
          </cell>
          <cell r="K384">
            <v>43382</v>
          </cell>
          <cell r="L384">
            <v>42</v>
          </cell>
          <cell r="M384" t="str">
            <v>INE588B01014</v>
          </cell>
        </row>
        <row r="385">
          <cell r="A385" t="str">
            <v>ECLERX</v>
          </cell>
          <cell r="B385" t="str">
            <v>EQ</v>
          </cell>
          <cell r="C385">
            <v>1043</v>
          </cell>
          <cell r="D385">
            <v>1060.05</v>
          </cell>
          <cell r="E385">
            <v>1037</v>
          </cell>
          <cell r="F385">
            <v>1053.75</v>
          </cell>
          <cell r="G385">
            <v>1051</v>
          </cell>
          <cell r="H385">
            <v>1043</v>
          </cell>
          <cell r="I385">
            <v>5633</v>
          </cell>
          <cell r="J385">
            <v>5919713.5999999996</v>
          </cell>
          <cell r="K385">
            <v>43382</v>
          </cell>
          <cell r="L385">
            <v>388</v>
          </cell>
          <cell r="M385" t="str">
            <v>INE738I01010</v>
          </cell>
        </row>
        <row r="386">
          <cell r="A386" t="str">
            <v>EDELWEISS</v>
          </cell>
          <cell r="B386" t="str">
            <v>EQ</v>
          </cell>
          <cell r="C386">
            <v>151</v>
          </cell>
          <cell r="D386">
            <v>162.30000000000001</v>
          </cell>
          <cell r="E386">
            <v>145</v>
          </cell>
          <cell r="F386">
            <v>148.94999999999999</v>
          </cell>
          <cell r="G386">
            <v>146.85</v>
          </cell>
          <cell r="H386">
            <v>151.9</v>
          </cell>
          <cell r="I386">
            <v>7718256</v>
          </cell>
          <cell r="J386">
            <v>1177651875.7</v>
          </cell>
          <cell r="K386">
            <v>43382</v>
          </cell>
          <cell r="L386">
            <v>75697</v>
          </cell>
          <cell r="M386" t="str">
            <v>INE532F01054</v>
          </cell>
        </row>
        <row r="387">
          <cell r="A387" t="str">
            <v>EDL</v>
          </cell>
          <cell r="B387" t="str">
            <v>EQ</v>
          </cell>
          <cell r="C387">
            <v>16.75</v>
          </cell>
          <cell r="D387">
            <v>17.2</v>
          </cell>
          <cell r="E387">
            <v>16.25</v>
          </cell>
          <cell r="F387">
            <v>16.850000000000001</v>
          </cell>
          <cell r="G387">
            <v>16.899999999999999</v>
          </cell>
          <cell r="H387">
            <v>16.7</v>
          </cell>
          <cell r="I387">
            <v>8612</v>
          </cell>
          <cell r="J387">
            <v>142818.54999999999</v>
          </cell>
          <cell r="K387">
            <v>43382</v>
          </cell>
          <cell r="L387">
            <v>61</v>
          </cell>
          <cell r="M387" t="str">
            <v>INE180G01019</v>
          </cell>
        </row>
        <row r="388">
          <cell r="A388" t="str">
            <v>EICHERMOT</v>
          </cell>
          <cell r="B388" t="str">
            <v>EQ</v>
          </cell>
          <cell r="C388">
            <v>21912.9</v>
          </cell>
          <cell r="D388">
            <v>22181.15</v>
          </cell>
          <cell r="E388">
            <v>20801.3</v>
          </cell>
          <cell r="F388">
            <v>21085.7</v>
          </cell>
          <cell r="G388">
            <v>21200</v>
          </cell>
          <cell r="H388">
            <v>22134.75</v>
          </cell>
          <cell r="I388">
            <v>172743</v>
          </cell>
          <cell r="J388">
            <v>3691966690.5</v>
          </cell>
          <cell r="K388">
            <v>43382</v>
          </cell>
          <cell r="L388">
            <v>60095</v>
          </cell>
          <cell r="M388" t="str">
            <v>INE066A01013</v>
          </cell>
        </row>
        <row r="389">
          <cell r="A389" t="str">
            <v>EIDPARRY</v>
          </cell>
          <cell r="B389" t="str">
            <v>EQ</v>
          </cell>
          <cell r="C389">
            <v>189</v>
          </cell>
          <cell r="D389">
            <v>193.25</v>
          </cell>
          <cell r="E389">
            <v>183.8</v>
          </cell>
          <cell r="F389">
            <v>189.45</v>
          </cell>
          <cell r="G389">
            <v>187.1</v>
          </cell>
          <cell r="H389">
            <v>184</v>
          </cell>
          <cell r="I389">
            <v>434784</v>
          </cell>
          <cell r="J389">
            <v>82416334.900000006</v>
          </cell>
          <cell r="K389">
            <v>43382</v>
          </cell>
          <cell r="L389">
            <v>8832</v>
          </cell>
          <cell r="M389" t="str">
            <v>INE126A01031</v>
          </cell>
        </row>
        <row r="390">
          <cell r="A390" t="str">
            <v>EIHAHOTELS</v>
          </cell>
          <cell r="B390" t="str">
            <v>EQ</v>
          </cell>
          <cell r="C390">
            <v>296.39999999999998</v>
          </cell>
          <cell r="D390">
            <v>310.05</v>
          </cell>
          <cell r="E390">
            <v>296.39999999999998</v>
          </cell>
          <cell r="F390">
            <v>304.3</v>
          </cell>
          <cell r="G390">
            <v>306</v>
          </cell>
          <cell r="H390">
            <v>307</v>
          </cell>
          <cell r="I390">
            <v>1049</v>
          </cell>
          <cell r="J390">
            <v>318517.15000000002</v>
          </cell>
          <cell r="K390">
            <v>43382</v>
          </cell>
          <cell r="L390">
            <v>75</v>
          </cell>
          <cell r="M390" t="str">
            <v>INE276C01014</v>
          </cell>
        </row>
        <row r="391">
          <cell r="A391" t="str">
            <v>EIHOTEL</v>
          </cell>
          <cell r="B391" t="str">
            <v>EQ</v>
          </cell>
          <cell r="C391">
            <v>143.19999999999999</v>
          </cell>
          <cell r="D391">
            <v>145.4</v>
          </cell>
          <cell r="E391">
            <v>140.30000000000001</v>
          </cell>
          <cell r="F391">
            <v>142.75</v>
          </cell>
          <cell r="G391">
            <v>143.75</v>
          </cell>
          <cell r="H391">
            <v>143.55000000000001</v>
          </cell>
          <cell r="I391">
            <v>40895</v>
          </cell>
          <cell r="J391">
            <v>5830631.5499999998</v>
          </cell>
          <cell r="K391">
            <v>43382</v>
          </cell>
          <cell r="L391">
            <v>1494</v>
          </cell>
          <cell r="M391" t="str">
            <v>INE230A01023</v>
          </cell>
        </row>
        <row r="392">
          <cell r="A392" t="str">
            <v>EIMCOELECO</v>
          </cell>
          <cell r="B392" t="str">
            <v>EQ</v>
          </cell>
          <cell r="C392">
            <v>306</v>
          </cell>
          <cell r="D392">
            <v>326.85000000000002</v>
          </cell>
          <cell r="E392">
            <v>306</v>
          </cell>
          <cell r="F392">
            <v>316.2</v>
          </cell>
          <cell r="G392">
            <v>315</v>
          </cell>
          <cell r="H392">
            <v>315.75</v>
          </cell>
          <cell r="I392">
            <v>2023</v>
          </cell>
          <cell r="J392">
            <v>643467.25</v>
          </cell>
          <cell r="K392">
            <v>43382</v>
          </cell>
          <cell r="L392">
            <v>62</v>
          </cell>
          <cell r="M392" t="str">
            <v>INE158B01016</v>
          </cell>
        </row>
        <row r="393">
          <cell r="A393" t="str">
            <v>EKC</v>
          </cell>
          <cell r="B393" t="str">
            <v>EQ</v>
          </cell>
          <cell r="C393">
            <v>29.2</v>
          </cell>
          <cell r="D393">
            <v>29.7</v>
          </cell>
          <cell r="E393">
            <v>28.45</v>
          </cell>
          <cell r="F393">
            <v>29.05</v>
          </cell>
          <cell r="G393">
            <v>29.2</v>
          </cell>
          <cell r="H393">
            <v>29.15</v>
          </cell>
          <cell r="I393">
            <v>99170</v>
          </cell>
          <cell r="J393">
            <v>2871911.6</v>
          </cell>
          <cell r="K393">
            <v>43382</v>
          </cell>
          <cell r="L393">
            <v>691</v>
          </cell>
          <cell r="M393" t="str">
            <v>INE184H01027</v>
          </cell>
        </row>
        <row r="394">
          <cell r="A394" t="str">
            <v>ELAND</v>
          </cell>
          <cell r="B394" t="str">
            <v>EQ</v>
          </cell>
          <cell r="C394">
            <v>4.9000000000000004</v>
          </cell>
          <cell r="D394">
            <v>5.5</v>
          </cell>
          <cell r="E394">
            <v>4.9000000000000004</v>
          </cell>
          <cell r="F394">
            <v>5.2</v>
          </cell>
          <cell r="G394">
            <v>5.2</v>
          </cell>
          <cell r="H394">
            <v>5.25</v>
          </cell>
          <cell r="I394">
            <v>16591</v>
          </cell>
          <cell r="J394">
            <v>84191.05</v>
          </cell>
          <cell r="K394">
            <v>43382</v>
          </cell>
          <cell r="L394">
            <v>39</v>
          </cell>
          <cell r="M394" t="str">
            <v>INE311H01018</v>
          </cell>
        </row>
        <row r="395">
          <cell r="A395" t="str">
            <v>ELECON</v>
          </cell>
          <cell r="B395" t="str">
            <v>EQ</v>
          </cell>
          <cell r="C395">
            <v>50.3</v>
          </cell>
          <cell r="D395">
            <v>52.8</v>
          </cell>
          <cell r="E395">
            <v>49.75</v>
          </cell>
          <cell r="F395">
            <v>50.1</v>
          </cell>
          <cell r="G395">
            <v>50.1</v>
          </cell>
          <cell r="H395">
            <v>50.1</v>
          </cell>
          <cell r="I395">
            <v>211579</v>
          </cell>
          <cell r="J395">
            <v>10717015.15</v>
          </cell>
          <cell r="K395">
            <v>43382</v>
          </cell>
          <cell r="L395">
            <v>1455</v>
          </cell>
          <cell r="M395" t="str">
            <v>INE205B01023</v>
          </cell>
        </row>
        <row r="396">
          <cell r="A396" t="str">
            <v>ELECTCAST</v>
          </cell>
          <cell r="B396" t="str">
            <v>EQ</v>
          </cell>
          <cell r="C396">
            <v>16.5</v>
          </cell>
          <cell r="D396">
            <v>17.7</v>
          </cell>
          <cell r="E396">
            <v>16.149999999999999</v>
          </cell>
          <cell r="F396">
            <v>17.100000000000001</v>
          </cell>
          <cell r="G396">
            <v>17.399999999999999</v>
          </cell>
          <cell r="H396">
            <v>16.850000000000001</v>
          </cell>
          <cell r="I396">
            <v>258646</v>
          </cell>
          <cell r="J396">
            <v>4318509.05</v>
          </cell>
          <cell r="K396">
            <v>43382</v>
          </cell>
          <cell r="L396">
            <v>724</v>
          </cell>
          <cell r="M396" t="str">
            <v>INE086A01029</v>
          </cell>
        </row>
        <row r="397">
          <cell r="A397" t="str">
            <v>ELECTHERM</v>
          </cell>
          <cell r="B397" t="str">
            <v>EQ</v>
          </cell>
          <cell r="C397">
            <v>139.44999999999999</v>
          </cell>
          <cell r="D397">
            <v>144.94999999999999</v>
          </cell>
          <cell r="E397">
            <v>137.1</v>
          </cell>
          <cell r="F397">
            <v>139.69999999999999</v>
          </cell>
          <cell r="G397">
            <v>140.30000000000001</v>
          </cell>
          <cell r="H397">
            <v>138.1</v>
          </cell>
          <cell r="I397">
            <v>6546</v>
          </cell>
          <cell r="J397">
            <v>920207.35</v>
          </cell>
          <cell r="K397">
            <v>43382</v>
          </cell>
          <cell r="L397">
            <v>224</v>
          </cell>
          <cell r="M397" t="str">
            <v>INE822G01016</v>
          </cell>
        </row>
        <row r="398">
          <cell r="A398" t="str">
            <v>ELECTROSL</v>
          </cell>
          <cell r="B398" t="str">
            <v>BE</v>
          </cell>
          <cell r="C398">
            <v>15.85</v>
          </cell>
          <cell r="D398">
            <v>17</v>
          </cell>
          <cell r="E398">
            <v>15.85</v>
          </cell>
          <cell r="F398">
            <v>15.85</v>
          </cell>
          <cell r="G398">
            <v>15.85</v>
          </cell>
          <cell r="H398">
            <v>16.649999999999999</v>
          </cell>
          <cell r="I398">
            <v>136427</v>
          </cell>
          <cell r="J398">
            <v>2177386.9</v>
          </cell>
          <cell r="K398">
            <v>43382</v>
          </cell>
          <cell r="L398">
            <v>702</v>
          </cell>
          <cell r="M398" t="str">
            <v>INE481K01021</v>
          </cell>
        </row>
        <row r="399">
          <cell r="A399" t="str">
            <v>ELGIEQUIP</v>
          </cell>
          <cell r="B399" t="str">
            <v>EQ</v>
          </cell>
          <cell r="C399">
            <v>245.9</v>
          </cell>
          <cell r="D399">
            <v>249</v>
          </cell>
          <cell r="E399">
            <v>239</v>
          </cell>
          <cell r="F399">
            <v>245.2</v>
          </cell>
          <cell r="G399">
            <v>249</v>
          </cell>
          <cell r="H399">
            <v>244.2</v>
          </cell>
          <cell r="I399">
            <v>22975</v>
          </cell>
          <cell r="J399">
            <v>5620087.5999999996</v>
          </cell>
          <cell r="K399">
            <v>43382</v>
          </cell>
          <cell r="L399">
            <v>894</v>
          </cell>
          <cell r="M399" t="str">
            <v>INE285A01027</v>
          </cell>
        </row>
        <row r="400">
          <cell r="A400" t="str">
            <v>ELGIRUBCO</v>
          </cell>
          <cell r="B400" t="str">
            <v>EQ</v>
          </cell>
          <cell r="C400">
            <v>27.35</v>
          </cell>
          <cell r="D400">
            <v>27.5</v>
          </cell>
          <cell r="E400">
            <v>26.05</v>
          </cell>
          <cell r="F400">
            <v>27.2</v>
          </cell>
          <cell r="G400">
            <v>27.4</v>
          </cell>
          <cell r="H400">
            <v>27.2</v>
          </cell>
          <cell r="I400">
            <v>7624</v>
          </cell>
          <cell r="J400">
            <v>204863.7</v>
          </cell>
          <cell r="K400">
            <v>43382</v>
          </cell>
          <cell r="L400">
            <v>78</v>
          </cell>
          <cell r="M400" t="str">
            <v>INE819L01012</v>
          </cell>
        </row>
        <row r="401">
          <cell r="A401" t="str">
            <v>EMAMIINFRA</v>
          </cell>
          <cell r="B401" t="str">
            <v>BE</v>
          </cell>
          <cell r="C401">
            <v>128</v>
          </cell>
          <cell r="D401">
            <v>133</v>
          </cell>
          <cell r="E401">
            <v>125.4</v>
          </cell>
          <cell r="F401">
            <v>125.4</v>
          </cell>
          <cell r="G401">
            <v>125.4</v>
          </cell>
          <cell r="H401">
            <v>132</v>
          </cell>
          <cell r="I401">
            <v>15763</v>
          </cell>
          <cell r="J401">
            <v>1999119.15</v>
          </cell>
          <cell r="K401">
            <v>43382</v>
          </cell>
          <cell r="L401">
            <v>131</v>
          </cell>
          <cell r="M401" t="str">
            <v>INE778K01012</v>
          </cell>
        </row>
        <row r="402">
          <cell r="A402" t="str">
            <v>EMAMILTD</v>
          </cell>
          <cell r="B402" t="str">
            <v>EQ</v>
          </cell>
          <cell r="C402">
            <v>455.7</v>
          </cell>
          <cell r="D402">
            <v>456</v>
          </cell>
          <cell r="E402">
            <v>399.95</v>
          </cell>
          <cell r="F402">
            <v>422.35</v>
          </cell>
          <cell r="G402">
            <v>421</v>
          </cell>
          <cell r="H402">
            <v>452.95</v>
          </cell>
          <cell r="I402">
            <v>1263237</v>
          </cell>
          <cell r="J402">
            <v>525746723.30000001</v>
          </cell>
          <cell r="K402">
            <v>43382</v>
          </cell>
          <cell r="L402">
            <v>30573</v>
          </cell>
          <cell r="M402" t="str">
            <v>INE548C01032</v>
          </cell>
        </row>
        <row r="403">
          <cell r="A403" t="str">
            <v>EMCO</v>
          </cell>
          <cell r="B403" t="str">
            <v>BE</v>
          </cell>
          <cell r="C403">
            <v>6.3</v>
          </cell>
          <cell r="D403">
            <v>6.45</v>
          </cell>
          <cell r="E403">
            <v>6.3</v>
          </cell>
          <cell r="F403">
            <v>6.45</v>
          </cell>
          <cell r="G403">
            <v>6.45</v>
          </cell>
          <cell r="H403">
            <v>6.15</v>
          </cell>
          <cell r="I403">
            <v>22639</v>
          </cell>
          <cell r="J403">
            <v>145920.54999999999</v>
          </cell>
          <cell r="K403">
            <v>43382</v>
          </cell>
          <cell r="L403">
            <v>25</v>
          </cell>
          <cell r="M403" t="str">
            <v>INE078A01026</v>
          </cell>
        </row>
        <row r="404">
          <cell r="A404" t="str">
            <v>EMKAY</v>
          </cell>
          <cell r="B404" t="str">
            <v>EQ</v>
          </cell>
          <cell r="C404">
            <v>89.55</v>
          </cell>
          <cell r="D404">
            <v>91.5</v>
          </cell>
          <cell r="E404">
            <v>86.85</v>
          </cell>
          <cell r="F404">
            <v>89.6</v>
          </cell>
          <cell r="G404">
            <v>90</v>
          </cell>
          <cell r="H404">
            <v>89.55</v>
          </cell>
          <cell r="I404">
            <v>13720</v>
          </cell>
          <cell r="J404">
            <v>1239039</v>
          </cell>
          <cell r="K404">
            <v>43382</v>
          </cell>
          <cell r="L404">
            <v>241</v>
          </cell>
          <cell r="M404" t="str">
            <v>INE296H01011</v>
          </cell>
        </row>
        <row r="405">
          <cell r="A405" t="str">
            <v>EMMBI</v>
          </cell>
          <cell r="B405" t="str">
            <v>EQ</v>
          </cell>
          <cell r="C405">
            <v>114.85</v>
          </cell>
          <cell r="D405">
            <v>134.69999999999999</v>
          </cell>
          <cell r="E405">
            <v>112.15</v>
          </cell>
          <cell r="F405">
            <v>116.2</v>
          </cell>
          <cell r="G405">
            <v>117</v>
          </cell>
          <cell r="H405">
            <v>114.15</v>
          </cell>
          <cell r="I405">
            <v>8643</v>
          </cell>
          <cell r="J405">
            <v>1009086.9</v>
          </cell>
          <cell r="K405">
            <v>43382</v>
          </cell>
          <cell r="L405">
            <v>241</v>
          </cell>
          <cell r="M405" t="str">
            <v>INE753K01015</v>
          </cell>
        </row>
        <row r="406">
          <cell r="A406" t="str">
            <v>ENDURANCE</v>
          </cell>
          <cell r="B406" t="str">
            <v>EQ</v>
          </cell>
          <cell r="C406">
            <v>1200</v>
          </cell>
          <cell r="D406">
            <v>1220</v>
          </cell>
          <cell r="E406">
            <v>1169.1500000000001</v>
          </cell>
          <cell r="F406">
            <v>1189.0999999999999</v>
          </cell>
          <cell r="G406">
            <v>1185</v>
          </cell>
          <cell r="H406">
            <v>1196</v>
          </cell>
          <cell r="I406">
            <v>39137</v>
          </cell>
          <cell r="J406">
            <v>46605257.549999997</v>
          </cell>
          <cell r="K406">
            <v>43382</v>
          </cell>
          <cell r="L406">
            <v>5136</v>
          </cell>
          <cell r="M406" t="str">
            <v>INE913H01037</v>
          </cell>
        </row>
        <row r="407">
          <cell r="A407" t="str">
            <v>ENERGYDEV</v>
          </cell>
          <cell r="B407" t="str">
            <v>EQ</v>
          </cell>
          <cell r="C407">
            <v>8.6999999999999993</v>
          </cell>
          <cell r="D407">
            <v>8.75</v>
          </cell>
          <cell r="E407">
            <v>7.8</v>
          </cell>
          <cell r="F407">
            <v>8</v>
          </cell>
          <cell r="G407">
            <v>7.8</v>
          </cell>
          <cell r="H407">
            <v>8.4</v>
          </cell>
          <cell r="I407">
            <v>88979</v>
          </cell>
          <cell r="J407">
            <v>723111.45</v>
          </cell>
          <cell r="K407">
            <v>43382</v>
          </cell>
          <cell r="L407">
            <v>273</v>
          </cell>
          <cell r="M407" t="str">
            <v>INE306C01019</v>
          </cell>
        </row>
        <row r="408">
          <cell r="A408" t="str">
            <v>ENGINERSIN</v>
          </cell>
          <cell r="B408" t="str">
            <v>EQ</v>
          </cell>
          <cell r="C408">
            <v>106.35</v>
          </cell>
          <cell r="D408">
            <v>107.45</v>
          </cell>
          <cell r="E408">
            <v>100.15</v>
          </cell>
          <cell r="F408">
            <v>102.1</v>
          </cell>
          <cell r="G408">
            <v>102.7</v>
          </cell>
          <cell r="H408">
            <v>106</v>
          </cell>
          <cell r="I408">
            <v>3441146</v>
          </cell>
          <cell r="J408">
            <v>352467819.69999999</v>
          </cell>
          <cell r="K408">
            <v>43382</v>
          </cell>
          <cell r="L408">
            <v>19207</v>
          </cell>
          <cell r="M408" t="str">
            <v>INE510A01028</v>
          </cell>
        </row>
        <row r="409">
          <cell r="A409" t="str">
            <v>ENIL</v>
          </cell>
          <cell r="B409" t="str">
            <v>EQ</v>
          </cell>
          <cell r="C409">
            <v>618</v>
          </cell>
          <cell r="D409">
            <v>629.79999999999995</v>
          </cell>
          <cell r="E409">
            <v>618</v>
          </cell>
          <cell r="F409">
            <v>621.85</v>
          </cell>
          <cell r="G409">
            <v>621.04999999999995</v>
          </cell>
          <cell r="H409">
            <v>633.85</v>
          </cell>
          <cell r="I409">
            <v>2164</v>
          </cell>
          <cell r="J409">
            <v>1349104.25</v>
          </cell>
          <cell r="K409">
            <v>43382</v>
          </cell>
          <cell r="L409">
            <v>102</v>
          </cell>
          <cell r="M409" t="str">
            <v>INE265F01028</v>
          </cell>
        </row>
        <row r="410">
          <cell r="A410" t="str">
            <v>EON</v>
          </cell>
          <cell r="B410" t="str">
            <v>EQ</v>
          </cell>
          <cell r="C410">
            <v>38.6</v>
          </cell>
          <cell r="D410">
            <v>40.799999999999997</v>
          </cell>
          <cell r="E410">
            <v>38.6</v>
          </cell>
          <cell r="F410">
            <v>39.65</v>
          </cell>
          <cell r="G410">
            <v>39.5</v>
          </cell>
          <cell r="H410">
            <v>38.5</v>
          </cell>
          <cell r="I410">
            <v>6228</v>
          </cell>
          <cell r="J410">
            <v>247473.65</v>
          </cell>
          <cell r="K410">
            <v>43382</v>
          </cell>
          <cell r="L410">
            <v>119</v>
          </cell>
          <cell r="M410" t="str">
            <v>INE076H01025</v>
          </cell>
        </row>
        <row r="411">
          <cell r="A411" t="str">
            <v>EQ30</v>
          </cell>
          <cell r="B411" t="str">
            <v>EQ</v>
          </cell>
          <cell r="C411">
            <v>283</v>
          </cell>
          <cell r="D411">
            <v>283</v>
          </cell>
          <cell r="E411">
            <v>279.5</v>
          </cell>
          <cell r="F411">
            <v>283</v>
          </cell>
          <cell r="G411">
            <v>283</v>
          </cell>
          <cell r="H411">
            <v>281.95</v>
          </cell>
          <cell r="I411">
            <v>72</v>
          </cell>
          <cell r="J411">
            <v>20318</v>
          </cell>
          <cell r="K411">
            <v>43382</v>
          </cell>
          <cell r="L411">
            <v>8</v>
          </cell>
          <cell r="M411" t="str">
            <v>INF754K01EM9</v>
          </cell>
        </row>
        <row r="412">
          <cell r="A412" t="str">
            <v>EQUITAS</v>
          </cell>
          <cell r="B412" t="str">
            <v>EQ</v>
          </cell>
          <cell r="C412">
            <v>110.8</v>
          </cell>
          <cell r="D412">
            <v>115.8</v>
          </cell>
          <cell r="E412">
            <v>108.05</v>
          </cell>
          <cell r="F412">
            <v>114.1</v>
          </cell>
          <cell r="G412">
            <v>113.75</v>
          </cell>
          <cell r="H412">
            <v>107.95</v>
          </cell>
          <cell r="I412">
            <v>2656996</v>
          </cell>
          <cell r="J412">
            <v>297475769.30000001</v>
          </cell>
          <cell r="K412">
            <v>43382</v>
          </cell>
          <cell r="L412">
            <v>19074</v>
          </cell>
          <cell r="M412" t="str">
            <v>INE988K01017</v>
          </cell>
        </row>
        <row r="413">
          <cell r="A413" t="str">
            <v>ERIS</v>
          </cell>
          <cell r="B413" t="str">
            <v>EQ</v>
          </cell>
          <cell r="C413">
            <v>676.55</v>
          </cell>
          <cell r="D413">
            <v>683.9</v>
          </cell>
          <cell r="E413">
            <v>662</v>
          </cell>
          <cell r="F413">
            <v>671.35</v>
          </cell>
          <cell r="G413">
            <v>670.1</v>
          </cell>
          <cell r="H413">
            <v>675.5</v>
          </cell>
          <cell r="I413">
            <v>162360</v>
          </cell>
          <cell r="J413">
            <v>108023390.59999999</v>
          </cell>
          <cell r="K413">
            <v>43382</v>
          </cell>
          <cell r="L413">
            <v>2649</v>
          </cell>
          <cell r="M413" t="str">
            <v>INE406M01024</v>
          </cell>
        </row>
        <row r="414">
          <cell r="A414" t="str">
            <v>EROSMEDIA</v>
          </cell>
          <cell r="B414" t="str">
            <v>EQ</v>
          </cell>
          <cell r="C414">
            <v>76.900000000000006</v>
          </cell>
          <cell r="D414">
            <v>77.2</v>
          </cell>
          <cell r="E414">
            <v>74.2</v>
          </cell>
          <cell r="F414">
            <v>75.650000000000006</v>
          </cell>
          <cell r="G414">
            <v>75.5</v>
          </cell>
          <cell r="H414">
            <v>76.3</v>
          </cell>
          <cell r="I414">
            <v>341602</v>
          </cell>
          <cell r="J414">
            <v>25845977</v>
          </cell>
          <cell r="K414">
            <v>43382</v>
          </cell>
          <cell r="L414">
            <v>2916</v>
          </cell>
          <cell r="M414" t="str">
            <v>INE416L01017</v>
          </cell>
        </row>
        <row r="415">
          <cell r="A415" t="str">
            <v>ESABINDIA</v>
          </cell>
          <cell r="B415" t="str">
            <v>EQ</v>
          </cell>
          <cell r="C415">
            <v>760.9</v>
          </cell>
          <cell r="D415">
            <v>791</v>
          </cell>
          <cell r="E415">
            <v>760.9</v>
          </cell>
          <cell r="F415">
            <v>785.35</v>
          </cell>
          <cell r="G415">
            <v>784</v>
          </cell>
          <cell r="H415">
            <v>778</v>
          </cell>
          <cell r="I415">
            <v>1241</v>
          </cell>
          <cell r="J415">
            <v>967919.35</v>
          </cell>
          <cell r="K415">
            <v>43382</v>
          </cell>
          <cell r="L415">
            <v>140</v>
          </cell>
          <cell r="M415" t="str">
            <v>INE284A01012</v>
          </cell>
        </row>
        <row r="416">
          <cell r="A416" t="str">
            <v>ESCORTS</v>
          </cell>
          <cell r="B416" t="str">
            <v>EQ</v>
          </cell>
          <cell r="C416">
            <v>557</v>
          </cell>
          <cell r="D416">
            <v>577.70000000000005</v>
          </cell>
          <cell r="E416">
            <v>548.45000000000005</v>
          </cell>
          <cell r="F416">
            <v>567.79999999999995</v>
          </cell>
          <cell r="G416">
            <v>565</v>
          </cell>
          <cell r="H416">
            <v>556.29999999999995</v>
          </cell>
          <cell r="I416">
            <v>1813366</v>
          </cell>
          <cell r="J416">
            <v>1024299840.3</v>
          </cell>
          <cell r="K416">
            <v>43382</v>
          </cell>
          <cell r="L416">
            <v>50903</v>
          </cell>
          <cell r="M416" t="str">
            <v>INE042A01014</v>
          </cell>
        </row>
        <row r="417">
          <cell r="A417" t="str">
            <v>ESSARSHPNG</v>
          </cell>
          <cell r="B417" t="str">
            <v>EQ</v>
          </cell>
          <cell r="C417">
            <v>13.75</v>
          </cell>
          <cell r="D417">
            <v>13.75</v>
          </cell>
          <cell r="E417">
            <v>11.9</v>
          </cell>
          <cell r="F417">
            <v>12.05</v>
          </cell>
          <cell r="G417">
            <v>12.05</v>
          </cell>
          <cell r="H417">
            <v>12.9</v>
          </cell>
          <cell r="I417">
            <v>24729</v>
          </cell>
          <cell r="J417">
            <v>306306.65000000002</v>
          </cell>
          <cell r="K417">
            <v>43382</v>
          </cell>
          <cell r="L417">
            <v>116</v>
          </cell>
          <cell r="M417" t="str">
            <v>INE122M01019</v>
          </cell>
        </row>
        <row r="418">
          <cell r="A418" t="str">
            <v>ESSDEE</v>
          </cell>
          <cell r="B418" t="str">
            <v>EQ</v>
          </cell>
          <cell r="C418">
            <v>14.85</v>
          </cell>
          <cell r="D418">
            <v>15</v>
          </cell>
          <cell r="E418">
            <v>14.65</v>
          </cell>
          <cell r="F418">
            <v>14.65</v>
          </cell>
          <cell r="G418">
            <v>14.65</v>
          </cell>
          <cell r="H418">
            <v>15.4</v>
          </cell>
          <cell r="I418">
            <v>18314</v>
          </cell>
          <cell r="J418">
            <v>268561.2</v>
          </cell>
          <cell r="K418">
            <v>43382</v>
          </cell>
          <cell r="L418">
            <v>44</v>
          </cell>
          <cell r="M418" t="str">
            <v>INE825H01017</v>
          </cell>
        </row>
        <row r="419">
          <cell r="A419" t="str">
            <v>ESSELPACK</v>
          </cell>
          <cell r="B419" t="str">
            <v>EQ</v>
          </cell>
          <cell r="C419">
            <v>99.95</v>
          </cell>
          <cell r="D419">
            <v>100.05</v>
          </cell>
          <cell r="E419">
            <v>96</v>
          </cell>
          <cell r="F419">
            <v>96.55</v>
          </cell>
          <cell r="G419">
            <v>96.5</v>
          </cell>
          <cell r="H419">
            <v>98.1</v>
          </cell>
          <cell r="I419">
            <v>88896</v>
          </cell>
          <cell r="J419">
            <v>8761465.1500000004</v>
          </cell>
          <cell r="K419">
            <v>43382</v>
          </cell>
          <cell r="L419">
            <v>1581</v>
          </cell>
          <cell r="M419" t="str">
            <v>INE255A01020</v>
          </cell>
        </row>
        <row r="420">
          <cell r="A420" t="str">
            <v>ESTER</v>
          </cell>
          <cell r="B420" t="str">
            <v>EQ</v>
          </cell>
          <cell r="C420">
            <v>40.049999999999997</v>
          </cell>
          <cell r="D420">
            <v>40.35</v>
          </cell>
          <cell r="E420">
            <v>38.950000000000003</v>
          </cell>
          <cell r="F420">
            <v>39.4</v>
          </cell>
          <cell r="G420">
            <v>39.4</v>
          </cell>
          <cell r="H420">
            <v>39.450000000000003</v>
          </cell>
          <cell r="I420">
            <v>65788</v>
          </cell>
          <cell r="J420">
            <v>2591114.2999999998</v>
          </cell>
          <cell r="K420">
            <v>43382</v>
          </cell>
          <cell r="L420">
            <v>399</v>
          </cell>
          <cell r="M420" t="str">
            <v>INE778B01029</v>
          </cell>
        </row>
        <row r="421">
          <cell r="A421" t="str">
            <v>EUROCERA</v>
          </cell>
          <cell r="B421" t="str">
            <v>BE</v>
          </cell>
          <cell r="C421">
            <v>2</v>
          </cell>
          <cell r="D421">
            <v>2</v>
          </cell>
          <cell r="E421">
            <v>2</v>
          </cell>
          <cell r="F421">
            <v>2</v>
          </cell>
          <cell r="G421">
            <v>2</v>
          </cell>
          <cell r="H421">
            <v>1.95</v>
          </cell>
          <cell r="I421">
            <v>2190</v>
          </cell>
          <cell r="J421">
            <v>4380</v>
          </cell>
          <cell r="K421">
            <v>43382</v>
          </cell>
          <cell r="L421">
            <v>11</v>
          </cell>
          <cell r="M421" t="str">
            <v>INE649H01011</v>
          </cell>
        </row>
        <row r="422">
          <cell r="A422" t="str">
            <v>EUROTEXIND</v>
          </cell>
          <cell r="B422" t="str">
            <v>EQ</v>
          </cell>
          <cell r="C422">
            <v>17.5</v>
          </cell>
          <cell r="D422">
            <v>17.5</v>
          </cell>
          <cell r="E422">
            <v>17.5</v>
          </cell>
          <cell r="F422">
            <v>17.5</v>
          </cell>
          <cell r="G422">
            <v>17.5</v>
          </cell>
          <cell r="H422">
            <v>19</v>
          </cell>
          <cell r="I422">
            <v>1</v>
          </cell>
          <cell r="J422">
            <v>17.5</v>
          </cell>
          <cell r="K422">
            <v>43382</v>
          </cell>
          <cell r="L422">
            <v>1</v>
          </cell>
          <cell r="M422" t="str">
            <v>INE022C01012</v>
          </cell>
        </row>
        <row r="423">
          <cell r="A423" t="str">
            <v>EVEREADY</v>
          </cell>
          <cell r="B423" t="str">
            <v>EQ</v>
          </cell>
          <cell r="C423">
            <v>194.8</v>
          </cell>
          <cell r="D423">
            <v>196.9</v>
          </cell>
          <cell r="E423">
            <v>186.05</v>
          </cell>
          <cell r="F423">
            <v>192.15</v>
          </cell>
          <cell r="G423">
            <v>193.3</v>
          </cell>
          <cell r="H423">
            <v>193.6</v>
          </cell>
          <cell r="I423">
            <v>37223</v>
          </cell>
          <cell r="J423">
            <v>7130853.6500000004</v>
          </cell>
          <cell r="K423">
            <v>43382</v>
          </cell>
          <cell r="L423">
            <v>1811</v>
          </cell>
          <cell r="M423" t="str">
            <v>INE128A01029</v>
          </cell>
        </row>
        <row r="424">
          <cell r="A424" t="str">
            <v>EVERESTIND</v>
          </cell>
          <cell r="B424" t="str">
            <v>EQ</v>
          </cell>
          <cell r="C424">
            <v>447</v>
          </cell>
          <cell r="D424">
            <v>447</v>
          </cell>
          <cell r="E424">
            <v>417</v>
          </cell>
          <cell r="F424">
            <v>435.45</v>
          </cell>
          <cell r="G424">
            <v>439</v>
          </cell>
          <cell r="H424">
            <v>433.25</v>
          </cell>
          <cell r="I424">
            <v>38616</v>
          </cell>
          <cell r="J424">
            <v>16600337.65</v>
          </cell>
          <cell r="K424">
            <v>43382</v>
          </cell>
          <cell r="L424">
            <v>2103</v>
          </cell>
          <cell r="M424" t="str">
            <v>INE295A01018</v>
          </cell>
        </row>
        <row r="425">
          <cell r="A425" t="str">
            <v>EXCEL</v>
          </cell>
          <cell r="B425" t="str">
            <v>EQ</v>
          </cell>
          <cell r="C425">
            <v>4.75</v>
          </cell>
          <cell r="D425">
            <v>5</v>
          </cell>
          <cell r="E425">
            <v>4.5999999999999996</v>
          </cell>
          <cell r="F425">
            <v>4.7</v>
          </cell>
          <cell r="G425">
            <v>4.95</v>
          </cell>
          <cell r="H425">
            <v>4.8</v>
          </cell>
          <cell r="I425">
            <v>24013</v>
          </cell>
          <cell r="J425">
            <v>112796.6</v>
          </cell>
          <cell r="K425">
            <v>43382</v>
          </cell>
          <cell r="L425">
            <v>65</v>
          </cell>
          <cell r="M425" t="str">
            <v>INE688J01015</v>
          </cell>
        </row>
        <row r="426">
          <cell r="A426" t="str">
            <v>EXCELCROP</v>
          </cell>
          <cell r="B426" t="str">
            <v>EQ</v>
          </cell>
          <cell r="C426">
            <v>3220.05</v>
          </cell>
          <cell r="D426">
            <v>3315</v>
          </cell>
          <cell r="E426">
            <v>3210</v>
          </cell>
          <cell r="F426">
            <v>3233.9</v>
          </cell>
          <cell r="G426">
            <v>3210</v>
          </cell>
          <cell r="H426">
            <v>3241.45</v>
          </cell>
          <cell r="I426">
            <v>2900</v>
          </cell>
          <cell r="J426">
            <v>9451677.6999999993</v>
          </cell>
          <cell r="K426">
            <v>43382</v>
          </cell>
          <cell r="L426">
            <v>282</v>
          </cell>
          <cell r="M426" t="str">
            <v>INE223G01017</v>
          </cell>
        </row>
        <row r="427">
          <cell r="A427" t="str">
            <v>EXCELINDUS</v>
          </cell>
          <cell r="B427" t="str">
            <v>EQ</v>
          </cell>
          <cell r="C427">
            <v>1301</v>
          </cell>
          <cell r="D427">
            <v>1361.85</v>
          </cell>
          <cell r="E427">
            <v>1263.5999999999999</v>
          </cell>
          <cell r="F427">
            <v>1291.8499999999999</v>
          </cell>
          <cell r="G427">
            <v>1295.5</v>
          </cell>
          <cell r="H427">
            <v>1330.1</v>
          </cell>
          <cell r="I427">
            <v>21557</v>
          </cell>
          <cell r="J427">
            <v>27832520.899999999</v>
          </cell>
          <cell r="K427">
            <v>43382</v>
          </cell>
          <cell r="L427">
            <v>1280</v>
          </cell>
          <cell r="M427" t="str">
            <v>INE369A01029</v>
          </cell>
        </row>
        <row r="428">
          <cell r="A428" t="str">
            <v>EXIDEIND</v>
          </cell>
          <cell r="B428" t="str">
            <v>EQ</v>
          </cell>
          <cell r="C428">
            <v>249.8</v>
          </cell>
          <cell r="D428">
            <v>252.8</v>
          </cell>
          <cell r="E428">
            <v>240.7</v>
          </cell>
          <cell r="F428">
            <v>242.45</v>
          </cell>
          <cell r="G428">
            <v>241.3</v>
          </cell>
          <cell r="H428">
            <v>249.3</v>
          </cell>
          <cell r="I428">
            <v>2052160</v>
          </cell>
          <cell r="J428">
            <v>505033468.60000002</v>
          </cell>
          <cell r="K428">
            <v>43382</v>
          </cell>
          <cell r="L428">
            <v>48095</v>
          </cell>
          <cell r="M428" t="str">
            <v>INE302A01020</v>
          </cell>
        </row>
        <row r="429">
          <cell r="A429" t="str">
            <v>FACT</v>
          </cell>
          <cell r="B429" t="str">
            <v>EQ</v>
          </cell>
          <cell r="C429">
            <v>35</v>
          </cell>
          <cell r="D429">
            <v>35.1</v>
          </cell>
          <cell r="E429">
            <v>33.549999999999997</v>
          </cell>
          <cell r="F429">
            <v>33.799999999999997</v>
          </cell>
          <cell r="G429">
            <v>33.65</v>
          </cell>
          <cell r="H429">
            <v>34.75</v>
          </cell>
          <cell r="I429">
            <v>38697</v>
          </cell>
          <cell r="J429">
            <v>1315285.6000000001</v>
          </cell>
          <cell r="K429">
            <v>43382</v>
          </cell>
          <cell r="L429">
            <v>327</v>
          </cell>
          <cell r="M429" t="str">
            <v>INE188A01015</v>
          </cell>
        </row>
        <row r="430">
          <cell r="A430" t="str">
            <v>FAIRCHEM</v>
          </cell>
          <cell r="B430" t="str">
            <v>EQ</v>
          </cell>
          <cell r="C430">
            <v>364.6</v>
          </cell>
          <cell r="D430">
            <v>369.45</v>
          </cell>
          <cell r="E430">
            <v>358.6</v>
          </cell>
          <cell r="F430">
            <v>364.95</v>
          </cell>
          <cell r="G430">
            <v>366.95</v>
          </cell>
          <cell r="H430">
            <v>361.55</v>
          </cell>
          <cell r="I430">
            <v>6399</v>
          </cell>
          <cell r="J430">
            <v>2326299.9</v>
          </cell>
          <cell r="K430">
            <v>43382</v>
          </cell>
          <cell r="L430">
            <v>294</v>
          </cell>
          <cell r="M430" t="str">
            <v>INE959A01019</v>
          </cell>
        </row>
        <row r="431">
          <cell r="A431" t="str">
            <v>FCL</v>
          </cell>
          <cell r="B431" t="str">
            <v>EQ</v>
          </cell>
          <cell r="C431">
            <v>35.549999999999997</v>
          </cell>
          <cell r="D431">
            <v>37.4</v>
          </cell>
          <cell r="E431">
            <v>35.1</v>
          </cell>
          <cell r="F431">
            <v>36.049999999999997</v>
          </cell>
          <cell r="G431">
            <v>36</v>
          </cell>
          <cell r="H431">
            <v>35.950000000000003</v>
          </cell>
          <cell r="I431">
            <v>131854</v>
          </cell>
          <cell r="J431">
            <v>4773340.1500000004</v>
          </cell>
          <cell r="K431">
            <v>43382</v>
          </cell>
          <cell r="L431">
            <v>1009</v>
          </cell>
          <cell r="M431" t="str">
            <v>INE045J01026</v>
          </cell>
        </row>
        <row r="432">
          <cell r="A432" t="str">
            <v>FCONSUMER</v>
          </cell>
          <cell r="B432" t="str">
            <v>EQ</v>
          </cell>
          <cell r="C432">
            <v>36.799999999999997</v>
          </cell>
          <cell r="D432">
            <v>37.450000000000003</v>
          </cell>
          <cell r="E432">
            <v>35</v>
          </cell>
          <cell r="F432">
            <v>35.549999999999997</v>
          </cell>
          <cell r="G432">
            <v>35.25</v>
          </cell>
          <cell r="H432">
            <v>36.6</v>
          </cell>
          <cell r="I432">
            <v>3133050</v>
          </cell>
          <cell r="J432">
            <v>113346330.65000001</v>
          </cell>
          <cell r="K432">
            <v>43382</v>
          </cell>
          <cell r="L432">
            <v>7663</v>
          </cell>
          <cell r="M432" t="str">
            <v>INE220J01025</v>
          </cell>
        </row>
        <row r="433">
          <cell r="A433" t="str">
            <v>FCSSOFT</v>
          </cell>
          <cell r="B433" t="str">
            <v>EQ</v>
          </cell>
          <cell r="C433">
            <v>0.2</v>
          </cell>
          <cell r="D433">
            <v>0.25</v>
          </cell>
          <cell r="E433">
            <v>0.2</v>
          </cell>
          <cell r="F433">
            <v>0.2</v>
          </cell>
          <cell r="G433">
            <v>0.25</v>
          </cell>
          <cell r="H433">
            <v>0.2</v>
          </cell>
          <cell r="I433">
            <v>137110</v>
          </cell>
          <cell r="J433">
            <v>30159.55</v>
          </cell>
          <cell r="K433">
            <v>43382</v>
          </cell>
          <cell r="L433">
            <v>85</v>
          </cell>
          <cell r="M433" t="str">
            <v>INE512B01022</v>
          </cell>
        </row>
        <row r="434">
          <cell r="A434" t="str">
            <v>FDC</v>
          </cell>
          <cell r="B434" t="str">
            <v>EQ</v>
          </cell>
          <cell r="C434">
            <v>188</v>
          </cell>
          <cell r="D434">
            <v>190</v>
          </cell>
          <cell r="E434">
            <v>181.1</v>
          </cell>
          <cell r="F434">
            <v>184.85</v>
          </cell>
          <cell r="G434">
            <v>184</v>
          </cell>
          <cell r="H434">
            <v>189.05</v>
          </cell>
          <cell r="I434">
            <v>71326</v>
          </cell>
          <cell r="J434">
            <v>13198583.800000001</v>
          </cell>
          <cell r="K434">
            <v>43382</v>
          </cell>
          <cell r="L434">
            <v>1715</v>
          </cell>
          <cell r="M434" t="str">
            <v>INE258B01022</v>
          </cell>
        </row>
        <row r="435">
          <cell r="A435" t="str">
            <v>FEDERALBNK</v>
          </cell>
          <cell r="B435" t="str">
            <v>EQ</v>
          </cell>
          <cell r="C435">
            <v>70.849999999999994</v>
          </cell>
          <cell r="D435">
            <v>71.3</v>
          </cell>
          <cell r="E435">
            <v>68.5</v>
          </cell>
          <cell r="F435">
            <v>70.75</v>
          </cell>
          <cell r="G435">
            <v>70.8</v>
          </cell>
          <cell r="H435">
            <v>70.3</v>
          </cell>
          <cell r="I435">
            <v>16073326</v>
          </cell>
          <cell r="J435">
            <v>1132173314</v>
          </cell>
          <cell r="K435">
            <v>43382</v>
          </cell>
          <cell r="L435">
            <v>33319</v>
          </cell>
          <cell r="M435" t="str">
            <v>INE171A01029</v>
          </cell>
        </row>
        <row r="436">
          <cell r="A436" t="str">
            <v>FEL</v>
          </cell>
          <cell r="B436" t="str">
            <v>EQ</v>
          </cell>
          <cell r="C436">
            <v>35.85</v>
          </cell>
          <cell r="D436">
            <v>36.9</v>
          </cell>
          <cell r="E436">
            <v>34</v>
          </cell>
          <cell r="F436">
            <v>35.75</v>
          </cell>
          <cell r="G436">
            <v>36.25</v>
          </cell>
          <cell r="H436">
            <v>35.549999999999997</v>
          </cell>
          <cell r="I436">
            <v>472324</v>
          </cell>
          <cell r="J436">
            <v>16628791.35</v>
          </cell>
          <cell r="K436">
            <v>43382</v>
          </cell>
          <cell r="L436">
            <v>1398</v>
          </cell>
          <cell r="M436" t="str">
            <v>INE623B01027</v>
          </cell>
        </row>
        <row r="437">
          <cell r="A437" t="str">
            <v>FELDVR</v>
          </cell>
          <cell r="B437" t="str">
            <v>EQ</v>
          </cell>
          <cell r="C437">
            <v>35</v>
          </cell>
          <cell r="D437">
            <v>35.450000000000003</v>
          </cell>
          <cell r="E437">
            <v>32.65</v>
          </cell>
          <cell r="F437">
            <v>34.35</v>
          </cell>
          <cell r="G437">
            <v>34.5</v>
          </cell>
          <cell r="H437">
            <v>34.200000000000003</v>
          </cell>
          <cell r="I437">
            <v>11511</v>
          </cell>
          <cell r="J437">
            <v>392277.45</v>
          </cell>
          <cell r="K437">
            <v>43382</v>
          </cell>
          <cell r="L437">
            <v>115</v>
          </cell>
          <cell r="M437" t="str">
            <v>IN9623B01058</v>
          </cell>
        </row>
        <row r="438">
          <cell r="A438" t="str">
            <v>FIEMIND</v>
          </cell>
          <cell r="B438" t="str">
            <v>EQ</v>
          </cell>
          <cell r="C438">
            <v>507.15</v>
          </cell>
          <cell r="D438">
            <v>531.95000000000005</v>
          </cell>
          <cell r="E438">
            <v>507.15</v>
          </cell>
          <cell r="F438">
            <v>520.6</v>
          </cell>
          <cell r="G438">
            <v>519.9</v>
          </cell>
          <cell r="H438">
            <v>512.29999999999995</v>
          </cell>
          <cell r="I438">
            <v>3899</v>
          </cell>
          <cell r="J438">
            <v>2027262.55</v>
          </cell>
          <cell r="K438">
            <v>43382</v>
          </cell>
          <cell r="L438">
            <v>320</v>
          </cell>
          <cell r="M438" t="str">
            <v>INE737H01014</v>
          </cell>
        </row>
        <row r="439">
          <cell r="A439" t="str">
            <v>FILATEX</v>
          </cell>
          <cell r="B439" t="str">
            <v>EQ</v>
          </cell>
          <cell r="C439">
            <v>43.4</v>
          </cell>
          <cell r="D439">
            <v>45.5</v>
          </cell>
          <cell r="E439">
            <v>41.05</v>
          </cell>
          <cell r="F439">
            <v>44.3</v>
          </cell>
          <cell r="G439">
            <v>44.3</v>
          </cell>
          <cell r="H439">
            <v>42.05</v>
          </cell>
          <cell r="I439">
            <v>206952</v>
          </cell>
          <cell r="J439">
            <v>8927192.8499999996</v>
          </cell>
          <cell r="K439">
            <v>43382</v>
          </cell>
          <cell r="L439">
            <v>1854</v>
          </cell>
          <cell r="M439" t="str">
            <v>INE816B01027</v>
          </cell>
        </row>
        <row r="440">
          <cell r="A440" t="str">
            <v>FINCABLES</v>
          </cell>
          <cell r="B440" t="str">
            <v>EQ</v>
          </cell>
          <cell r="C440">
            <v>468.95</v>
          </cell>
          <cell r="D440">
            <v>468.95</v>
          </cell>
          <cell r="E440">
            <v>450</v>
          </cell>
          <cell r="F440">
            <v>463.65</v>
          </cell>
          <cell r="G440">
            <v>457.95</v>
          </cell>
          <cell r="H440">
            <v>463.1</v>
          </cell>
          <cell r="I440">
            <v>52666</v>
          </cell>
          <cell r="J440">
            <v>24279053.149999999</v>
          </cell>
          <cell r="K440">
            <v>43382</v>
          </cell>
          <cell r="L440">
            <v>3002</v>
          </cell>
          <cell r="M440" t="str">
            <v>INE235A01022</v>
          </cell>
        </row>
        <row r="441">
          <cell r="A441" t="str">
            <v>FINEORG</v>
          </cell>
          <cell r="B441" t="str">
            <v>EQ</v>
          </cell>
          <cell r="C441">
            <v>1033.75</v>
          </cell>
          <cell r="D441">
            <v>1057.8</v>
          </cell>
          <cell r="E441">
            <v>1020</v>
          </cell>
          <cell r="F441">
            <v>1034.05</v>
          </cell>
          <cell r="G441">
            <v>1040</v>
          </cell>
          <cell r="H441">
            <v>1039.5</v>
          </cell>
          <cell r="I441">
            <v>6116</v>
          </cell>
          <cell r="J441">
            <v>6346003.25</v>
          </cell>
          <cell r="K441">
            <v>43382</v>
          </cell>
          <cell r="L441">
            <v>642</v>
          </cell>
          <cell r="M441" t="str">
            <v>INE686Y01026</v>
          </cell>
        </row>
        <row r="442">
          <cell r="A442" t="str">
            <v>FINPIPE</v>
          </cell>
          <cell r="B442" t="str">
            <v>EQ</v>
          </cell>
          <cell r="C442">
            <v>519</v>
          </cell>
          <cell r="D442">
            <v>519</v>
          </cell>
          <cell r="E442">
            <v>499.3</v>
          </cell>
          <cell r="F442">
            <v>501.8</v>
          </cell>
          <cell r="G442">
            <v>499.3</v>
          </cell>
          <cell r="H442">
            <v>510.4</v>
          </cell>
          <cell r="I442">
            <v>52775</v>
          </cell>
          <cell r="J442">
            <v>26702921.649999999</v>
          </cell>
          <cell r="K442">
            <v>43382</v>
          </cell>
          <cell r="L442">
            <v>1753</v>
          </cell>
          <cell r="M442" t="str">
            <v>INE183A01016</v>
          </cell>
        </row>
        <row r="443">
          <cell r="A443" t="str">
            <v>FLEXITUFF</v>
          </cell>
          <cell r="B443" t="str">
            <v>BE</v>
          </cell>
          <cell r="C443">
            <v>31.05</v>
          </cell>
          <cell r="D443">
            <v>31.05</v>
          </cell>
          <cell r="E443">
            <v>29.7</v>
          </cell>
          <cell r="F443">
            <v>30.7</v>
          </cell>
          <cell r="G443">
            <v>30.7</v>
          </cell>
          <cell r="H443">
            <v>31.05</v>
          </cell>
          <cell r="I443">
            <v>3485</v>
          </cell>
          <cell r="J443">
            <v>105900.3</v>
          </cell>
          <cell r="K443">
            <v>43382</v>
          </cell>
          <cell r="L443">
            <v>24</v>
          </cell>
          <cell r="M443" t="str">
            <v>INE060J01017</v>
          </cell>
        </row>
        <row r="444">
          <cell r="A444" t="str">
            <v>FLFL</v>
          </cell>
          <cell r="B444" t="str">
            <v>EQ</v>
          </cell>
          <cell r="C444">
            <v>387.9</v>
          </cell>
          <cell r="D444">
            <v>398</v>
          </cell>
          <cell r="E444">
            <v>379.5</v>
          </cell>
          <cell r="F444">
            <v>391.6</v>
          </cell>
          <cell r="G444">
            <v>396.9</v>
          </cell>
          <cell r="H444">
            <v>392.2</v>
          </cell>
          <cell r="I444">
            <v>17294</v>
          </cell>
          <cell r="J444">
            <v>6708146.0999999996</v>
          </cell>
          <cell r="K444">
            <v>43382</v>
          </cell>
          <cell r="L444">
            <v>998</v>
          </cell>
          <cell r="M444" t="str">
            <v>INE452O01016</v>
          </cell>
        </row>
        <row r="445">
          <cell r="A445" t="str">
            <v>FMGOETZE</v>
          </cell>
          <cell r="B445" t="str">
            <v>EQ</v>
          </cell>
          <cell r="C445">
            <v>408</v>
          </cell>
          <cell r="D445">
            <v>412.45</v>
          </cell>
          <cell r="E445">
            <v>406.1</v>
          </cell>
          <cell r="F445">
            <v>406.9</v>
          </cell>
          <cell r="G445">
            <v>406.1</v>
          </cell>
          <cell r="H445">
            <v>409.9</v>
          </cell>
          <cell r="I445">
            <v>112605</v>
          </cell>
          <cell r="J445">
            <v>45869124.299999997</v>
          </cell>
          <cell r="K445">
            <v>43382</v>
          </cell>
          <cell r="L445">
            <v>2049</v>
          </cell>
          <cell r="M445" t="str">
            <v>INE529A01010</v>
          </cell>
        </row>
        <row r="446">
          <cell r="A446" t="str">
            <v>FMNL</v>
          </cell>
          <cell r="B446" t="str">
            <v>EQ</v>
          </cell>
          <cell r="C446">
            <v>57.85</v>
          </cell>
          <cell r="D446">
            <v>58.95</v>
          </cell>
          <cell r="E446">
            <v>56.5</v>
          </cell>
          <cell r="F446">
            <v>56.65</v>
          </cell>
          <cell r="G446">
            <v>56.6</v>
          </cell>
          <cell r="H446">
            <v>57.75</v>
          </cell>
          <cell r="I446">
            <v>12644</v>
          </cell>
          <cell r="J446">
            <v>723934.5</v>
          </cell>
          <cell r="K446">
            <v>43382</v>
          </cell>
          <cell r="L446">
            <v>192</v>
          </cell>
          <cell r="M446" t="str">
            <v>INE360L01017</v>
          </cell>
        </row>
        <row r="447">
          <cell r="A447" t="str">
            <v>FORTIS</v>
          </cell>
          <cell r="B447" t="str">
            <v>EQ</v>
          </cell>
          <cell r="C447">
            <v>133.5</v>
          </cell>
          <cell r="D447">
            <v>134.44999999999999</v>
          </cell>
          <cell r="E447">
            <v>132.55000000000001</v>
          </cell>
          <cell r="F447">
            <v>132.75</v>
          </cell>
          <cell r="G447">
            <v>132.55000000000001</v>
          </cell>
          <cell r="H447">
            <v>132.85</v>
          </cell>
          <cell r="I447">
            <v>863655</v>
          </cell>
          <cell r="J447">
            <v>114854883.40000001</v>
          </cell>
          <cell r="K447">
            <v>43382</v>
          </cell>
          <cell r="L447">
            <v>7593</v>
          </cell>
          <cell r="M447" t="str">
            <v>INE061F01013</v>
          </cell>
        </row>
        <row r="448">
          <cell r="A448" t="str">
            <v>FOSECOIND</v>
          </cell>
          <cell r="B448" t="str">
            <v>EQ</v>
          </cell>
          <cell r="C448">
            <v>1303.05</v>
          </cell>
          <cell r="D448">
            <v>1314.35</v>
          </cell>
          <cell r="E448">
            <v>1255.05</v>
          </cell>
          <cell r="F448">
            <v>1264.6500000000001</v>
          </cell>
          <cell r="G448">
            <v>1262.55</v>
          </cell>
          <cell r="H448">
            <v>1302.55</v>
          </cell>
          <cell r="I448">
            <v>1940</v>
          </cell>
          <cell r="J448">
            <v>2484287.6</v>
          </cell>
          <cell r="K448">
            <v>43382</v>
          </cell>
          <cell r="L448">
            <v>226</v>
          </cell>
          <cell r="M448" t="str">
            <v>INE519A01011</v>
          </cell>
        </row>
        <row r="449">
          <cell r="A449" t="str">
            <v>FRETAIL</v>
          </cell>
          <cell r="B449" t="str">
            <v>EQ</v>
          </cell>
          <cell r="C449">
            <v>428.4</v>
          </cell>
          <cell r="D449">
            <v>443.25</v>
          </cell>
          <cell r="E449">
            <v>425.65</v>
          </cell>
          <cell r="F449">
            <v>435.3</v>
          </cell>
          <cell r="G449">
            <v>437</v>
          </cell>
          <cell r="H449">
            <v>428.35</v>
          </cell>
          <cell r="I449">
            <v>1090287</v>
          </cell>
          <cell r="J449">
            <v>471601891.19999999</v>
          </cell>
          <cell r="K449">
            <v>43382</v>
          </cell>
          <cell r="L449">
            <v>33722</v>
          </cell>
          <cell r="M449" t="str">
            <v>INE752P01024</v>
          </cell>
        </row>
        <row r="450">
          <cell r="A450" t="str">
            <v>FSC</v>
          </cell>
          <cell r="B450" t="str">
            <v>EQ</v>
          </cell>
          <cell r="C450">
            <v>641.4</v>
          </cell>
          <cell r="D450">
            <v>655.04999999999995</v>
          </cell>
          <cell r="E450">
            <v>641.1</v>
          </cell>
          <cell r="F450">
            <v>648.95000000000005</v>
          </cell>
          <cell r="G450">
            <v>650.5</v>
          </cell>
          <cell r="H450">
            <v>650.5</v>
          </cell>
          <cell r="I450">
            <v>6759</v>
          </cell>
          <cell r="J450">
            <v>4385484.4000000004</v>
          </cell>
          <cell r="K450">
            <v>43382</v>
          </cell>
          <cell r="L450">
            <v>1533</v>
          </cell>
          <cell r="M450" t="str">
            <v>INE935Q01015</v>
          </cell>
        </row>
        <row r="451">
          <cell r="A451" t="str">
            <v>FSL</v>
          </cell>
          <cell r="B451" t="str">
            <v>EQ</v>
          </cell>
          <cell r="C451">
            <v>54.9</v>
          </cell>
          <cell r="D451">
            <v>58.55</v>
          </cell>
          <cell r="E451">
            <v>54.5</v>
          </cell>
          <cell r="F451">
            <v>57.75</v>
          </cell>
          <cell r="G451">
            <v>58.55</v>
          </cell>
          <cell r="H451">
            <v>54.8</v>
          </cell>
          <cell r="I451">
            <v>3574325</v>
          </cell>
          <cell r="J451">
            <v>203749765.59999999</v>
          </cell>
          <cell r="K451">
            <v>43382</v>
          </cell>
          <cell r="L451">
            <v>14223</v>
          </cell>
          <cell r="M451" t="str">
            <v>INE684F01012</v>
          </cell>
        </row>
        <row r="452">
          <cell r="A452" t="str">
            <v>GABRIEL</v>
          </cell>
          <cell r="B452" t="str">
            <v>EQ</v>
          </cell>
          <cell r="C452">
            <v>117.45</v>
          </cell>
          <cell r="D452">
            <v>118.7</v>
          </cell>
          <cell r="E452">
            <v>116.5</v>
          </cell>
          <cell r="F452">
            <v>116.65</v>
          </cell>
          <cell r="G452">
            <v>116.5</v>
          </cell>
          <cell r="H452">
            <v>117.45</v>
          </cell>
          <cell r="I452">
            <v>94269</v>
          </cell>
          <cell r="J452">
            <v>11091732.800000001</v>
          </cell>
          <cell r="K452">
            <v>43382</v>
          </cell>
          <cell r="L452">
            <v>2339</v>
          </cell>
          <cell r="M452" t="str">
            <v>INE524A01029</v>
          </cell>
        </row>
        <row r="453">
          <cell r="A453" t="str">
            <v>GAEL</v>
          </cell>
          <cell r="B453" t="str">
            <v>EQ</v>
          </cell>
          <cell r="C453">
            <v>199.45</v>
          </cell>
          <cell r="D453">
            <v>201.1</v>
          </cell>
          <cell r="E453">
            <v>192.95</v>
          </cell>
          <cell r="F453">
            <v>201.1</v>
          </cell>
          <cell r="G453">
            <v>201.1</v>
          </cell>
          <cell r="H453">
            <v>191.55</v>
          </cell>
          <cell r="I453">
            <v>56613</v>
          </cell>
          <cell r="J453">
            <v>11242910.9</v>
          </cell>
          <cell r="K453">
            <v>43382</v>
          </cell>
          <cell r="L453">
            <v>823</v>
          </cell>
          <cell r="M453" t="str">
            <v>INE036B01022</v>
          </cell>
        </row>
        <row r="454">
          <cell r="A454" t="str">
            <v>GAIL</v>
          </cell>
          <cell r="B454" t="str">
            <v>EQ</v>
          </cell>
          <cell r="C454">
            <v>343</v>
          </cell>
          <cell r="D454">
            <v>346.4</v>
          </cell>
          <cell r="E454">
            <v>331.4</v>
          </cell>
          <cell r="F454">
            <v>333.5</v>
          </cell>
          <cell r="G454">
            <v>334</v>
          </cell>
          <cell r="H454">
            <v>343.9</v>
          </cell>
          <cell r="I454">
            <v>5250619</v>
          </cell>
          <cell r="J454">
            <v>1773758194.0999999</v>
          </cell>
          <cell r="K454">
            <v>43382</v>
          </cell>
          <cell r="L454">
            <v>88929</v>
          </cell>
          <cell r="M454" t="str">
            <v>INE129A01019</v>
          </cell>
        </row>
        <row r="455">
          <cell r="A455" t="str">
            <v>GAL</v>
          </cell>
          <cell r="B455" t="str">
            <v>BE</v>
          </cell>
          <cell r="C455">
            <v>7.7</v>
          </cell>
          <cell r="D455">
            <v>8.35</v>
          </cell>
          <cell r="E455">
            <v>7.7</v>
          </cell>
          <cell r="F455">
            <v>8</v>
          </cell>
          <cell r="G455">
            <v>8</v>
          </cell>
          <cell r="H455">
            <v>8</v>
          </cell>
          <cell r="I455">
            <v>27480</v>
          </cell>
          <cell r="J455">
            <v>222284.95</v>
          </cell>
          <cell r="K455">
            <v>43382</v>
          </cell>
          <cell r="L455">
            <v>53</v>
          </cell>
          <cell r="M455" t="str">
            <v>INE482J01021</v>
          </cell>
        </row>
        <row r="456">
          <cell r="A456" t="str">
            <v>GALAXYSURF</v>
          </cell>
          <cell r="B456" t="str">
            <v>EQ</v>
          </cell>
          <cell r="C456">
            <v>1189.95</v>
          </cell>
          <cell r="D456">
            <v>1197</v>
          </cell>
          <cell r="E456">
            <v>1175.0999999999999</v>
          </cell>
          <cell r="F456">
            <v>1183</v>
          </cell>
          <cell r="G456">
            <v>1184.95</v>
          </cell>
          <cell r="H456">
            <v>1195.45</v>
          </cell>
          <cell r="I456">
            <v>55811</v>
          </cell>
          <cell r="J456">
            <v>66757385.75</v>
          </cell>
          <cell r="K456">
            <v>43382</v>
          </cell>
          <cell r="L456">
            <v>523</v>
          </cell>
          <cell r="M456" t="str">
            <v>INE600K01018</v>
          </cell>
        </row>
        <row r="457">
          <cell r="A457" t="str">
            <v>GALLANTT</v>
          </cell>
          <cell r="B457" t="str">
            <v>EQ</v>
          </cell>
          <cell r="C457">
            <v>45.55</v>
          </cell>
          <cell r="D457">
            <v>47.5</v>
          </cell>
          <cell r="E457">
            <v>45.55</v>
          </cell>
          <cell r="F457">
            <v>46.95</v>
          </cell>
          <cell r="G457">
            <v>47</v>
          </cell>
          <cell r="H457">
            <v>45.9</v>
          </cell>
          <cell r="I457">
            <v>16160</v>
          </cell>
          <cell r="J457">
            <v>754692.75</v>
          </cell>
          <cell r="K457">
            <v>43382</v>
          </cell>
          <cell r="L457">
            <v>184</v>
          </cell>
          <cell r="M457" t="str">
            <v>INE297H01019</v>
          </cell>
        </row>
        <row r="458">
          <cell r="A458" t="str">
            <v>GALLISPAT</v>
          </cell>
          <cell r="B458" t="str">
            <v>EQ</v>
          </cell>
          <cell r="C458">
            <v>34.950000000000003</v>
          </cell>
          <cell r="D458">
            <v>34.950000000000003</v>
          </cell>
          <cell r="E458">
            <v>32.25</v>
          </cell>
          <cell r="F458">
            <v>32.25</v>
          </cell>
          <cell r="G458">
            <v>32.25</v>
          </cell>
          <cell r="H458">
            <v>33.9</v>
          </cell>
          <cell r="I458">
            <v>23296</v>
          </cell>
          <cell r="J458">
            <v>751878.15</v>
          </cell>
          <cell r="K458">
            <v>43382</v>
          </cell>
          <cell r="L458">
            <v>167</v>
          </cell>
          <cell r="M458" t="str">
            <v>INE528K01029</v>
          </cell>
        </row>
        <row r="459">
          <cell r="A459" t="str">
            <v>GAMMNINFRA</v>
          </cell>
          <cell r="B459" t="str">
            <v>EQ</v>
          </cell>
          <cell r="C459">
            <v>0.8</v>
          </cell>
          <cell r="D459">
            <v>0.85</v>
          </cell>
          <cell r="E459">
            <v>0.75</v>
          </cell>
          <cell r="F459">
            <v>0.8</v>
          </cell>
          <cell r="G459">
            <v>0.85</v>
          </cell>
          <cell r="H459">
            <v>0.8</v>
          </cell>
          <cell r="I459">
            <v>3806191</v>
          </cell>
          <cell r="J459">
            <v>3118263.65</v>
          </cell>
          <cell r="K459">
            <v>43382</v>
          </cell>
          <cell r="L459">
            <v>613</v>
          </cell>
          <cell r="M459" t="str">
            <v>INE181G01025</v>
          </cell>
        </row>
        <row r="460">
          <cell r="A460" t="str">
            <v>GANDHITUBE</v>
          </cell>
          <cell r="B460" t="str">
            <v>EQ</v>
          </cell>
          <cell r="C460">
            <v>352.6</v>
          </cell>
          <cell r="D460">
            <v>355</v>
          </cell>
          <cell r="E460">
            <v>346</v>
          </cell>
          <cell r="F460">
            <v>349.95</v>
          </cell>
          <cell r="G460">
            <v>352.75</v>
          </cell>
          <cell r="H460">
            <v>344.1</v>
          </cell>
          <cell r="I460">
            <v>2782</v>
          </cell>
          <cell r="J460">
            <v>976205.25</v>
          </cell>
          <cell r="K460">
            <v>43382</v>
          </cell>
          <cell r="L460">
            <v>155</v>
          </cell>
          <cell r="M460" t="str">
            <v>INE524B01027</v>
          </cell>
        </row>
        <row r="461">
          <cell r="A461" t="str">
            <v>GANECOS</v>
          </cell>
          <cell r="B461" t="str">
            <v>EQ</v>
          </cell>
          <cell r="C461">
            <v>285.25</v>
          </cell>
          <cell r="D461">
            <v>298.25</v>
          </cell>
          <cell r="E461">
            <v>285.25</v>
          </cell>
          <cell r="F461">
            <v>291.45</v>
          </cell>
          <cell r="G461">
            <v>295.95</v>
          </cell>
          <cell r="H461">
            <v>291</v>
          </cell>
          <cell r="I461">
            <v>1317</v>
          </cell>
          <cell r="J461">
            <v>383954.55</v>
          </cell>
          <cell r="K461">
            <v>43382</v>
          </cell>
          <cell r="L461">
            <v>50</v>
          </cell>
          <cell r="M461" t="str">
            <v>INE845D01014</v>
          </cell>
        </row>
        <row r="462">
          <cell r="A462" t="str">
            <v>GANESHHOUC</v>
          </cell>
          <cell r="B462" t="str">
            <v>EQ</v>
          </cell>
          <cell r="C462">
            <v>68.400000000000006</v>
          </cell>
          <cell r="D462">
            <v>69.8</v>
          </cell>
          <cell r="E462">
            <v>65.05</v>
          </cell>
          <cell r="F462">
            <v>67.400000000000006</v>
          </cell>
          <cell r="G462">
            <v>67.2</v>
          </cell>
          <cell r="H462">
            <v>66.55</v>
          </cell>
          <cell r="I462">
            <v>44946</v>
          </cell>
          <cell r="J462">
            <v>3048110.1</v>
          </cell>
          <cell r="K462">
            <v>43382</v>
          </cell>
          <cell r="L462">
            <v>1117</v>
          </cell>
          <cell r="M462" t="str">
            <v>INE460C01014</v>
          </cell>
        </row>
        <row r="463">
          <cell r="A463" t="str">
            <v>GANGESSECU</v>
          </cell>
          <cell r="B463" t="str">
            <v>EQ</v>
          </cell>
          <cell r="C463">
            <v>40.5</v>
          </cell>
          <cell r="D463">
            <v>43.6</v>
          </cell>
          <cell r="E463">
            <v>40.5</v>
          </cell>
          <cell r="F463">
            <v>42</v>
          </cell>
          <cell r="G463">
            <v>42</v>
          </cell>
          <cell r="H463">
            <v>41.5</v>
          </cell>
          <cell r="I463">
            <v>1911</v>
          </cell>
          <cell r="J463">
            <v>82833</v>
          </cell>
          <cell r="K463">
            <v>43382</v>
          </cell>
          <cell r="L463">
            <v>20</v>
          </cell>
          <cell r="M463" t="str">
            <v>INE335W01016</v>
          </cell>
        </row>
        <row r="464">
          <cell r="A464" t="str">
            <v>GARDENSILK</v>
          </cell>
          <cell r="B464" t="str">
            <v>EQ</v>
          </cell>
          <cell r="C464">
            <v>18.850000000000001</v>
          </cell>
          <cell r="D464">
            <v>18.850000000000001</v>
          </cell>
          <cell r="E464">
            <v>18.100000000000001</v>
          </cell>
          <cell r="F464">
            <v>18.399999999999999</v>
          </cell>
          <cell r="G464">
            <v>18.5</v>
          </cell>
          <cell r="H464">
            <v>18.55</v>
          </cell>
          <cell r="I464">
            <v>15111</v>
          </cell>
          <cell r="J464">
            <v>277925.75</v>
          </cell>
          <cell r="K464">
            <v>43382</v>
          </cell>
          <cell r="L464">
            <v>107</v>
          </cell>
          <cell r="M464" t="str">
            <v>INE526A01016</v>
          </cell>
        </row>
        <row r="465">
          <cell r="A465" t="str">
            <v>GARFIBRES</v>
          </cell>
          <cell r="B465" t="str">
            <v>EQ</v>
          </cell>
          <cell r="C465">
            <v>997</v>
          </cell>
          <cell r="D465">
            <v>1039.8</v>
          </cell>
          <cell r="E465">
            <v>977</v>
          </cell>
          <cell r="F465">
            <v>1018.25</v>
          </cell>
          <cell r="G465">
            <v>1039.8</v>
          </cell>
          <cell r="H465">
            <v>988.95</v>
          </cell>
          <cell r="I465">
            <v>6772</v>
          </cell>
          <cell r="J465">
            <v>6721795.9500000002</v>
          </cell>
          <cell r="K465">
            <v>43382</v>
          </cell>
          <cell r="L465">
            <v>774</v>
          </cell>
          <cell r="M465" t="str">
            <v>INE276A01018</v>
          </cell>
        </row>
        <row r="466">
          <cell r="A466" t="str">
            <v>GATI</v>
          </cell>
          <cell r="B466" t="str">
            <v>EQ</v>
          </cell>
          <cell r="C466">
            <v>72.75</v>
          </cell>
          <cell r="D466">
            <v>74.75</v>
          </cell>
          <cell r="E466">
            <v>70.3</v>
          </cell>
          <cell r="F466">
            <v>72.650000000000006</v>
          </cell>
          <cell r="G466">
            <v>72.3</v>
          </cell>
          <cell r="H466">
            <v>72.650000000000006</v>
          </cell>
          <cell r="I466">
            <v>632438</v>
          </cell>
          <cell r="J466">
            <v>45870377.25</v>
          </cell>
          <cell r="K466">
            <v>43382</v>
          </cell>
          <cell r="L466">
            <v>4784</v>
          </cell>
          <cell r="M466" t="str">
            <v>INE152B01027</v>
          </cell>
        </row>
        <row r="467">
          <cell r="A467" t="str">
            <v>GAYAHWS</v>
          </cell>
          <cell r="B467" t="str">
            <v>EQ</v>
          </cell>
          <cell r="C467">
            <v>1.45</v>
          </cell>
          <cell r="D467">
            <v>1.45</v>
          </cell>
          <cell r="E467">
            <v>1.45</v>
          </cell>
          <cell r="F467">
            <v>1.45</v>
          </cell>
          <cell r="G467">
            <v>1.45</v>
          </cell>
          <cell r="H467">
            <v>1.5</v>
          </cell>
          <cell r="I467">
            <v>18512</v>
          </cell>
          <cell r="J467">
            <v>26842.400000000001</v>
          </cell>
          <cell r="K467">
            <v>43382</v>
          </cell>
          <cell r="L467">
            <v>53</v>
          </cell>
          <cell r="M467" t="str">
            <v>INE287Z01012</v>
          </cell>
        </row>
        <row r="468">
          <cell r="A468" t="str">
            <v>GAYAPROJ</v>
          </cell>
          <cell r="B468" t="str">
            <v>EQ</v>
          </cell>
          <cell r="C468">
            <v>185</v>
          </cell>
          <cell r="D468">
            <v>191</v>
          </cell>
          <cell r="E468">
            <v>183.2</v>
          </cell>
          <cell r="F468">
            <v>186.8</v>
          </cell>
          <cell r="G468">
            <v>185.55</v>
          </cell>
          <cell r="H468">
            <v>188.9</v>
          </cell>
          <cell r="I468">
            <v>41792</v>
          </cell>
          <cell r="J468">
            <v>7814782.9500000002</v>
          </cell>
          <cell r="K468">
            <v>43382</v>
          </cell>
          <cell r="L468">
            <v>911</v>
          </cell>
          <cell r="M468" t="str">
            <v>INE336H01023</v>
          </cell>
        </row>
        <row r="469">
          <cell r="A469" t="str">
            <v>GDL</v>
          </cell>
          <cell r="B469" t="str">
            <v>EQ</v>
          </cell>
          <cell r="C469">
            <v>154.05000000000001</v>
          </cell>
          <cell r="D469">
            <v>162</v>
          </cell>
          <cell r="E469">
            <v>140.85</v>
          </cell>
          <cell r="F469">
            <v>148.25</v>
          </cell>
          <cell r="G469">
            <v>149.9</v>
          </cell>
          <cell r="H469">
            <v>158</v>
          </cell>
          <cell r="I469">
            <v>115399</v>
          </cell>
          <cell r="J469">
            <v>17155694.649999999</v>
          </cell>
          <cell r="K469">
            <v>43382</v>
          </cell>
          <cell r="L469">
            <v>2831</v>
          </cell>
          <cell r="M469" t="str">
            <v>INE852F01015</v>
          </cell>
        </row>
        <row r="470">
          <cell r="A470" t="str">
            <v>GEECEE</v>
          </cell>
          <cell r="B470" t="str">
            <v>EQ</v>
          </cell>
          <cell r="C470">
            <v>108</v>
          </cell>
          <cell r="D470">
            <v>111</v>
          </cell>
          <cell r="E470">
            <v>103.55</v>
          </cell>
          <cell r="F470">
            <v>105.75</v>
          </cell>
          <cell r="G470">
            <v>104.9</v>
          </cell>
          <cell r="H470">
            <v>106</v>
          </cell>
          <cell r="I470">
            <v>10548</v>
          </cell>
          <cell r="J470">
            <v>1129749.25</v>
          </cell>
          <cell r="K470">
            <v>43382</v>
          </cell>
          <cell r="L470">
            <v>254</v>
          </cell>
          <cell r="M470" t="str">
            <v>INE916G01016</v>
          </cell>
        </row>
        <row r="471">
          <cell r="A471" t="str">
            <v>GENESYS</v>
          </cell>
          <cell r="B471" t="str">
            <v>EQ</v>
          </cell>
          <cell r="C471">
            <v>136.55000000000001</v>
          </cell>
          <cell r="D471">
            <v>138.1</v>
          </cell>
          <cell r="E471">
            <v>132.1</v>
          </cell>
          <cell r="F471">
            <v>132.75</v>
          </cell>
          <cell r="G471">
            <v>133.75</v>
          </cell>
          <cell r="H471">
            <v>136</v>
          </cell>
          <cell r="I471">
            <v>30361</v>
          </cell>
          <cell r="J471">
            <v>4105510.25</v>
          </cell>
          <cell r="K471">
            <v>43382</v>
          </cell>
          <cell r="L471">
            <v>374</v>
          </cell>
          <cell r="M471" t="str">
            <v>INE727B01026</v>
          </cell>
        </row>
        <row r="472">
          <cell r="A472" t="str">
            <v>GENUSPAPER</v>
          </cell>
          <cell r="B472" t="str">
            <v>EQ</v>
          </cell>
          <cell r="C472">
            <v>9.4</v>
          </cell>
          <cell r="D472">
            <v>9.65</v>
          </cell>
          <cell r="E472">
            <v>8.9499999999999993</v>
          </cell>
          <cell r="F472">
            <v>9.1999999999999993</v>
          </cell>
          <cell r="G472">
            <v>9.15</v>
          </cell>
          <cell r="H472">
            <v>9.3000000000000007</v>
          </cell>
          <cell r="I472">
            <v>168303</v>
          </cell>
          <cell r="J472">
            <v>1550707.8</v>
          </cell>
          <cell r="K472">
            <v>43382</v>
          </cell>
          <cell r="L472">
            <v>435</v>
          </cell>
          <cell r="M472" t="str">
            <v>INE949P01018</v>
          </cell>
        </row>
        <row r="473">
          <cell r="A473" t="str">
            <v>GENUSPOWER</v>
          </cell>
          <cell r="B473" t="str">
            <v>EQ</v>
          </cell>
          <cell r="C473">
            <v>26.6</v>
          </cell>
          <cell r="D473">
            <v>27.35</v>
          </cell>
          <cell r="E473">
            <v>22.9</v>
          </cell>
          <cell r="F473">
            <v>25.15</v>
          </cell>
          <cell r="G473">
            <v>25.3</v>
          </cell>
          <cell r="H473">
            <v>26.55</v>
          </cell>
          <cell r="I473">
            <v>751999</v>
          </cell>
          <cell r="J473">
            <v>18734215.649999999</v>
          </cell>
          <cell r="K473">
            <v>43382</v>
          </cell>
          <cell r="L473">
            <v>3675</v>
          </cell>
          <cell r="M473" t="str">
            <v>INE955D01029</v>
          </cell>
        </row>
        <row r="474">
          <cell r="A474" t="str">
            <v>GEOJITFSL</v>
          </cell>
          <cell r="B474" t="str">
            <v>EQ</v>
          </cell>
          <cell r="C474">
            <v>44.1</v>
          </cell>
          <cell r="D474">
            <v>45.2</v>
          </cell>
          <cell r="E474">
            <v>43.7</v>
          </cell>
          <cell r="F474">
            <v>43.85</v>
          </cell>
          <cell r="G474">
            <v>44</v>
          </cell>
          <cell r="H474">
            <v>43.7</v>
          </cell>
          <cell r="I474">
            <v>105882</v>
          </cell>
          <cell r="J474">
            <v>4687174.0999999996</v>
          </cell>
          <cell r="K474">
            <v>43382</v>
          </cell>
          <cell r="L474">
            <v>886</v>
          </cell>
          <cell r="M474" t="str">
            <v>INE007B01023</v>
          </cell>
        </row>
        <row r="475">
          <cell r="A475" t="str">
            <v>GEPIL</v>
          </cell>
          <cell r="B475" t="str">
            <v>EQ</v>
          </cell>
          <cell r="C475">
            <v>734</v>
          </cell>
          <cell r="D475">
            <v>734</v>
          </cell>
          <cell r="E475">
            <v>705.15</v>
          </cell>
          <cell r="F475">
            <v>727.05</v>
          </cell>
          <cell r="G475">
            <v>728.75</v>
          </cell>
          <cell r="H475">
            <v>723.95</v>
          </cell>
          <cell r="I475">
            <v>36697</v>
          </cell>
          <cell r="J475">
            <v>26590188.75</v>
          </cell>
          <cell r="K475">
            <v>43382</v>
          </cell>
          <cell r="L475">
            <v>567</v>
          </cell>
          <cell r="M475" t="str">
            <v>INE878A01011</v>
          </cell>
        </row>
        <row r="476">
          <cell r="A476" t="str">
            <v>GESHIP</v>
          </cell>
          <cell r="B476" t="str">
            <v>EQ</v>
          </cell>
          <cell r="C476">
            <v>282.64999999999998</v>
          </cell>
          <cell r="D476">
            <v>301</v>
          </cell>
          <cell r="E476">
            <v>280.75</v>
          </cell>
          <cell r="F476">
            <v>298.55</v>
          </cell>
          <cell r="G476">
            <v>300.45</v>
          </cell>
          <cell r="H476">
            <v>283.35000000000002</v>
          </cell>
          <cell r="I476">
            <v>53394</v>
          </cell>
          <cell r="J476">
            <v>15583252.199999999</v>
          </cell>
          <cell r="K476">
            <v>43382</v>
          </cell>
          <cell r="L476">
            <v>5212</v>
          </cell>
          <cell r="M476" t="str">
            <v>INE017A01032</v>
          </cell>
        </row>
        <row r="477">
          <cell r="A477" t="str">
            <v>GET&amp;D</v>
          </cell>
          <cell r="B477" t="str">
            <v>EQ</v>
          </cell>
          <cell r="C477">
            <v>256.14999999999998</v>
          </cell>
          <cell r="D477">
            <v>274.8</v>
          </cell>
          <cell r="E477">
            <v>250.5</v>
          </cell>
          <cell r="F477">
            <v>267.60000000000002</v>
          </cell>
          <cell r="G477">
            <v>272.89999999999998</v>
          </cell>
          <cell r="H477">
            <v>255.95</v>
          </cell>
          <cell r="I477">
            <v>22965</v>
          </cell>
          <cell r="J477">
            <v>6024740.7999999998</v>
          </cell>
          <cell r="K477">
            <v>43382</v>
          </cell>
          <cell r="L477">
            <v>1195</v>
          </cell>
          <cell r="M477" t="str">
            <v>INE200A01026</v>
          </cell>
        </row>
        <row r="478">
          <cell r="A478" t="str">
            <v>GHCL</v>
          </cell>
          <cell r="B478" t="str">
            <v>EQ</v>
          </cell>
          <cell r="C478">
            <v>211.1</v>
          </cell>
          <cell r="D478">
            <v>214.55</v>
          </cell>
          <cell r="E478">
            <v>203.2</v>
          </cell>
          <cell r="F478">
            <v>205.65</v>
          </cell>
          <cell r="G478">
            <v>205</v>
          </cell>
          <cell r="H478">
            <v>211.4</v>
          </cell>
          <cell r="I478">
            <v>47545</v>
          </cell>
          <cell r="J478">
            <v>9889263.5</v>
          </cell>
          <cell r="K478">
            <v>43382</v>
          </cell>
          <cell r="L478">
            <v>1235</v>
          </cell>
          <cell r="M478" t="str">
            <v>INE539A01019</v>
          </cell>
        </row>
        <row r="479">
          <cell r="A479" t="str">
            <v>GICHSGFIN</v>
          </cell>
          <cell r="B479" t="str">
            <v>EQ</v>
          </cell>
          <cell r="C479">
            <v>234.05</v>
          </cell>
          <cell r="D479">
            <v>241</v>
          </cell>
          <cell r="E479">
            <v>227.75</v>
          </cell>
          <cell r="F479">
            <v>233</v>
          </cell>
          <cell r="G479">
            <v>231</v>
          </cell>
          <cell r="H479">
            <v>235.5</v>
          </cell>
          <cell r="I479">
            <v>87979</v>
          </cell>
          <cell r="J479">
            <v>20523554.399999999</v>
          </cell>
          <cell r="K479">
            <v>43382</v>
          </cell>
          <cell r="L479">
            <v>2682</v>
          </cell>
          <cell r="M479" t="str">
            <v>INE289B01019</v>
          </cell>
        </row>
        <row r="480">
          <cell r="A480" t="str">
            <v>GICRE</v>
          </cell>
          <cell r="B480" t="str">
            <v>EQ</v>
          </cell>
          <cell r="C480">
            <v>320.95</v>
          </cell>
          <cell r="D480">
            <v>321</v>
          </cell>
          <cell r="E480">
            <v>314</v>
          </cell>
          <cell r="F480">
            <v>317.60000000000002</v>
          </cell>
          <cell r="G480">
            <v>318.95</v>
          </cell>
          <cell r="H480">
            <v>318.95</v>
          </cell>
          <cell r="I480">
            <v>182095</v>
          </cell>
          <cell r="J480">
            <v>57909882.350000001</v>
          </cell>
          <cell r="K480">
            <v>43382</v>
          </cell>
          <cell r="L480">
            <v>3639</v>
          </cell>
          <cell r="M480" t="str">
            <v>INE481Y01014</v>
          </cell>
        </row>
        <row r="481">
          <cell r="A481" t="str">
            <v>GILLANDERS</v>
          </cell>
          <cell r="B481" t="str">
            <v>EQ</v>
          </cell>
          <cell r="C481">
            <v>52.7</v>
          </cell>
          <cell r="D481">
            <v>56.6</v>
          </cell>
          <cell r="E481">
            <v>52.7</v>
          </cell>
          <cell r="F481">
            <v>52.95</v>
          </cell>
          <cell r="G481">
            <v>52.9</v>
          </cell>
          <cell r="H481">
            <v>55</v>
          </cell>
          <cell r="I481">
            <v>3438</v>
          </cell>
          <cell r="J481">
            <v>182777.45</v>
          </cell>
          <cell r="K481">
            <v>43382</v>
          </cell>
          <cell r="L481">
            <v>21</v>
          </cell>
          <cell r="M481" t="str">
            <v>INE047B01011</v>
          </cell>
        </row>
        <row r="482">
          <cell r="A482" t="str">
            <v>GILLETTE</v>
          </cell>
          <cell r="B482" t="str">
            <v>EQ</v>
          </cell>
          <cell r="C482">
            <v>6450</v>
          </cell>
          <cell r="D482">
            <v>6482.65</v>
          </cell>
          <cell r="E482">
            <v>6326.05</v>
          </cell>
          <cell r="F482">
            <v>6406.2</v>
          </cell>
          <cell r="G482">
            <v>6380</v>
          </cell>
          <cell r="H482">
            <v>6484.8</v>
          </cell>
          <cell r="I482">
            <v>4120</v>
          </cell>
          <cell r="J482">
            <v>26319642.699999999</v>
          </cell>
          <cell r="K482">
            <v>43382</v>
          </cell>
          <cell r="L482">
            <v>1902</v>
          </cell>
          <cell r="M482" t="str">
            <v>INE322A01010</v>
          </cell>
        </row>
        <row r="483">
          <cell r="A483" t="str">
            <v>GINNIFILA</v>
          </cell>
          <cell r="B483" t="str">
            <v>EQ</v>
          </cell>
          <cell r="C483">
            <v>16.55</v>
          </cell>
          <cell r="D483">
            <v>16.55</v>
          </cell>
          <cell r="E483">
            <v>15.95</v>
          </cell>
          <cell r="F483">
            <v>16</v>
          </cell>
          <cell r="G483">
            <v>16</v>
          </cell>
          <cell r="H483">
            <v>16.2</v>
          </cell>
          <cell r="I483">
            <v>25989</v>
          </cell>
          <cell r="J483">
            <v>419015.55</v>
          </cell>
          <cell r="K483">
            <v>43382</v>
          </cell>
          <cell r="L483">
            <v>167</v>
          </cell>
          <cell r="M483" t="str">
            <v>INE424C01010</v>
          </cell>
        </row>
        <row r="484">
          <cell r="A484" t="str">
            <v>GIPCL</v>
          </cell>
          <cell r="B484" t="str">
            <v>EQ</v>
          </cell>
          <cell r="C484">
            <v>71.05</v>
          </cell>
          <cell r="D484">
            <v>72.099999999999994</v>
          </cell>
          <cell r="E484">
            <v>68.8</v>
          </cell>
          <cell r="F484">
            <v>69.55</v>
          </cell>
          <cell r="G484">
            <v>69.7</v>
          </cell>
          <cell r="H484">
            <v>71.900000000000006</v>
          </cell>
          <cell r="I484">
            <v>190599</v>
          </cell>
          <cell r="J484">
            <v>13344590.6</v>
          </cell>
          <cell r="K484">
            <v>43382</v>
          </cell>
          <cell r="L484">
            <v>1299</v>
          </cell>
          <cell r="M484" t="str">
            <v>INE162A01010</v>
          </cell>
        </row>
        <row r="485">
          <cell r="A485" t="str">
            <v>GKWLIMITED</v>
          </cell>
          <cell r="B485" t="str">
            <v>EQ</v>
          </cell>
          <cell r="C485">
            <v>739</v>
          </cell>
          <cell r="D485">
            <v>783.95</v>
          </cell>
          <cell r="E485">
            <v>739</v>
          </cell>
          <cell r="F485">
            <v>742.55</v>
          </cell>
          <cell r="G485">
            <v>741</v>
          </cell>
          <cell r="H485">
            <v>777.7</v>
          </cell>
          <cell r="I485">
            <v>49</v>
          </cell>
          <cell r="J485">
            <v>36354.550000000003</v>
          </cell>
          <cell r="K485">
            <v>43382</v>
          </cell>
          <cell r="L485">
            <v>7</v>
          </cell>
          <cell r="M485" t="str">
            <v>INE528A01020</v>
          </cell>
        </row>
        <row r="486">
          <cell r="A486" t="str">
            <v>GLAXO</v>
          </cell>
          <cell r="B486" t="str">
            <v>EQ</v>
          </cell>
          <cell r="C486">
            <v>1332.85</v>
          </cell>
          <cell r="D486">
            <v>1364</v>
          </cell>
          <cell r="E486">
            <v>1310</v>
          </cell>
          <cell r="F486">
            <v>1347.4</v>
          </cell>
          <cell r="G486">
            <v>1345.4</v>
          </cell>
          <cell r="H486">
            <v>1332.85</v>
          </cell>
          <cell r="I486">
            <v>21911</v>
          </cell>
          <cell r="J486">
            <v>29191975.899999999</v>
          </cell>
          <cell r="K486">
            <v>43382</v>
          </cell>
          <cell r="L486">
            <v>4584</v>
          </cell>
          <cell r="M486" t="str">
            <v>INE159A01016</v>
          </cell>
        </row>
        <row r="487">
          <cell r="A487" t="str">
            <v>GLENMARK</v>
          </cell>
          <cell r="B487" t="str">
            <v>EQ</v>
          </cell>
          <cell r="C487">
            <v>595.4</v>
          </cell>
          <cell r="D487">
            <v>604.6</v>
          </cell>
          <cell r="E487">
            <v>581.6</v>
          </cell>
          <cell r="F487">
            <v>590.15</v>
          </cell>
          <cell r="G487">
            <v>588.1</v>
          </cell>
          <cell r="H487">
            <v>597.15</v>
          </cell>
          <cell r="I487">
            <v>733179</v>
          </cell>
          <cell r="J487">
            <v>433964242.89999998</v>
          </cell>
          <cell r="K487">
            <v>43382</v>
          </cell>
          <cell r="L487">
            <v>27663</v>
          </cell>
          <cell r="M487" t="str">
            <v>INE935A01035</v>
          </cell>
        </row>
        <row r="488">
          <cell r="A488" t="str">
            <v>GLOBALVECT</v>
          </cell>
          <cell r="B488" t="str">
            <v>BE</v>
          </cell>
          <cell r="C488">
            <v>58.05</v>
          </cell>
          <cell r="D488">
            <v>58.85</v>
          </cell>
          <cell r="E488">
            <v>55.5</v>
          </cell>
          <cell r="F488">
            <v>57</v>
          </cell>
          <cell r="G488">
            <v>56.95</v>
          </cell>
          <cell r="H488">
            <v>56.7</v>
          </cell>
          <cell r="I488">
            <v>2492</v>
          </cell>
          <cell r="J488">
            <v>141744.5</v>
          </cell>
          <cell r="K488">
            <v>43382</v>
          </cell>
          <cell r="L488">
            <v>41</v>
          </cell>
          <cell r="M488" t="str">
            <v>INE792H01019</v>
          </cell>
        </row>
        <row r="489">
          <cell r="A489" t="str">
            <v>GLOBOFFS</v>
          </cell>
          <cell r="B489" t="str">
            <v>EQ</v>
          </cell>
          <cell r="C489">
            <v>13.3</v>
          </cell>
          <cell r="D489">
            <v>13.3</v>
          </cell>
          <cell r="E489">
            <v>12.4</v>
          </cell>
          <cell r="F489">
            <v>12.6</v>
          </cell>
          <cell r="G489">
            <v>12.6</v>
          </cell>
          <cell r="H489">
            <v>12.6</v>
          </cell>
          <cell r="I489">
            <v>7577</v>
          </cell>
          <cell r="J489">
            <v>96303.6</v>
          </cell>
          <cell r="K489">
            <v>43382</v>
          </cell>
          <cell r="L489">
            <v>75</v>
          </cell>
          <cell r="M489" t="str">
            <v>INE446C01013</v>
          </cell>
        </row>
        <row r="490">
          <cell r="A490" t="str">
            <v>GLOBUSSPR</v>
          </cell>
          <cell r="B490" t="str">
            <v>EQ</v>
          </cell>
          <cell r="C490">
            <v>132.9</v>
          </cell>
          <cell r="D490">
            <v>135</v>
          </cell>
          <cell r="E490">
            <v>127.9</v>
          </cell>
          <cell r="F490">
            <v>130.5</v>
          </cell>
          <cell r="G490">
            <v>130.5</v>
          </cell>
          <cell r="H490">
            <v>134.6</v>
          </cell>
          <cell r="I490">
            <v>66704</v>
          </cell>
          <cell r="J490">
            <v>8706874.1999999993</v>
          </cell>
          <cell r="K490">
            <v>43382</v>
          </cell>
          <cell r="L490">
            <v>1334</v>
          </cell>
          <cell r="M490" t="str">
            <v>INE615I01010</v>
          </cell>
        </row>
        <row r="491">
          <cell r="A491" t="str">
            <v>GMBREW</v>
          </cell>
          <cell r="B491" t="str">
            <v>EQ</v>
          </cell>
          <cell r="C491">
            <v>548</v>
          </cell>
          <cell r="D491">
            <v>550</v>
          </cell>
          <cell r="E491">
            <v>508.95</v>
          </cell>
          <cell r="F491">
            <v>514.20000000000005</v>
          </cell>
          <cell r="G491">
            <v>511.05</v>
          </cell>
          <cell r="H491">
            <v>535.70000000000005</v>
          </cell>
          <cell r="I491">
            <v>37524</v>
          </cell>
          <cell r="J491">
            <v>19734980.25</v>
          </cell>
          <cell r="K491">
            <v>43382</v>
          </cell>
          <cell r="L491">
            <v>1952</v>
          </cell>
          <cell r="M491" t="str">
            <v>INE075D01018</v>
          </cell>
        </row>
        <row r="492">
          <cell r="A492" t="str">
            <v>GMDCLTD</v>
          </cell>
          <cell r="B492" t="str">
            <v>EQ</v>
          </cell>
          <cell r="C492">
            <v>85.55</v>
          </cell>
          <cell r="D492">
            <v>86.5</v>
          </cell>
          <cell r="E492">
            <v>84</v>
          </cell>
          <cell r="F492">
            <v>84.45</v>
          </cell>
          <cell r="G492">
            <v>84.5</v>
          </cell>
          <cell r="H492">
            <v>85.55</v>
          </cell>
          <cell r="I492">
            <v>233302</v>
          </cell>
          <cell r="J492">
            <v>19783773.75</v>
          </cell>
          <cell r="K492">
            <v>43382</v>
          </cell>
          <cell r="L492">
            <v>1815</v>
          </cell>
          <cell r="M492" t="str">
            <v>INE131A01031</v>
          </cell>
        </row>
        <row r="493">
          <cell r="A493" t="str">
            <v>GMMPFAUDLR</v>
          </cell>
          <cell r="B493" t="str">
            <v>EQ</v>
          </cell>
          <cell r="C493">
            <v>914</v>
          </cell>
          <cell r="D493">
            <v>977</v>
          </cell>
          <cell r="E493">
            <v>912.7</v>
          </cell>
          <cell r="F493">
            <v>946.95</v>
          </cell>
          <cell r="G493">
            <v>970</v>
          </cell>
          <cell r="H493">
            <v>914.35</v>
          </cell>
          <cell r="I493">
            <v>3398</v>
          </cell>
          <cell r="J493">
            <v>3162919.05</v>
          </cell>
          <cell r="K493">
            <v>43382</v>
          </cell>
          <cell r="L493">
            <v>491</v>
          </cell>
          <cell r="M493" t="str">
            <v>INE541A01023</v>
          </cell>
        </row>
        <row r="494">
          <cell r="A494" t="str">
            <v>GMRINFRA</v>
          </cell>
          <cell r="B494" t="str">
            <v>EQ</v>
          </cell>
          <cell r="C494">
            <v>15.95</v>
          </cell>
          <cell r="D494">
            <v>16.2</v>
          </cell>
          <cell r="E494">
            <v>15.5</v>
          </cell>
          <cell r="F494">
            <v>15.7</v>
          </cell>
          <cell r="G494">
            <v>15.65</v>
          </cell>
          <cell r="H494">
            <v>15.75</v>
          </cell>
          <cell r="I494">
            <v>22345808</v>
          </cell>
          <cell r="J494">
            <v>353465950.85000002</v>
          </cell>
          <cell r="K494">
            <v>43382</v>
          </cell>
          <cell r="L494">
            <v>10459</v>
          </cell>
          <cell r="M494" t="str">
            <v>INE776C01039</v>
          </cell>
        </row>
        <row r="495">
          <cell r="A495" t="str">
            <v>GNA</v>
          </cell>
          <cell r="B495" t="str">
            <v>EQ</v>
          </cell>
          <cell r="C495">
            <v>313</v>
          </cell>
          <cell r="D495">
            <v>320</v>
          </cell>
          <cell r="E495">
            <v>306.25</v>
          </cell>
          <cell r="F495">
            <v>309.55</v>
          </cell>
          <cell r="G495">
            <v>311</v>
          </cell>
          <cell r="H495">
            <v>313.35000000000002</v>
          </cell>
          <cell r="I495">
            <v>19941</v>
          </cell>
          <cell r="J495">
            <v>6212112.2999999998</v>
          </cell>
          <cell r="K495">
            <v>43382</v>
          </cell>
          <cell r="L495">
            <v>1094</v>
          </cell>
          <cell r="M495" t="str">
            <v>INE934S01014</v>
          </cell>
        </row>
        <row r="496">
          <cell r="A496" t="str">
            <v>GNFC</v>
          </cell>
          <cell r="B496" t="str">
            <v>EQ</v>
          </cell>
          <cell r="C496">
            <v>326.45</v>
          </cell>
          <cell r="D496">
            <v>329.35</v>
          </cell>
          <cell r="E496">
            <v>318.2</v>
          </cell>
          <cell r="F496">
            <v>321.89999999999998</v>
          </cell>
          <cell r="G496">
            <v>321.8</v>
          </cell>
          <cell r="H496">
            <v>324.5</v>
          </cell>
          <cell r="I496">
            <v>390707</v>
          </cell>
          <cell r="J496">
            <v>125870536.34999999</v>
          </cell>
          <cell r="K496">
            <v>43382</v>
          </cell>
          <cell r="L496">
            <v>9472</v>
          </cell>
          <cell r="M496" t="str">
            <v>INE113A01013</v>
          </cell>
        </row>
        <row r="497">
          <cell r="A497" t="str">
            <v>GOACARBON</v>
          </cell>
          <cell r="B497" t="str">
            <v>EQ</v>
          </cell>
          <cell r="C497">
            <v>447</v>
          </cell>
          <cell r="D497">
            <v>559.20000000000005</v>
          </cell>
          <cell r="E497">
            <v>396.55</v>
          </cell>
          <cell r="F497">
            <v>554.85</v>
          </cell>
          <cell r="G497">
            <v>559.20000000000005</v>
          </cell>
          <cell r="H497">
            <v>466</v>
          </cell>
          <cell r="I497">
            <v>1452058</v>
          </cell>
          <cell r="J497">
            <v>714385983.20000005</v>
          </cell>
          <cell r="K497">
            <v>43382</v>
          </cell>
          <cell r="L497">
            <v>51966</v>
          </cell>
          <cell r="M497" t="str">
            <v>INE426D01013</v>
          </cell>
        </row>
        <row r="498">
          <cell r="A498" t="str">
            <v>GOCLCORP</v>
          </cell>
          <cell r="B498" t="str">
            <v>EQ</v>
          </cell>
          <cell r="C498">
            <v>278.75</v>
          </cell>
          <cell r="D498">
            <v>278.75</v>
          </cell>
          <cell r="E498">
            <v>271</v>
          </cell>
          <cell r="F498">
            <v>273.2</v>
          </cell>
          <cell r="G498">
            <v>274</v>
          </cell>
          <cell r="H498">
            <v>273.3</v>
          </cell>
          <cell r="I498">
            <v>36325</v>
          </cell>
          <cell r="J498">
            <v>9885100.6999999993</v>
          </cell>
          <cell r="K498">
            <v>43382</v>
          </cell>
          <cell r="L498">
            <v>176</v>
          </cell>
          <cell r="M498" t="str">
            <v>INE077F01035</v>
          </cell>
        </row>
        <row r="499">
          <cell r="A499" t="str">
            <v>GODFRYPHLP</v>
          </cell>
          <cell r="B499" t="str">
            <v>EQ</v>
          </cell>
          <cell r="C499">
            <v>665.1</v>
          </cell>
          <cell r="D499">
            <v>693.8</v>
          </cell>
          <cell r="E499">
            <v>661</v>
          </cell>
          <cell r="F499">
            <v>681.3</v>
          </cell>
          <cell r="G499">
            <v>682</v>
          </cell>
          <cell r="H499">
            <v>672.2</v>
          </cell>
          <cell r="I499">
            <v>155999</v>
          </cell>
          <cell r="J499">
            <v>105515553.55</v>
          </cell>
          <cell r="K499">
            <v>43382</v>
          </cell>
          <cell r="L499">
            <v>6809</v>
          </cell>
          <cell r="M499" t="str">
            <v>INE260B01028</v>
          </cell>
        </row>
        <row r="500">
          <cell r="A500" t="str">
            <v>GODREJAGRO</v>
          </cell>
          <cell r="B500" t="str">
            <v>EQ</v>
          </cell>
          <cell r="C500">
            <v>512.95000000000005</v>
          </cell>
          <cell r="D500">
            <v>517.95000000000005</v>
          </cell>
          <cell r="E500">
            <v>490.1</v>
          </cell>
          <cell r="F500">
            <v>505.3</v>
          </cell>
          <cell r="G500">
            <v>505</v>
          </cell>
          <cell r="H500">
            <v>510.25</v>
          </cell>
          <cell r="I500">
            <v>71538</v>
          </cell>
          <cell r="J500">
            <v>36234738.299999997</v>
          </cell>
          <cell r="K500">
            <v>43382</v>
          </cell>
          <cell r="L500">
            <v>4892</v>
          </cell>
          <cell r="M500" t="str">
            <v>INE850D01014</v>
          </cell>
        </row>
        <row r="501">
          <cell r="A501" t="str">
            <v>GODREJCP</v>
          </cell>
          <cell r="B501" t="str">
            <v>EQ</v>
          </cell>
          <cell r="C501">
            <v>701.45</v>
          </cell>
          <cell r="D501">
            <v>705</v>
          </cell>
          <cell r="E501">
            <v>643.75</v>
          </cell>
          <cell r="F501">
            <v>669.1</v>
          </cell>
          <cell r="G501">
            <v>667.85</v>
          </cell>
          <cell r="H501">
            <v>698.15</v>
          </cell>
          <cell r="I501">
            <v>2686369</v>
          </cell>
          <cell r="J501">
            <v>1783587803.6500001</v>
          </cell>
          <cell r="K501">
            <v>43382</v>
          </cell>
          <cell r="L501">
            <v>83528</v>
          </cell>
          <cell r="M501" t="str">
            <v>INE102D01028</v>
          </cell>
        </row>
        <row r="502">
          <cell r="A502" t="str">
            <v>GODREJIND</v>
          </cell>
          <cell r="B502" t="str">
            <v>EQ</v>
          </cell>
          <cell r="C502">
            <v>489</v>
          </cell>
          <cell r="D502">
            <v>499.85</v>
          </cell>
          <cell r="E502">
            <v>449</v>
          </cell>
          <cell r="F502">
            <v>451.6</v>
          </cell>
          <cell r="G502">
            <v>449</v>
          </cell>
          <cell r="H502">
            <v>481.95</v>
          </cell>
          <cell r="I502">
            <v>823741</v>
          </cell>
          <cell r="J502">
            <v>385795083.80000001</v>
          </cell>
          <cell r="K502">
            <v>43382</v>
          </cell>
          <cell r="L502">
            <v>21862</v>
          </cell>
          <cell r="M502" t="str">
            <v>INE233A01035</v>
          </cell>
        </row>
        <row r="503">
          <cell r="A503" t="str">
            <v>GODREJPROP</v>
          </cell>
          <cell r="B503" t="str">
            <v>EQ</v>
          </cell>
          <cell r="C503">
            <v>496.15</v>
          </cell>
          <cell r="D503">
            <v>499.7</v>
          </cell>
          <cell r="E503">
            <v>460.4</v>
          </cell>
          <cell r="F503">
            <v>467.4</v>
          </cell>
          <cell r="G503">
            <v>467</v>
          </cell>
          <cell r="H503">
            <v>498.4</v>
          </cell>
          <cell r="I503">
            <v>571485</v>
          </cell>
          <cell r="J503">
            <v>272648113.44999999</v>
          </cell>
          <cell r="K503">
            <v>43382</v>
          </cell>
          <cell r="L503">
            <v>28843</v>
          </cell>
          <cell r="M503" t="str">
            <v>INE484J01027</v>
          </cell>
        </row>
        <row r="504">
          <cell r="A504" t="str">
            <v>GOKEX</v>
          </cell>
          <cell r="B504" t="str">
            <v>EQ</v>
          </cell>
          <cell r="C504">
            <v>66.5</v>
          </cell>
          <cell r="D504">
            <v>71</v>
          </cell>
          <cell r="E504">
            <v>66.2</v>
          </cell>
          <cell r="F504">
            <v>70.3</v>
          </cell>
          <cell r="G504">
            <v>70.599999999999994</v>
          </cell>
          <cell r="H504">
            <v>66.7</v>
          </cell>
          <cell r="I504">
            <v>94896</v>
          </cell>
          <cell r="J504">
            <v>6595115.5</v>
          </cell>
          <cell r="K504">
            <v>43382</v>
          </cell>
          <cell r="L504">
            <v>861</v>
          </cell>
          <cell r="M504" t="str">
            <v>INE887G01027</v>
          </cell>
        </row>
        <row r="505">
          <cell r="A505" t="str">
            <v>GOKUL</v>
          </cell>
          <cell r="B505" t="str">
            <v>EQ</v>
          </cell>
          <cell r="C505">
            <v>9.1</v>
          </cell>
          <cell r="D505">
            <v>9.5</v>
          </cell>
          <cell r="E505">
            <v>9.1</v>
          </cell>
          <cell r="F505">
            <v>9.5</v>
          </cell>
          <cell r="G505">
            <v>9.5</v>
          </cell>
          <cell r="H505">
            <v>9.0500000000000007</v>
          </cell>
          <cell r="I505">
            <v>3180</v>
          </cell>
          <cell r="J505">
            <v>29701.15</v>
          </cell>
          <cell r="K505">
            <v>43382</v>
          </cell>
          <cell r="L505">
            <v>17</v>
          </cell>
          <cell r="M505" t="str">
            <v>INE020J01029</v>
          </cell>
        </row>
        <row r="506">
          <cell r="A506" t="str">
            <v>GOKULAGRO</v>
          </cell>
          <cell r="B506" t="str">
            <v>EQ</v>
          </cell>
          <cell r="C506">
            <v>11.1</v>
          </cell>
          <cell r="D506">
            <v>11.4</v>
          </cell>
          <cell r="E506">
            <v>11</v>
          </cell>
          <cell r="F506">
            <v>11</v>
          </cell>
          <cell r="G506">
            <v>11.35</v>
          </cell>
          <cell r="H506">
            <v>11.1</v>
          </cell>
          <cell r="I506">
            <v>11244</v>
          </cell>
          <cell r="J506">
            <v>124254.95</v>
          </cell>
          <cell r="K506">
            <v>43382</v>
          </cell>
          <cell r="L506">
            <v>49</v>
          </cell>
          <cell r="M506" t="str">
            <v>INE314T01025</v>
          </cell>
        </row>
        <row r="507">
          <cell r="A507" t="str">
            <v>GOLDBEES</v>
          </cell>
          <cell r="B507" t="str">
            <v>EQ</v>
          </cell>
          <cell r="C507">
            <v>2773.6</v>
          </cell>
          <cell r="D507">
            <v>2773.6</v>
          </cell>
          <cell r="E507">
            <v>2751.5</v>
          </cell>
          <cell r="F507">
            <v>2766.15</v>
          </cell>
          <cell r="G507">
            <v>2763.25</v>
          </cell>
          <cell r="H507">
            <v>2773.6</v>
          </cell>
          <cell r="I507">
            <v>10686</v>
          </cell>
          <cell r="J507">
            <v>29555911.100000001</v>
          </cell>
          <cell r="K507">
            <v>43382</v>
          </cell>
          <cell r="L507">
            <v>1412</v>
          </cell>
          <cell r="M507" t="str">
            <v>INF732E01102</v>
          </cell>
        </row>
        <row r="508">
          <cell r="A508" t="str">
            <v>GOLDENTOBC</v>
          </cell>
          <cell r="B508" t="str">
            <v>BE</v>
          </cell>
          <cell r="C508">
            <v>26.8</v>
          </cell>
          <cell r="D508">
            <v>26.8</v>
          </cell>
          <cell r="E508">
            <v>25.45</v>
          </cell>
          <cell r="F508">
            <v>25.45</v>
          </cell>
          <cell r="G508">
            <v>25.45</v>
          </cell>
          <cell r="H508">
            <v>26.65</v>
          </cell>
          <cell r="I508">
            <v>171</v>
          </cell>
          <cell r="J508">
            <v>4562.95</v>
          </cell>
          <cell r="K508">
            <v>43382</v>
          </cell>
          <cell r="L508">
            <v>5</v>
          </cell>
          <cell r="M508" t="str">
            <v>INE973A01010</v>
          </cell>
        </row>
        <row r="509">
          <cell r="A509" t="str">
            <v>GOLDIAM</v>
          </cell>
          <cell r="B509" t="str">
            <v>EQ</v>
          </cell>
          <cell r="C509">
            <v>74.900000000000006</v>
          </cell>
          <cell r="D509">
            <v>77.099999999999994</v>
          </cell>
          <cell r="E509">
            <v>73.400000000000006</v>
          </cell>
          <cell r="F509">
            <v>75</v>
          </cell>
          <cell r="G509">
            <v>74.75</v>
          </cell>
          <cell r="H509">
            <v>74.900000000000006</v>
          </cell>
          <cell r="I509">
            <v>27637</v>
          </cell>
          <cell r="J509">
            <v>2092937.5</v>
          </cell>
          <cell r="K509">
            <v>43382</v>
          </cell>
          <cell r="L509">
            <v>289</v>
          </cell>
          <cell r="M509" t="str">
            <v>INE025B01017</v>
          </cell>
        </row>
        <row r="510">
          <cell r="A510" t="str">
            <v>GOLDSHARE</v>
          </cell>
          <cell r="B510" t="str">
            <v>EQ</v>
          </cell>
          <cell r="C510">
            <v>2799.95</v>
          </cell>
          <cell r="D510">
            <v>2809</v>
          </cell>
          <cell r="E510">
            <v>2765.7</v>
          </cell>
          <cell r="F510">
            <v>2806.25</v>
          </cell>
          <cell r="G510">
            <v>2806</v>
          </cell>
          <cell r="H510">
            <v>2808.6</v>
          </cell>
          <cell r="I510">
            <v>1162</v>
          </cell>
          <cell r="J510">
            <v>3255772.1</v>
          </cell>
          <cell r="K510">
            <v>43382</v>
          </cell>
          <cell r="L510">
            <v>133</v>
          </cell>
          <cell r="M510" t="str">
            <v>INF789F01059</v>
          </cell>
        </row>
        <row r="511">
          <cell r="A511" t="str">
            <v>GOLDTECH</v>
          </cell>
          <cell r="B511" t="str">
            <v>EQ</v>
          </cell>
          <cell r="C511">
            <v>22.9</v>
          </cell>
          <cell r="D511">
            <v>22.9</v>
          </cell>
          <cell r="E511">
            <v>20.8</v>
          </cell>
          <cell r="F511">
            <v>21</v>
          </cell>
          <cell r="G511">
            <v>21.35</v>
          </cell>
          <cell r="H511">
            <v>21.85</v>
          </cell>
          <cell r="I511">
            <v>30156</v>
          </cell>
          <cell r="J511">
            <v>634923.35</v>
          </cell>
          <cell r="K511">
            <v>43382</v>
          </cell>
          <cell r="L511">
            <v>115</v>
          </cell>
          <cell r="M511" t="str">
            <v>INE805A01014</v>
          </cell>
        </row>
        <row r="512">
          <cell r="A512" t="str">
            <v>GOODLUCK</v>
          </cell>
          <cell r="B512" t="str">
            <v>EQ</v>
          </cell>
          <cell r="C512">
            <v>60.55</v>
          </cell>
          <cell r="D512">
            <v>62.5</v>
          </cell>
          <cell r="E512">
            <v>60.05</v>
          </cell>
          <cell r="F512">
            <v>60.7</v>
          </cell>
          <cell r="G512">
            <v>60.65</v>
          </cell>
          <cell r="H512">
            <v>60.7</v>
          </cell>
          <cell r="I512">
            <v>106326</v>
          </cell>
          <cell r="J512">
            <v>6471162</v>
          </cell>
          <cell r="K512">
            <v>43382</v>
          </cell>
          <cell r="L512">
            <v>424</v>
          </cell>
          <cell r="M512" t="str">
            <v>INE127I01024</v>
          </cell>
        </row>
        <row r="513">
          <cell r="A513" t="str">
            <v>GPIL</v>
          </cell>
          <cell r="B513" t="str">
            <v>EQ</v>
          </cell>
          <cell r="C513">
            <v>386.6</v>
          </cell>
          <cell r="D513">
            <v>397</v>
          </cell>
          <cell r="E513">
            <v>381.2</v>
          </cell>
          <cell r="F513">
            <v>385</v>
          </cell>
          <cell r="G513">
            <v>385</v>
          </cell>
          <cell r="H513">
            <v>383.55</v>
          </cell>
          <cell r="I513">
            <v>51484</v>
          </cell>
          <cell r="J513">
            <v>19986294.100000001</v>
          </cell>
          <cell r="K513">
            <v>43382</v>
          </cell>
          <cell r="L513">
            <v>1614</v>
          </cell>
          <cell r="M513" t="str">
            <v>INE177H01013</v>
          </cell>
        </row>
        <row r="514">
          <cell r="A514" t="str">
            <v>GPPL</v>
          </cell>
          <cell r="B514" t="str">
            <v>EQ</v>
          </cell>
          <cell r="C514">
            <v>102.1</v>
          </cell>
          <cell r="D514">
            <v>102.55</v>
          </cell>
          <cell r="E514">
            <v>99.75</v>
          </cell>
          <cell r="F514">
            <v>100.05</v>
          </cell>
          <cell r="G514">
            <v>100.55</v>
          </cell>
          <cell r="H514">
            <v>102.1</v>
          </cell>
          <cell r="I514">
            <v>116183</v>
          </cell>
          <cell r="J514">
            <v>11768672.35</v>
          </cell>
          <cell r="K514">
            <v>43382</v>
          </cell>
          <cell r="L514">
            <v>1213</v>
          </cell>
          <cell r="M514" t="str">
            <v>INE517F01014</v>
          </cell>
        </row>
        <row r="515">
          <cell r="A515" t="str">
            <v>GPTINFRA</v>
          </cell>
          <cell r="B515" t="str">
            <v>EQ</v>
          </cell>
          <cell r="C515">
            <v>71.349999999999994</v>
          </cell>
          <cell r="D515">
            <v>74.5</v>
          </cell>
          <cell r="E515">
            <v>67.8</v>
          </cell>
          <cell r="F515">
            <v>69.75</v>
          </cell>
          <cell r="G515">
            <v>68.5</v>
          </cell>
          <cell r="H515">
            <v>72.7</v>
          </cell>
          <cell r="I515">
            <v>12566</v>
          </cell>
          <cell r="J515">
            <v>880496.9</v>
          </cell>
          <cell r="K515">
            <v>43382</v>
          </cell>
          <cell r="L515">
            <v>269</v>
          </cell>
          <cell r="M515" t="str">
            <v>INE390G01014</v>
          </cell>
        </row>
        <row r="516">
          <cell r="A516" t="str">
            <v>GRANULES</v>
          </cell>
          <cell r="B516" t="str">
            <v>EQ</v>
          </cell>
          <cell r="C516">
            <v>93.7</v>
          </cell>
          <cell r="D516">
            <v>94.45</v>
          </cell>
          <cell r="E516">
            <v>89.5</v>
          </cell>
          <cell r="F516">
            <v>91.7</v>
          </cell>
          <cell r="G516">
            <v>91.35</v>
          </cell>
          <cell r="H516">
            <v>92.55</v>
          </cell>
          <cell r="I516">
            <v>4072006</v>
          </cell>
          <cell r="J516">
            <v>373582165.94999999</v>
          </cell>
          <cell r="K516">
            <v>43382</v>
          </cell>
          <cell r="L516">
            <v>15378</v>
          </cell>
          <cell r="M516" t="str">
            <v>INE101D01020</v>
          </cell>
        </row>
        <row r="517">
          <cell r="A517" t="str">
            <v>GRAPHITE</v>
          </cell>
          <cell r="B517" t="str">
            <v>EQ</v>
          </cell>
          <cell r="C517">
            <v>799.9</v>
          </cell>
          <cell r="D517">
            <v>808.4</v>
          </cell>
          <cell r="E517">
            <v>781.55</v>
          </cell>
          <cell r="F517">
            <v>790.4</v>
          </cell>
          <cell r="G517">
            <v>790.85</v>
          </cell>
          <cell r="H517">
            <v>788.8</v>
          </cell>
          <cell r="I517">
            <v>449647</v>
          </cell>
          <cell r="J517">
            <v>357184231.44999999</v>
          </cell>
          <cell r="K517">
            <v>43382</v>
          </cell>
          <cell r="L517">
            <v>16688</v>
          </cell>
          <cell r="M517" t="str">
            <v>INE371A01025</v>
          </cell>
        </row>
        <row r="518">
          <cell r="A518" t="str">
            <v>GRASIM</v>
          </cell>
          <cell r="B518" t="str">
            <v>EQ</v>
          </cell>
          <cell r="C518">
            <v>933.9</v>
          </cell>
          <cell r="D518">
            <v>933.9</v>
          </cell>
          <cell r="E518">
            <v>875.75</v>
          </cell>
          <cell r="F518">
            <v>902.05</v>
          </cell>
          <cell r="G518">
            <v>902.05</v>
          </cell>
          <cell r="H518">
            <v>921.05</v>
          </cell>
          <cell r="I518">
            <v>1500498</v>
          </cell>
          <cell r="J518">
            <v>1346103992.7</v>
          </cell>
          <cell r="K518">
            <v>43382</v>
          </cell>
          <cell r="L518">
            <v>49198</v>
          </cell>
          <cell r="M518" t="str">
            <v>INE047A01021</v>
          </cell>
        </row>
        <row r="519">
          <cell r="A519" t="str">
            <v>GRAVITA</v>
          </cell>
          <cell r="B519" t="str">
            <v>EQ</v>
          </cell>
          <cell r="C519">
            <v>69.5</v>
          </cell>
          <cell r="D519">
            <v>69.5</v>
          </cell>
          <cell r="E519">
            <v>62.35</v>
          </cell>
          <cell r="F519">
            <v>62.35</v>
          </cell>
          <cell r="G519">
            <v>62.35</v>
          </cell>
          <cell r="H519">
            <v>69.25</v>
          </cell>
          <cell r="I519">
            <v>157305</v>
          </cell>
          <cell r="J519">
            <v>9986823.3000000007</v>
          </cell>
          <cell r="K519">
            <v>43382</v>
          </cell>
          <cell r="L519">
            <v>1495</v>
          </cell>
          <cell r="M519" t="str">
            <v>INE024L01027</v>
          </cell>
        </row>
        <row r="520">
          <cell r="A520" t="str">
            <v>GREAVESCOT</v>
          </cell>
          <cell r="B520" t="str">
            <v>EQ</v>
          </cell>
          <cell r="C520">
            <v>121.5</v>
          </cell>
          <cell r="D520">
            <v>127.8</v>
          </cell>
          <cell r="E520">
            <v>121.5</v>
          </cell>
          <cell r="F520">
            <v>125.95</v>
          </cell>
          <cell r="G520">
            <v>127.65</v>
          </cell>
          <cell r="H520">
            <v>122.8</v>
          </cell>
          <cell r="I520">
            <v>227918</v>
          </cell>
          <cell r="J520">
            <v>28391796.949999999</v>
          </cell>
          <cell r="K520">
            <v>43382</v>
          </cell>
          <cell r="L520">
            <v>3501</v>
          </cell>
          <cell r="M520" t="str">
            <v>INE224A01026</v>
          </cell>
        </row>
        <row r="521">
          <cell r="A521" t="str">
            <v>GREENLAM</v>
          </cell>
          <cell r="B521" t="str">
            <v>EQ</v>
          </cell>
          <cell r="C521">
            <v>919</v>
          </cell>
          <cell r="D521">
            <v>932.95</v>
          </cell>
          <cell r="E521">
            <v>871.25</v>
          </cell>
          <cell r="F521">
            <v>889.2</v>
          </cell>
          <cell r="G521">
            <v>900</v>
          </cell>
          <cell r="H521">
            <v>919.35</v>
          </cell>
          <cell r="I521">
            <v>2343</v>
          </cell>
          <cell r="J521">
            <v>2112428.1</v>
          </cell>
          <cell r="K521">
            <v>43382</v>
          </cell>
          <cell r="L521">
            <v>103</v>
          </cell>
          <cell r="M521" t="str">
            <v>INE544R01013</v>
          </cell>
        </row>
        <row r="522">
          <cell r="A522" t="str">
            <v>GREENPLY</v>
          </cell>
          <cell r="B522" t="str">
            <v>EQ</v>
          </cell>
          <cell r="C522">
            <v>138.05000000000001</v>
          </cell>
          <cell r="D522">
            <v>144</v>
          </cell>
          <cell r="E522">
            <v>137.44999999999999</v>
          </cell>
          <cell r="F522">
            <v>141.05000000000001</v>
          </cell>
          <cell r="G522">
            <v>140</v>
          </cell>
          <cell r="H522">
            <v>138.35</v>
          </cell>
          <cell r="I522">
            <v>73274</v>
          </cell>
          <cell r="J522">
            <v>10326449.699999999</v>
          </cell>
          <cell r="K522">
            <v>43382</v>
          </cell>
          <cell r="L522">
            <v>1709</v>
          </cell>
          <cell r="M522" t="str">
            <v>INE461C01038</v>
          </cell>
        </row>
        <row r="523">
          <cell r="A523" t="str">
            <v>GREENPOWER</v>
          </cell>
          <cell r="B523" t="str">
            <v>EQ</v>
          </cell>
          <cell r="C523">
            <v>6.4</v>
          </cell>
          <cell r="D523">
            <v>6.4</v>
          </cell>
          <cell r="E523">
            <v>5.9</v>
          </cell>
          <cell r="F523">
            <v>6.05</v>
          </cell>
          <cell r="G523">
            <v>6.15</v>
          </cell>
          <cell r="H523">
            <v>6.2</v>
          </cell>
          <cell r="I523">
            <v>146223</v>
          </cell>
          <cell r="J523">
            <v>883506.25</v>
          </cell>
          <cell r="K523">
            <v>43382</v>
          </cell>
          <cell r="L523">
            <v>259</v>
          </cell>
          <cell r="M523" t="str">
            <v>INE999K01014</v>
          </cell>
        </row>
        <row r="524">
          <cell r="A524" t="str">
            <v>GRINDWELL</v>
          </cell>
          <cell r="B524" t="str">
            <v>EQ</v>
          </cell>
          <cell r="C524">
            <v>493.05</v>
          </cell>
          <cell r="D524">
            <v>499.9</v>
          </cell>
          <cell r="E524">
            <v>483.1</v>
          </cell>
          <cell r="F524">
            <v>489.9</v>
          </cell>
          <cell r="G524">
            <v>485.5</v>
          </cell>
          <cell r="H524">
            <v>500.5</v>
          </cell>
          <cell r="I524">
            <v>56130</v>
          </cell>
          <cell r="J524">
            <v>27515445.149999999</v>
          </cell>
          <cell r="K524">
            <v>43382</v>
          </cell>
          <cell r="L524">
            <v>1130</v>
          </cell>
          <cell r="M524" t="str">
            <v>INE536A01023</v>
          </cell>
        </row>
        <row r="525">
          <cell r="A525" t="str">
            <v>GROBTEA</v>
          </cell>
          <cell r="B525" t="str">
            <v>BE</v>
          </cell>
          <cell r="C525">
            <v>496</v>
          </cell>
          <cell r="D525">
            <v>543</v>
          </cell>
          <cell r="E525">
            <v>496</v>
          </cell>
          <cell r="F525">
            <v>498.1</v>
          </cell>
          <cell r="G525">
            <v>498.1</v>
          </cell>
          <cell r="H525">
            <v>517.35</v>
          </cell>
          <cell r="I525">
            <v>84</v>
          </cell>
          <cell r="J525">
            <v>43027.199999999997</v>
          </cell>
          <cell r="K525">
            <v>43382</v>
          </cell>
          <cell r="L525">
            <v>13</v>
          </cell>
          <cell r="M525" t="str">
            <v>INE646C01018</v>
          </cell>
        </row>
        <row r="526">
          <cell r="A526" t="str">
            <v>GRPLTD</v>
          </cell>
          <cell r="B526" t="str">
            <v>EQ</v>
          </cell>
          <cell r="C526">
            <v>1100.1500000000001</v>
          </cell>
          <cell r="D526">
            <v>1100.1500000000001</v>
          </cell>
          <cell r="E526">
            <v>1069.9000000000001</v>
          </cell>
          <cell r="F526">
            <v>1075.3499999999999</v>
          </cell>
          <cell r="G526">
            <v>1073.05</v>
          </cell>
          <cell r="H526">
            <v>1099.5999999999999</v>
          </cell>
          <cell r="I526">
            <v>540</v>
          </cell>
          <cell r="J526">
            <v>585995.4</v>
          </cell>
          <cell r="K526">
            <v>43382</v>
          </cell>
          <cell r="L526">
            <v>48</v>
          </cell>
          <cell r="M526" t="str">
            <v>INE137I01015</v>
          </cell>
        </row>
        <row r="527">
          <cell r="A527" t="str">
            <v>GRUH</v>
          </cell>
          <cell r="B527" t="str">
            <v>EQ</v>
          </cell>
          <cell r="C527">
            <v>272.8</v>
          </cell>
          <cell r="D527">
            <v>292</v>
          </cell>
          <cell r="E527">
            <v>263.25</v>
          </cell>
          <cell r="F527">
            <v>265.5</v>
          </cell>
          <cell r="G527">
            <v>264.25</v>
          </cell>
          <cell r="H527">
            <v>268.39999999999998</v>
          </cell>
          <cell r="I527">
            <v>495631</v>
          </cell>
          <cell r="J527">
            <v>133429646.2</v>
          </cell>
          <cell r="K527">
            <v>43382</v>
          </cell>
          <cell r="L527">
            <v>17343</v>
          </cell>
          <cell r="M527" t="str">
            <v>INE580B01029</v>
          </cell>
        </row>
        <row r="528">
          <cell r="A528" t="str">
            <v>GSCLCEMENT</v>
          </cell>
          <cell r="B528" t="str">
            <v>EQ</v>
          </cell>
          <cell r="C528">
            <v>22.8</v>
          </cell>
          <cell r="D528">
            <v>23.95</v>
          </cell>
          <cell r="E528">
            <v>22.8</v>
          </cell>
          <cell r="F528">
            <v>23.4</v>
          </cell>
          <cell r="G528">
            <v>23.45</v>
          </cell>
          <cell r="H528">
            <v>23.25</v>
          </cell>
          <cell r="I528">
            <v>23695</v>
          </cell>
          <cell r="J528">
            <v>557088.25</v>
          </cell>
          <cell r="K528">
            <v>43382</v>
          </cell>
          <cell r="L528">
            <v>96</v>
          </cell>
          <cell r="M528" t="str">
            <v>INE542A01039</v>
          </cell>
        </row>
        <row r="529">
          <cell r="A529" t="str">
            <v>GSFC</v>
          </cell>
          <cell r="B529" t="str">
            <v>EQ</v>
          </cell>
          <cell r="C529">
            <v>89.6</v>
          </cell>
          <cell r="D529">
            <v>90.5</v>
          </cell>
          <cell r="E529">
            <v>86.5</v>
          </cell>
          <cell r="F529">
            <v>88.5</v>
          </cell>
          <cell r="G529">
            <v>88.3</v>
          </cell>
          <cell r="H529">
            <v>89.6</v>
          </cell>
          <cell r="I529">
            <v>1372285</v>
          </cell>
          <cell r="J529">
            <v>121398870.75</v>
          </cell>
          <cell r="K529">
            <v>43382</v>
          </cell>
          <cell r="L529">
            <v>8794</v>
          </cell>
          <cell r="M529" t="str">
            <v>INE026A01025</v>
          </cell>
        </row>
        <row r="530">
          <cell r="A530" t="str">
            <v>GSKCONS</v>
          </cell>
          <cell r="B530" t="str">
            <v>EQ</v>
          </cell>
          <cell r="C530">
            <v>6402</v>
          </cell>
          <cell r="D530">
            <v>6734.95</v>
          </cell>
          <cell r="E530">
            <v>6402</v>
          </cell>
          <cell r="F530">
            <v>6666.55</v>
          </cell>
          <cell r="G530">
            <v>6680</v>
          </cell>
          <cell r="H530">
            <v>6399.9</v>
          </cell>
          <cell r="I530">
            <v>10392</v>
          </cell>
          <cell r="J530">
            <v>68263888.549999997</v>
          </cell>
          <cell r="K530">
            <v>43382</v>
          </cell>
          <cell r="L530">
            <v>3716</v>
          </cell>
          <cell r="M530" t="str">
            <v>INE264A01014</v>
          </cell>
        </row>
        <row r="531">
          <cell r="A531" t="str">
            <v>GSPL</v>
          </cell>
          <cell r="B531" t="str">
            <v>EQ</v>
          </cell>
          <cell r="C531">
            <v>173.2</v>
          </cell>
          <cell r="D531">
            <v>174.5</v>
          </cell>
          <cell r="E531">
            <v>170.1</v>
          </cell>
          <cell r="F531">
            <v>173</v>
          </cell>
          <cell r="G531">
            <v>173</v>
          </cell>
          <cell r="H531">
            <v>173.15</v>
          </cell>
          <cell r="I531">
            <v>817293</v>
          </cell>
          <cell r="J531">
            <v>141161416.30000001</v>
          </cell>
          <cell r="K531">
            <v>43382</v>
          </cell>
          <cell r="L531">
            <v>12686</v>
          </cell>
          <cell r="M531" t="str">
            <v>INE246F01010</v>
          </cell>
        </row>
        <row r="532">
          <cell r="A532" t="str">
            <v>GSS</v>
          </cell>
          <cell r="B532" t="str">
            <v>EQ</v>
          </cell>
          <cell r="C532">
            <v>98.75</v>
          </cell>
          <cell r="D532">
            <v>99.7</v>
          </cell>
          <cell r="E532">
            <v>90</v>
          </cell>
          <cell r="F532">
            <v>95.3</v>
          </cell>
          <cell r="G532">
            <v>94.95</v>
          </cell>
          <cell r="H532">
            <v>98.5</v>
          </cell>
          <cell r="I532">
            <v>683111</v>
          </cell>
          <cell r="J532">
            <v>65313118.700000003</v>
          </cell>
          <cell r="K532">
            <v>43382</v>
          </cell>
          <cell r="L532">
            <v>3700</v>
          </cell>
          <cell r="M532" t="str">
            <v>INE871H01011</v>
          </cell>
        </row>
        <row r="533">
          <cell r="A533" t="str">
            <v>GTL</v>
          </cell>
          <cell r="B533" t="str">
            <v>EQ</v>
          </cell>
          <cell r="C533">
            <v>5.2</v>
          </cell>
          <cell r="D533">
            <v>5.45</v>
          </cell>
          <cell r="E533">
            <v>5.05</v>
          </cell>
          <cell r="F533">
            <v>5.15</v>
          </cell>
          <cell r="G533">
            <v>5.0999999999999996</v>
          </cell>
          <cell r="H533">
            <v>5.2</v>
          </cell>
          <cell r="I533">
            <v>65690</v>
          </cell>
          <cell r="J533">
            <v>340526.2</v>
          </cell>
          <cell r="K533">
            <v>43382</v>
          </cell>
          <cell r="L533">
            <v>147</v>
          </cell>
          <cell r="M533" t="str">
            <v>INE043A01012</v>
          </cell>
        </row>
        <row r="534">
          <cell r="A534" t="str">
            <v>GTLINFRA</v>
          </cell>
          <cell r="B534" t="str">
            <v>BE</v>
          </cell>
          <cell r="C534">
            <v>1.05</v>
          </cell>
          <cell r="D534">
            <v>1.05</v>
          </cell>
          <cell r="E534">
            <v>1.05</v>
          </cell>
          <cell r="F534">
            <v>1.05</v>
          </cell>
          <cell r="G534">
            <v>1.05</v>
          </cell>
          <cell r="H534">
            <v>1.1000000000000001</v>
          </cell>
          <cell r="I534">
            <v>402800</v>
          </cell>
          <cell r="J534">
            <v>422940</v>
          </cell>
          <cell r="K534">
            <v>43382</v>
          </cell>
          <cell r="L534">
            <v>148</v>
          </cell>
          <cell r="M534" t="str">
            <v>INE221H01019</v>
          </cell>
        </row>
        <row r="535">
          <cell r="A535" t="str">
            <v>GTNIND</v>
          </cell>
          <cell r="B535" t="str">
            <v>BE</v>
          </cell>
          <cell r="C535">
            <v>9.4</v>
          </cell>
          <cell r="D535">
            <v>9.4</v>
          </cell>
          <cell r="E535">
            <v>8.5500000000000007</v>
          </cell>
          <cell r="F535">
            <v>8.5500000000000007</v>
          </cell>
          <cell r="G535">
            <v>8.5500000000000007</v>
          </cell>
          <cell r="H535">
            <v>9</v>
          </cell>
          <cell r="I535">
            <v>5240</v>
          </cell>
          <cell r="J535">
            <v>44827.8</v>
          </cell>
          <cell r="K535">
            <v>43382</v>
          </cell>
          <cell r="L535">
            <v>24</v>
          </cell>
          <cell r="M535" t="str">
            <v>INE537A01013</v>
          </cell>
        </row>
        <row r="536">
          <cell r="A536" t="str">
            <v>GTNTEX</v>
          </cell>
          <cell r="B536" t="str">
            <v>EQ</v>
          </cell>
          <cell r="C536">
            <v>11.1</v>
          </cell>
          <cell r="D536">
            <v>11.1</v>
          </cell>
          <cell r="E536">
            <v>10.4</v>
          </cell>
          <cell r="F536">
            <v>10.4</v>
          </cell>
          <cell r="G536">
            <v>10.4</v>
          </cell>
          <cell r="H536">
            <v>10.9</v>
          </cell>
          <cell r="I536">
            <v>3115</v>
          </cell>
          <cell r="J536">
            <v>32584</v>
          </cell>
          <cell r="K536">
            <v>43382</v>
          </cell>
          <cell r="L536">
            <v>17</v>
          </cell>
          <cell r="M536" t="str">
            <v>INE302H01017</v>
          </cell>
        </row>
        <row r="537">
          <cell r="A537" t="str">
            <v>GTPL</v>
          </cell>
          <cell r="B537" t="str">
            <v>EQ</v>
          </cell>
          <cell r="C537">
            <v>62.2</v>
          </cell>
          <cell r="D537">
            <v>69</v>
          </cell>
          <cell r="E537">
            <v>62.2</v>
          </cell>
          <cell r="F537">
            <v>65.3</v>
          </cell>
          <cell r="G537">
            <v>67</v>
          </cell>
          <cell r="H537">
            <v>64.650000000000006</v>
          </cell>
          <cell r="I537">
            <v>26558</v>
          </cell>
          <cell r="J537">
            <v>1722796.75</v>
          </cell>
          <cell r="K537">
            <v>43382</v>
          </cell>
          <cell r="L537">
            <v>721</v>
          </cell>
          <cell r="M537" t="str">
            <v>INE869I01013</v>
          </cell>
        </row>
        <row r="538">
          <cell r="A538" t="str">
            <v>GUFICBIO</v>
          </cell>
          <cell r="B538" t="str">
            <v>EQ</v>
          </cell>
          <cell r="C538">
            <v>100.05</v>
          </cell>
          <cell r="D538">
            <v>106</v>
          </cell>
          <cell r="E538">
            <v>99</v>
          </cell>
          <cell r="F538">
            <v>100.55</v>
          </cell>
          <cell r="G538">
            <v>100.3</v>
          </cell>
          <cell r="H538">
            <v>99.8</v>
          </cell>
          <cell r="I538">
            <v>55907</v>
          </cell>
          <cell r="J538">
            <v>5708509.25</v>
          </cell>
          <cell r="K538">
            <v>43382</v>
          </cell>
          <cell r="L538">
            <v>1198</v>
          </cell>
          <cell r="M538" t="str">
            <v>INE742B01025</v>
          </cell>
        </row>
        <row r="539">
          <cell r="A539" t="str">
            <v>GUJALKALI</v>
          </cell>
          <cell r="B539" t="str">
            <v>EQ</v>
          </cell>
          <cell r="C539">
            <v>583.5</v>
          </cell>
          <cell r="D539">
            <v>602</v>
          </cell>
          <cell r="E539">
            <v>577.54999999999995</v>
          </cell>
          <cell r="F539">
            <v>579.79999999999995</v>
          </cell>
          <cell r="G539">
            <v>578.70000000000005</v>
          </cell>
          <cell r="H539">
            <v>580.15</v>
          </cell>
          <cell r="I539">
            <v>36655</v>
          </cell>
          <cell r="J539">
            <v>21498231.550000001</v>
          </cell>
          <cell r="K539">
            <v>43382</v>
          </cell>
          <cell r="L539">
            <v>3422</v>
          </cell>
          <cell r="M539" t="str">
            <v>INE186A01019</v>
          </cell>
        </row>
        <row r="540">
          <cell r="A540" t="str">
            <v>GUJAPOLLO</v>
          </cell>
          <cell r="B540" t="str">
            <v>EQ</v>
          </cell>
          <cell r="C540">
            <v>152.5</v>
          </cell>
          <cell r="D540">
            <v>155</v>
          </cell>
          <cell r="E540">
            <v>146.05000000000001</v>
          </cell>
          <cell r="F540">
            <v>151.80000000000001</v>
          </cell>
          <cell r="G540">
            <v>151.25</v>
          </cell>
          <cell r="H540">
            <v>152.5</v>
          </cell>
          <cell r="I540">
            <v>912</v>
          </cell>
          <cell r="J540">
            <v>138121</v>
          </cell>
          <cell r="K540">
            <v>43382</v>
          </cell>
          <cell r="L540">
            <v>56</v>
          </cell>
          <cell r="M540" t="str">
            <v>INE826C01016</v>
          </cell>
        </row>
        <row r="541">
          <cell r="A541" t="str">
            <v>GUJFLUORO</v>
          </cell>
          <cell r="B541" t="str">
            <v>EQ</v>
          </cell>
          <cell r="C541">
            <v>782.9</v>
          </cell>
          <cell r="D541">
            <v>785</v>
          </cell>
          <cell r="E541">
            <v>766.35</v>
          </cell>
          <cell r="F541">
            <v>770.15</v>
          </cell>
          <cell r="G541">
            <v>769.65</v>
          </cell>
          <cell r="H541">
            <v>780.6</v>
          </cell>
          <cell r="I541">
            <v>14943</v>
          </cell>
          <cell r="J541">
            <v>11585345.65</v>
          </cell>
          <cell r="K541">
            <v>43382</v>
          </cell>
          <cell r="L541">
            <v>1077</v>
          </cell>
          <cell r="M541" t="str">
            <v>INE538A01037</v>
          </cell>
        </row>
        <row r="542">
          <cell r="A542" t="str">
            <v>GUJGASLTD</v>
          </cell>
          <cell r="B542" t="str">
            <v>EQ</v>
          </cell>
          <cell r="C542">
            <v>615.5</v>
          </cell>
          <cell r="D542">
            <v>616</v>
          </cell>
          <cell r="E542">
            <v>597.79999999999995</v>
          </cell>
          <cell r="F542">
            <v>601.29999999999995</v>
          </cell>
          <cell r="G542">
            <v>607</v>
          </cell>
          <cell r="H542">
            <v>611.65</v>
          </cell>
          <cell r="I542">
            <v>7603</v>
          </cell>
          <cell r="J542">
            <v>4593265.1500000004</v>
          </cell>
          <cell r="K542">
            <v>43382</v>
          </cell>
          <cell r="L542">
            <v>897</v>
          </cell>
          <cell r="M542" t="str">
            <v>INE844O01022</v>
          </cell>
        </row>
        <row r="543">
          <cell r="A543" t="str">
            <v>GUJRAFFIA</v>
          </cell>
          <cell r="B543" t="str">
            <v>BE</v>
          </cell>
          <cell r="C543">
            <v>20.2</v>
          </cell>
          <cell r="D543">
            <v>20.2</v>
          </cell>
          <cell r="E543">
            <v>20.2</v>
          </cell>
          <cell r="F543">
            <v>20.2</v>
          </cell>
          <cell r="G543">
            <v>20.2</v>
          </cell>
          <cell r="H543">
            <v>20.2</v>
          </cell>
          <cell r="I543">
            <v>54</v>
          </cell>
          <cell r="J543">
            <v>1090.8</v>
          </cell>
          <cell r="K543">
            <v>43382</v>
          </cell>
          <cell r="L543">
            <v>2</v>
          </cell>
          <cell r="M543" t="str">
            <v>INE610B01024</v>
          </cell>
        </row>
        <row r="544">
          <cell r="A544" t="str">
            <v>GULFOILLUB</v>
          </cell>
          <cell r="B544" t="str">
            <v>EQ</v>
          </cell>
          <cell r="C544">
            <v>751.95</v>
          </cell>
          <cell r="D544">
            <v>751.95</v>
          </cell>
          <cell r="E544">
            <v>721.25</v>
          </cell>
          <cell r="F544">
            <v>722.85</v>
          </cell>
          <cell r="G544">
            <v>721.25</v>
          </cell>
          <cell r="H544">
            <v>722.55</v>
          </cell>
          <cell r="I544">
            <v>7286</v>
          </cell>
          <cell r="J544">
            <v>5293801.3499999996</v>
          </cell>
          <cell r="K544">
            <v>43382</v>
          </cell>
          <cell r="L544">
            <v>491</v>
          </cell>
          <cell r="M544" t="str">
            <v>INE635Q01029</v>
          </cell>
        </row>
        <row r="545">
          <cell r="A545" t="str">
            <v>GULFPETRO</v>
          </cell>
          <cell r="B545" t="str">
            <v>EQ</v>
          </cell>
          <cell r="C545">
            <v>69</v>
          </cell>
          <cell r="D545">
            <v>71.8</v>
          </cell>
          <cell r="E545">
            <v>68.3</v>
          </cell>
          <cell r="F545">
            <v>70.150000000000006</v>
          </cell>
          <cell r="G545">
            <v>70.900000000000006</v>
          </cell>
          <cell r="H545">
            <v>68.599999999999994</v>
          </cell>
          <cell r="I545">
            <v>32292</v>
          </cell>
          <cell r="J545">
            <v>2259223.9500000002</v>
          </cell>
          <cell r="K545">
            <v>43382</v>
          </cell>
          <cell r="L545">
            <v>350</v>
          </cell>
          <cell r="M545" t="str">
            <v>INE586G01017</v>
          </cell>
        </row>
        <row r="546">
          <cell r="A546" t="str">
            <v>GULPOLY</v>
          </cell>
          <cell r="B546" t="str">
            <v>EQ</v>
          </cell>
          <cell r="C546">
            <v>52.1</v>
          </cell>
          <cell r="D546">
            <v>52.5</v>
          </cell>
          <cell r="E546">
            <v>49.1</v>
          </cell>
          <cell r="F546">
            <v>49.5</v>
          </cell>
          <cell r="G546">
            <v>49.55</v>
          </cell>
          <cell r="H546">
            <v>51.9</v>
          </cell>
          <cell r="I546">
            <v>30240</v>
          </cell>
          <cell r="J546">
            <v>1533185</v>
          </cell>
          <cell r="K546">
            <v>43382</v>
          </cell>
          <cell r="L546">
            <v>601</v>
          </cell>
          <cell r="M546" t="str">
            <v>INE255D01024</v>
          </cell>
        </row>
        <row r="547">
          <cell r="A547" t="str">
            <v>GVKPIL</v>
          </cell>
          <cell r="B547" t="str">
            <v>EQ</v>
          </cell>
          <cell r="C547">
            <v>7.25</v>
          </cell>
          <cell r="D547">
            <v>7.3</v>
          </cell>
          <cell r="E547">
            <v>6.8</v>
          </cell>
          <cell r="F547">
            <v>6.95</v>
          </cell>
          <cell r="G547">
            <v>7</v>
          </cell>
          <cell r="H547">
            <v>7.15</v>
          </cell>
          <cell r="I547">
            <v>1924172</v>
          </cell>
          <cell r="J547">
            <v>13297046.449999999</v>
          </cell>
          <cell r="K547">
            <v>43382</v>
          </cell>
          <cell r="L547">
            <v>1993</v>
          </cell>
          <cell r="M547" t="str">
            <v>INE251H01024</v>
          </cell>
        </row>
        <row r="548">
          <cell r="A548" t="str">
            <v>HAL</v>
          </cell>
          <cell r="B548" t="str">
            <v>EQ</v>
          </cell>
          <cell r="C548">
            <v>786</v>
          </cell>
          <cell r="D548">
            <v>794.15</v>
          </cell>
          <cell r="E548">
            <v>767</v>
          </cell>
          <cell r="F548">
            <v>770.2</v>
          </cell>
          <cell r="G548">
            <v>768.9</v>
          </cell>
          <cell r="H548">
            <v>780.95</v>
          </cell>
          <cell r="I548">
            <v>10585</v>
          </cell>
          <cell r="J548">
            <v>8178839.4000000004</v>
          </cell>
          <cell r="K548">
            <v>43382</v>
          </cell>
          <cell r="L548">
            <v>1687</v>
          </cell>
          <cell r="M548" t="str">
            <v>INE066F01012</v>
          </cell>
        </row>
        <row r="549">
          <cell r="A549" t="str">
            <v>HANUNG</v>
          </cell>
          <cell r="B549" t="str">
            <v>BE</v>
          </cell>
          <cell r="C549">
            <v>0.85</v>
          </cell>
          <cell r="D549">
            <v>0.9</v>
          </cell>
          <cell r="E549">
            <v>0.85</v>
          </cell>
          <cell r="F549">
            <v>0.85</v>
          </cell>
          <cell r="G549">
            <v>0.85</v>
          </cell>
          <cell r="H549">
            <v>0.9</v>
          </cell>
          <cell r="I549">
            <v>2416</v>
          </cell>
          <cell r="J549">
            <v>2078.6</v>
          </cell>
          <cell r="K549">
            <v>43382</v>
          </cell>
          <cell r="L549">
            <v>9</v>
          </cell>
          <cell r="M549" t="str">
            <v>INE648H01013</v>
          </cell>
        </row>
        <row r="550">
          <cell r="A550" t="str">
            <v>HARITASEAT</v>
          </cell>
          <cell r="B550" t="str">
            <v>EQ</v>
          </cell>
          <cell r="C550">
            <v>519.45000000000005</v>
          </cell>
          <cell r="D550">
            <v>527.75</v>
          </cell>
          <cell r="E550">
            <v>509.15</v>
          </cell>
          <cell r="F550">
            <v>524.20000000000005</v>
          </cell>
          <cell r="G550">
            <v>526.9</v>
          </cell>
          <cell r="H550">
            <v>517.15</v>
          </cell>
          <cell r="I550">
            <v>2424</v>
          </cell>
          <cell r="J550">
            <v>1263818.45</v>
          </cell>
          <cell r="K550">
            <v>43382</v>
          </cell>
          <cell r="L550">
            <v>252</v>
          </cell>
          <cell r="M550" t="str">
            <v>INE939D01015</v>
          </cell>
        </row>
        <row r="551">
          <cell r="A551" t="str">
            <v>HARRMALAYA</v>
          </cell>
          <cell r="B551" t="str">
            <v>EQ</v>
          </cell>
          <cell r="C551">
            <v>78.5</v>
          </cell>
          <cell r="D551">
            <v>79.55</v>
          </cell>
          <cell r="E551">
            <v>76</v>
          </cell>
          <cell r="F551">
            <v>76.849999999999994</v>
          </cell>
          <cell r="G551">
            <v>77.25</v>
          </cell>
          <cell r="H551">
            <v>77.5</v>
          </cell>
          <cell r="I551">
            <v>43964</v>
          </cell>
          <cell r="J551">
            <v>3423676.25</v>
          </cell>
          <cell r="K551">
            <v>43382</v>
          </cell>
          <cell r="L551">
            <v>596</v>
          </cell>
          <cell r="M551" t="str">
            <v>INE544A01019</v>
          </cell>
        </row>
        <row r="552">
          <cell r="A552" t="str">
            <v>HATHWAY</v>
          </cell>
          <cell r="B552" t="str">
            <v>EQ</v>
          </cell>
          <cell r="C552">
            <v>25.75</v>
          </cell>
          <cell r="D552">
            <v>26.45</v>
          </cell>
          <cell r="E552">
            <v>24.1</v>
          </cell>
          <cell r="F552">
            <v>25.05</v>
          </cell>
          <cell r="G552">
            <v>25.3</v>
          </cell>
          <cell r="H552">
            <v>25.55</v>
          </cell>
          <cell r="I552">
            <v>1140810</v>
          </cell>
          <cell r="J552">
            <v>28699168.75</v>
          </cell>
          <cell r="K552">
            <v>43382</v>
          </cell>
          <cell r="L552">
            <v>5436</v>
          </cell>
          <cell r="M552" t="str">
            <v>INE982F01036</v>
          </cell>
        </row>
        <row r="553">
          <cell r="A553" t="str">
            <v>HATSUN</v>
          </cell>
          <cell r="B553" t="str">
            <v>EQ</v>
          </cell>
          <cell r="C553">
            <v>630</v>
          </cell>
          <cell r="D553">
            <v>635.75</v>
          </cell>
          <cell r="E553">
            <v>595</v>
          </cell>
          <cell r="F553">
            <v>604.15</v>
          </cell>
          <cell r="G553">
            <v>612</v>
          </cell>
          <cell r="H553">
            <v>634.65</v>
          </cell>
          <cell r="I553">
            <v>8039</v>
          </cell>
          <cell r="J553">
            <v>4896230.0999999996</v>
          </cell>
          <cell r="K553">
            <v>43382</v>
          </cell>
          <cell r="L553">
            <v>842</v>
          </cell>
          <cell r="M553" t="str">
            <v>INE473B01035</v>
          </cell>
        </row>
        <row r="554">
          <cell r="A554" t="str">
            <v>HAVELLS</v>
          </cell>
          <cell r="B554" t="str">
            <v>EQ</v>
          </cell>
          <cell r="C554">
            <v>572</v>
          </cell>
          <cell r="D554">
            <v>582</v>
          </cell>
          <cell r="E554">
            <v>553.25</v>
          </cell>
          <cell r="F554">
            <v>563.85</v>
          </cell>
          <cell r="G554">
            <v>563.6</v>
          </cell>
          <cell r="H554">
            <v>569.9</v>
          </cell>
          <cell r="I554">
            <v>1088023</v>
          </cell>
          <cell r="J554">
            <v>616647208.79999995</v>
          </cell>
          <cell r="K554">
            <v>43382</v>
          </cell>
          <cell r="L554">
            <v>34207</v>
          </cell>
          <cell r="M554" t="str">
            <v>INE176B01034</v>
          </cell>
        </row>
        <row r="555">
          <cell r="A555" t="str">
            <v>HAVISHA</v>
          </cell>
          <cell r="B555" t="str">
            <v>BE</v>
          </cell>
          <cell r="C555">
            <v>1.2</v>
          </cell>
          <cell r="D555">
            <v>1.2</v>
          </cell>
          <cell r="E555">
            <v>1.2</v>
          </cell>
          <cell r="F555">
            <v>1.2</v>
          </cell>
          <cell r="G555">
            <v>1.2</v>
          </cell>
          <cell r="H555">
            <v>1.2</v>
          </cell>
          <cell r="I555">
            <v>100</v>
          </cell>
          <cell r="J555">
            <v>120</v>
          </cell>
          <cell r="K555">
            <v>43382</v>
          </cell>
          <cell r="L555">
            <v>1</v>
          </cell>
          <cell r="M555" t="str">
            <v>INE293B01029</v>
          </cell>
        </row>
        <row r="556">
          <cell r="A556" t="str">
            <v>HBLPOWER</v>
          </cell>
          <cell r="B556" t="str">
            <v>EQ</v>
          </cell>
          <cell r="C556">
            <v>24.4</v>
          </cell>
          <cell r="D556">
            <v>25.75</v>
          </cell>
          <cell r="E556">
            <v>23.6</v>
          </cell>
          <cell r="F556">
            <v>25.4</v>
          </cell>
          <cell r="G556">
            <v>25.55</v>
          </cell>
          <cell r="H556">
            <v>24.15</v>
          </cell>
          <cell r="I556">
            <v>200116</v>
          </cell>
          <cell r="J556">
            <v>4992553.25</v>
          </cell>
          <cell r="K556">
            <v>43382</v>
          </cell>
          <cell r="L556">
            <v>1439</v>
          </cell>
          <cell r="M556" t="str">
            <v>INE292B01021</v>
          </cell>
        </row>
        <row r="557">
          <cell r="A557" t="str">
            <v>HBSL</v>
          </cell>
          <cell r="B557" t="str">
            <v>BE</v>
          </cell>
          <cell r="C557">
            <v>9.8000000000000007</v>
          </cell>
          <cell r="D557">
            <v>10</v>
          </cell>
          <cell r="E557">
            <v>9.4</v>
          </cell>
          <cell r="F557">
            <v>9.8000000000000007</v>
          </cell>
          <cell r="G557">
            <v>10</v>
          </cell>
          <cell r="H557">
            <v>9.8000000000000007</v>
          </cell>
          <cell r="I557">
            <v>465</v>
          </cell>
          <cell r="J557">
            <v>4445.8</v>
          </cell>
          <cell r="K557">
            <v>43382</v>
          </cell>
          <cell r="L557">
            <v>18</v>
          </cell>
          <cell r="M557" t="str">
            <v>INE550B01022</v>
          </cell>
        </row>
        <row r="558">
          <cell r="A558" t="str">
            <v>HCC</v>
          </cell>
          <cell r="B558" t="str">
            <v>EQ</v>
          </cell>
          <cell r="C558">
            <v>11.4</v>
          </cell>
          <cell r="D558">
            <v>11.5</v>
          </cell>
          <cell r="E558">
            <v>10.9</v>
          </cell>
          <cell r="F558">
            <v>11.25</v>
          </cell>
          <cell r="G558">
            <v>11.3</v>
          </cell>
          <cell r="H558">
            <v>11.35</v>
          </cell>
          <cell r="I558">
            <v>5560070</v>
          </cell>
          <cell r="J558">
            <v>62294360.049999997</v>
          </cell>
          <cell r="K558">
            <v>43382</v>
          </cell>
          <cell r="L558">
            <v>5649</v>
          </cell>
          <cell r="M558" t="str">
            <v>INE549A01026</v>
          </cell>
        </row>
        <row r="559">
          <cell r="A559" t="str">
            <v>HCG</v>
          </cell>
          <cell r="B559" t="str">
            <v>EQ</v>
          </cell>
          <cell r="C559">
            <v>214.25</v>
          </cell>
          <cell r="D559">
            <v>217.05</v>
          </cell>
          <cell r="E559">
            <v>209.65</v>
          </cell>
          <cell r="F559">
            <v>210.25</v>
          </cell>
          <cell r="G559">
            <v>212.5</v>
          </cell>
          <cell r="H559">
            <v>211.15</v>
          </cell>
          <cell r="I559">
            <v>49684</v>
          </cell>
          <cell r="J559">
            <v>10455736.6</v>
          </cell>
          <cell r="K559">
            <v>43382</v>
          </cell>
          <cell r="L559">
            <v>579</v>
          </cell>
          <cell r="M559" t="str">
            <v>INE075I01017</v>
          </cell>
        </row>
        <row r="560">
          <cell r="A560" t="str">
            <v>HCL-INSYS</v>
          </cell>
          <cell r="B560" t="str">
            <v>EQ</v>
          </cell>
          <cell r="C560">
            <v>22.7</v>
          </cell>
          <cell r="D560">
            <v>23.4</v>
          </cell>
          <cell r="E560">
            <v>21.65</v>
          </cell>
          <cell r="F560">
            <v>22.05</v>
          </cell>
          <cell r="G560">
            <v>22</v>
          </cell>
          <cell r="H560">
            <v>22.5</v>
          </cell>
          <cell r="I560">
            <v>902631</v>
          </cell>
          <cell r="J560">
            <v>20104546.300000001</v>
          </cell>
          <cell r="K560">
            <v>43382</v>
          </cell>
          <cell r="L560">
            <v>4800</v>
          </cell>
          <cell r="M560" t="str">
            <v>INE236A01020</v>
          </cell>
        </row>
        <row r="561">
          <cell r="A561" t="str">
            <v>HCLTECH</v>
          </cell>
          <cell r="B561" t="str">
            <v>EQ</v>
          </cell>
          <cell r="C561">
            <v>1066.5</v>
          </cell>
          <cell r="D561">
            <v>1079.05</v>
          </cell>
          <cell r="E561">
            <v>1043.45</v>
          </cell>
          <cell r="F561">
            <v>1068.4000000000001</v>
          </cell>
          <cell r="G561">
            <v>1067.2</v>
          </cell>
          <cell r="H561">
            <v>1072.0999999999999</v>
          </cell>
          <cell r="I561">
            <v>1347262</v>
          </cell>
          <cell r="J561">
            <v>1426633368.25</v>
          </cell>
          <cell r="K561">
            <v>43382</v>
          </cell>
          <cell r="L561">
            <v>69429</v>
          </cell>
          <cell r="M561" t="str">
            <v>INE860A01027</v>
          </cell>
        </row>
        <row r="562">
          <cell r="A562" t="str">
            <v>HDFC</v>
          </cell>
          <cell r="B562" t="str">
            <v>EQ</v>
          </cell>
          <cell r="C562">
            <v>1682.7</v>
          </cell>
          <cell r="D562">
            <v>1734</v>
          </cell>
          <cell r="E562">
            <v>1671.6</v>
          </cell>
          <cell r="F562">
            <v>1712.75</v>
          </cell>
          <cell r="G562">
            <v>1707.35</v>
          </cell>
          <cell r="H562">
            <v>1667.7</v>
          </cell>
          <cell r="I562">
            <v>3082730</v>
          </cell>
          <cell r="J562">
            <v>5291937259.3000002</v>
          </cell>
          <cell r="K562">
            <v>43382</v>
          </cell>
          <cell r="L562">
            <v>162309</v>
          </cell>
          <cell r="M562" t="str">
            <v>INE001A01036</v>
          </cell>
        </row>
        <row r="563">
          <cell r="A563" t="str">
            <v>HDFCAMC</v>
          </cell>
          <cell r="B563" t="str">
            <v>EQ</v>
          </cell>
          <cell r="C563">
            <v>1280.25</v>
          </cell>
          <cell r="D563">
            <v>1283.95</v>
          </cell>
          <cell r="E563">
            <v>1250</v>
          </cell>
          <cell r="F563">
            <v>1268.9000000000001</v>
          </cell>
          <cell r="G563">
            <v>1268.2</v>
          </cell>
          <cell r="H563">
            <v>1272.9000000000001</v>
          </cell>
          <cell r="I563">
            <v>274939</v>
          </cell>
          <cell r="J563">
            <v>347350968.75</v>
          </cell>
          <cell r="K563">
            <v>43382</v>
          </cell>
          <cell r="L563">
            <v>14972</v>
          </cell>
          <cell r="M563" t="str">
            <v>INE127D01025</v>
          </cell>
        </row>
        <row r="564">
          <cell r="A564" t="str">
            <v>HDFCBANK</v>
          </cell>
          <cell r="B564" t="str">
            <v>EQ</v>
          </cell>
          <cell r="C564">
            <v>1944.4</v>
          </cell>
          <cell r="D564">
            <v>1965</v>
          </cell>
          <cell r="E564">
            <v>1930</v>
          </cell>
          <cell r="F564">
            <v>1940.6</v>
          </cell>
          <cell r="G564">
            <v>1945.95</v>
          </cell>
          <cell r="H564">
            <v>1945</v>
          </cell>
          <cell r="I564">
            <v>3114841</v>
          </cell>
          <cell r="J564">
            <v>6058129369.3500004</v>
          </cell>
          <cell r="K564">
            <v>43382</v>
          </cell>
          <cell r="L564">
            <v>88603</v>
          </cell>
          <cell r="M564" t="str">
            <v>INE040A01026</v>
          </cell>
        </row>
        <row r="565">
          <cell r="A565" t="str">
            <v>HDFCLIFE</v>
          </cell>
          <cell r="B565" t="str">
            <v>EQ</v>
          </cell>
          <cell r="C565">
            <v>371.5</v>
          </cell>
          <cell r="D565">
            <v>374.65</v>
          </cell>
          <cell r="E565">
            <v>357</v>
          </cell>
          <cell r="F565">
            <v>361.35</v>
          </cell>
          <cell r="G565">
            <v>360.7</v>
          </cell>
          <cell r="H565">
            <v>369.15</v>
          </cell>
          <cell r="I565">
            <v>1037612</v>
          </cell>
          <cell r="J565">
            <v>382140099.55000001</v>
          </cell>
          <cell r="K565">
            <v>43382</v>
          </cell>
          <cell r="L565">
            <v>23174</v>
          </cell>
          <cell r="M565" t="str">
            <v>INE795G01014</v>
          </cell>
        </row>
        <row r="566">
          <cell r="A566" t="str">
            <v>HDFCMFGETF</v>
          </cell>
          <cell r="B566" t="str">
            <v>EQ</v>
          </cell>
          <cell r="C566">
            <v>2847.95</v>
          </cell>
          <cell r="D566">
            <v>2858</v>
          </cell>
          <cell r="E566">
            <v>2832</v>
          </cell>
          <cell r="F566">
            <v>2838.8</v>
          </cell>
          <cell r="G566">
            <v>2835.25</v>
          </cell>
          <cell r="H566">
            <v>2850.65</v>
          </cell>
          <cell r="I566">
            <v>404</v>
          </cell>
          <cell r="J566">
            <v>1149640.3999999999</v>
          </cell>
          <cell r="K566">
            <v>43382</v>
          </cell>
          <cell r="L566">
            <v>117</v>
          </cell>
          <cell r="M566" t="str">
            <v>INF179K01CN1</v>
          </cell>
        </row>
        <row r="567">
          <cell r="A567" t="str">
            <v>HDFCNIFETF</v>
          </cell>
          <cell r="B567" t="str">
            <v>EQ</v>
          </cell>
          <cell r="C567">
            <v>1075</v>
          </cell>
          <cell r="D567">
            <v>1076.3900000000001</v>
          </cell>
          <cell r="E567">
            <v>1067.22</v>
          </cell>
          <cell r="F567">
            <v>1067.22</v>
          </cell>
          <cell r="G567">
            <v>1067.22</v>
          </cell>
          <cell r="H567">
            <v>1075.42</v>
          </cell>
          <cell r="I567">
            <v>475</v>
          </cell>
          <cell r="J567">
            <v>509305.9</v>
          </cell>
          <cell r="K567">
            <v>43382</v>
          </cell>
          <cell r="L567">
            <v>26</v>
          </cell>
          <cell r="M567" t="str">
            <v>INF179KB1KP3</v>
          </cell>
        </row>
        <row r="568">
          <cell r="A568" t="str">
            <v>HDFCSENETF</v>
          </cell>
          <cell r="B568" t="str">
            <v>EQ</v>
          </cell>
          <cell r="C568">
            <v>3592.98</v>
          </cell>
          <cell r="D568">
            <v>3592.98</v>
          </cell>
          <cell r="E568">
            <v>3580.7</v>
          </cell>
          <cell r="F568">
            <v>3580.7</v>
          </cell>
          <cell r="G568">
            <v>3580.7</v>
          </cell>
          <cell r="H568">
            <v>3573.59</v>
          </cell>
          <cell r="I568">
            <v>9</v>
          </cell>
          <cell r="J568">
            <v>32324.54</v>
          </cell>
          <cell r="K568">
            <v>43382</v>
          </cell>
          <cell r="L568">
            <v>2</v>
          </cell>
          <cell r="M568" t="str">
            <v>INF179KB1KQ1</v>
          </cell>
        </row>
        <row r="569">
          <cell r="A569" t="str">
            <v>HDIL</v>
          </cell>
          <cell r="B569" t="str">
            <v>EQ</v>
          </cell>
          <cell r="C569">
            <v>19.350000000000001</v>
          </cell>
          <cell r="D569">
            <v>19.399999999999999</v>
          </cell>
          <cell r="E569">
            <v>18.600000000000001</v>
          </cell>
          <cell r="F569">
            <v>19.05</v>
          </cell>
          <cell r="G569">
            <v>19</v>
          </cell>
          <cell r="H569">
            <v>18.850000000000001</v>
          </cell>
          <cell r="I569">
            <v>3061241</v>
          </cell>
          <cell r="J569">
            <v>58140653.649999999</v>
          </cell>
          <cell r="K569">
            <v>43382</v>
          </cell>
          <cell r="L569">
            <v>7255</v>
          </cell>
          <cell r="M569" t="str">
            <v>INE191I01012</v>
          </cell>
        </row>
        <row r="570">
          <cell r="A570" t="str">
            <v>HEG</v>
          </cell>
          <cell r="B570" t="str">
            <v>EQ</v>
          </cell>
          <cell r="C570">
            <v>3235</v>
          </cell>
          <cell r="D570">
            <v>3294.95</v>
          </cell>
          <cell r="E570">
            <v>3140</v>
          </cell>
          <cell r="F570">
            <v>3238.15</v>
          </cell>
          <cell r="G570">
            <v>3280</v>
          </cell>
          <cell r="H570">
            <v>3184.5</v>
          </cell>
          <cell r="I570">
            <v>195304</v>
          </cell>
          <cell r="J570">
            <v>627449857.45000005</v>
          </cell>
          <cell r="K570">
            <v>43382</v>
          </cell>
          <cell r="L570">
            <v>19747</v>
          </cell>
          <cell r="M570" t="str">
            <v>INE545A01016</v>
          </cell>
        </row>
        <row r="571">
          <cell r="A571" t="str">
            <v>HEIDELBERG</v>
          </cell>
          <cell r="B571" t="str">
            <v>EQ</v>
          </cell>
          <cell r="C571">
            <v>139</v>
          </cell>
          <cell r="D571">
            <v>139.80000000000001</v>
          </cell>
          <cell r="E571">
            <v>135.94999999999999</v>
          </cell>
          <cell r="F571">
            <v>139</v>
          </cell>
          <cell r="G571">
            <v>139.5</v>
          </cell>
          <cell r="H571">
            <v>138.25</v>
          </cell>
          <cell r="I571">
            <v>81626</v>
          </cell>
          <cell r="J571">
            <v>11269993.5</v>
          </cell>
          <cell r="K571">
            <v>43382</v>
          </cell>
          <cell r="L571">
            <v>1684</v>
          </cell>
          <cell r="M571" t="str">
            <v>INE578A01017</v>
          </cell>
        </row>
        <row r="572">
          <cell r="A572" t="str">
            <v>HERCULES</v>
          </cell>
          <cell r="B572" t="str">
            <v>EQ</v>
          </cell>
          <cell r="C572">
            <v>91.25</v>
          </cell>
          <cell r="D572">
            <v>92</v>
          </cell>
          <cell r="E572">
            <v>87.5</v>
          </cell>
          <cell r="F572">
            <v>89.2</v>
          </cell>
          <cell r="G572">
            <v>89.3</v>
          </cell>
          <cell r="H572">
            <v>92.35</v>
          </cell>
          <cell r="I572">
            <v>16854</v>
          </cell>
          <cell r="J572">
            <v>1508485.85</v>
          </cell>
          <cell r="K572">
            <v>43382</v>
          </cell>
          <cell r="L572">
            <v>338</v>
          </cell>
          <cell r="M572" t="str">
            <v>INE688E01024</v>
          </cell>
        </row>
        <row r="573">
          <cell r="A573" t="str">
            <v>HERITGFOOD</v>
          </cell>
          <cell r="B573" t="str">
            <v>EQ</v>
          </cell>
          <cell r="C573">
            <v>471.15</v>
          </cell>
          <cell r="D573">
            <v>510</v>
          </cell>
          <cell r="E573">
            <v>451.1</v>
          </cell>
          <cell r="F573">
            <v>488.2</v>
          </cell>
          <cell r="G573">
            <v>484.95</v>
          </cell>
          <cell r="H573">
            <v>461.95</v>
          </cell>
          <cell r="I573">
            <v>22536</v>
          </cell>
          <cell r="J573">
            <v>10725632.4</v>
          </cell>
          <cell r="K573">
            <v>43382</v>
          </cell>
          <cell r="L573">
            <v>1286</v>
          </cell>
          <cell r="M573" t="str">
            <v>INE978A01027</v>
          </cell>
        </row>
        <row r="574">
          <cell r="A574" t="str">
            <v>HEROMOTOCO</v>
          </cell>
          <cell r="B574" t="str">
            <v>EQ</v>
          </cell>
          <cell r="C574">
            <v>2896.6</v>
          </cell>
          <cell r="D574">
            <v>2931.9</v>
          </cell>
          <cell r="E574">
            <v>2870.15</v>
          </cell>
          <cell r="F574">
            <v>2891.75</v>
          </cell>
          <cell r="G574">
            <v>2886.55</v>
          </cell>
          <cell r="H574">
            <v>2873.05</v>
          </cell>
          <cell r="I574">
            <v>699147</v>
          </cell>
          <cell r="J574">
            <v>2025425663.4000001</v>
          </cell>
          <cell r="K574">
            <v>43382</v>
          </cell>
          <cell r="L574">
            <v>60980</v>
          </cell>
          <cell r="M574" t="str">
            <v>INE158A01026</v>
          </cell>
        </row>
        <row r="575">
          <cell r="A575" t="str">
            <v>HESTERBIO</v>
          </cell>
          <cell r="B575" t="str">
            <v>EQ</v>
          </cell>
          <cell r="C575">
            <v>1068.55</v>
          </cell>
          <cell r="D575">
            <v>1068.55</v>
          </cell>
          <cell r="E575">
            <v>1040</v>
          </cell>
          <cell r="F575">
            <v>1053.1500000000001</v>
          </cell>
          <cell r="G575">
            <v>1060</v>
          </cell>
          <cell r="H575">
            <v>1058</v>
          </cell>
          <cell r="I575">
            <v>6740</v>
          </cell>
          <cell r="J575">
            <v>7060814.75</v>
          </cell>
          <cell r="K575">
            <v>43382</v>
          </cell>
          <cell r="L575">
            <v>295</v>
          </cell>
          <cell r="M575" t="str">
            <v>INE782E01017</v>
          </cell>
        </row>
        <row r="576">
          <cell r="A576" t="str">
            <v>HEXATRADEX</v>
          </cell>
          <cell r="B576" t="str">
            <v>BE</v>
          </cell>
          <cell r="C576">
            <v>27.75</v>
          </cell>
          <cell r="D576">
            <v>27.75</v>
          </cell>
          <cell r="E576">
            <v>26.55</v>
          </cell>
          <cell r="F576">
            <v>27.35</v>
          </cell>
          <cell r="G576">
            <v>27.25</v>
          </cell>
          <cell r="H576">
            <v>27.75</v>
          </cell>
          <cell r="I576">
            <v>1638</v>
          </cell>
          <cell r="J576">
            <v>44676.15</v>
          </cell>
          <cell r="K576">
            <v>43382</v>
          </cell>
          <cell r="L576">
            <v>17</v>
          </cell>
          <cell r="M576" t="str">
            <v>INE750M01017</v>
          </cell>
        </row>
        <row r="577">
          <cell r="A577" t="str">
            <v>HEXAWARE</v>
          </cell>
          <cell r="B577" t="str">
            <v>EQ</v>
          </cell>
          <cell r="C577">
            <v>408.7</v>
          </cell>
          <cell r="D577">
            <v>409.45</v>
          </cell>
          <cell r="E577">
            <v>380</v>
          </cell>
          <cell r="F577">
            <v>390.9</v>
          </cell>
          <cell r="G577">
            <v>390</v>
          </cell>
          <cell r="H577">
            <v>406.55</v>
          </cell>
          <cell r="I577">
            <v>2144938</v>
          </cell>
          <cell r="J577">
            <v>839329660.35000002</v>
          </cell>
          <cell r="K577">
            <v>43382</v>
          </cell>
          <cell r="L577">
            <v>40456</v>
          </cell>
          <cell r="M577" t="str">
            <v>INE093A01033</v>
          </cell>
        </row>
        <row r="578">
          <cell r="A578" t="str">
            <v>HFCL</v>
          </cell>
          <cell r="B578" t="str">
            <v>EQ</v>
          </cell>
          <cell r="C578">
            <v>19.399999999999999</v>
          </cell>
          <cell r="D578">
            <v>19.45</v>
          </cell>
          <cell r="E578">
            <v>18.5</v>
          </cell>
          <cell r="F578">
            <v>18.8</v>
          </cell>
          <cell r="G578">
            <v>18.850000000000001</v>
          </cell>
          <cell r="H578">
            <v>19.149999999999999</v>
          </cell>
          <cell r="I578">
            <v>3196579</v>
          </cell>
          <cell r="J578">
            <v>60696135.899999999</v>
          </cell>
          <cell r="K578">
            <v>43382</v>
          </cell>
          <cell r="L578">
            <v>4534</v>
          </cell>
          <cell r="M578" t="str">
            <v>INE548A01028</v>
          </cell>
        </row>
        <row r="579">
          <cell r="A579" t="str">
            <v>HGINFRA</v>
          </cell>
          <cell r="B579" t="str">
            <v>EQ</v>
          </cell>
          <cell r="C579">
            <v>219.1</v>
          </cell>
          <cell r="D579">
            <v>227</v>
          </cell>
          <cell r="E579">
            <v>217</v>
          </cell>
          <cell r="F579">
            <v>223.15</v>
          </cell>
          <cell r="G579">
            <v>223.25</v>
          </cell>
          <cell r="H579">
            <v>218.45</v>
          </cell>
          <cell r="I579">
            <v>91087</v>
          </cell>
          <cell r="J579">
            <v>20216889.149999999</v>
          </cell>
          <cell r="K579">
            <v>43382</v>
          </cell>
          <cell r="L579">
            <v>1954</v>
          </cell>
          <cell r="M579" t="str">
            <v>INE926X01010</v>
          </cell>
        </row>
        <row r="580">
          <cell r="A580" t="str">
            <v>HGS</v>
          </cell>
          <cell r="B580" t="str">
            <v>EQ</v>
          </cell>
          <cell r="C580">
            <v>628.95000000000005</v>
          </cell>
          <cell r="D580">
            <v>640</v>
          </cell>
          <cell r="E580">
            <v>591.20000000000005</v>
          </cell>
          <cell r="F580">
            <v>603.79999999999995</v>
          </cell>
          <cell r="G580">
            <v>596.04999999999995</v>
          </cell>
          <cell r="H580">
            <v>624.54999999999995</v>
          </cell>
          <cell r="I580">
            <v>11928</v>
          </cell>
          <cell r="J580">
            <v>7313132.4000000004</v>
          </cell>
          <cell r="K580">
            <v>43382</v>
          </cell>
          <cell r="L580">
            <v>1196</v>
          </cell>
          <cell r="M580" t="str">
            <v>INE170I01016</v>
          </cell>
        </row>
        <row r="581">
          <cell r="A581" t="str">
            <v>HIGHGROUND</v>
          </cell>
          <cell r="B581" t="str">
            <v>EQ</v>
          </cell>
          <cell r="C581">
            <v>9.5</v>
          </cell>
          <cell r="D581">
            <v>9.5</v>
          </cell>
          <cell r="E581">
            <v>9.15</v>
          </cell>
          <cell r="F581">
            <v>9.4</v>
          </cell>
          <cell r="G581">
            <v>9.5</v>
          </cell>
          <cell r="H581">
            <v>9.5</v>
          </cell>
          <cell r="I581">
            <v>19986</v>
          </cell>
          <cell r="J581">
            <v>186809.95</v>
          </cell>
          <cell r="K581">
            <v>43382</v>
          </cell>
          <cell r="L581">
            <v>81</v>
          </cell>
          <cell r="M581" t="str">
            <v>INE361M01021</v>
          </cell>
        </row>
        <row r="582">
          <cell r="A582" t="str">
            <v>HIKAL</v>
          </cell>
          <cell r="B582" t="str">
            <v>EQ</v>
          </cell>
          <cell r="C582">
            <v>149.65</v>
          </cell>
          <cell r="D582">
            <v>152.19999999999999</v>
          </cell>
          <cell r="E582">
            <v>141.65</v>
          </cell>
          <cell r="F582">
            <v>148.69999999999999</v>
          </cell>
          <cell r="G582">
            <v>149</v>
          </cell>
          <cell r="H582">
            <v>148.25</v>
          </cell>
          <cell r="I582">
            <v>370473</v>
          </cell>
          <cell r="J582">
            <v>54640379.450000003</v>
          </cell>
          <cell r="K582">
            <v>43382</v>
          </cell>
          <cell r="L582">
            <v>5269</v>
          </cell>
          <cell r="M582" t="str">
            <v>INE475B01022</v>
          </cell>
        </row>
        <row r="583">
          <cell r="A583" t="str">
            <v>HIL</v>
          </cell>
          <cell r="B583" t="str">
            <v>EQ</v>
          </cell>
          <cell r="C583">
            <v>1995.4</v>
          </cell>
          <cell r="D583">
            <v>1997.05</v>
          </cell>
          <cell r="E583">
            <v>1872</v>
          </cell>
          <cell r="F583">
            <v>1902.2</v>
          </cell>
          <cell r="G583">
            <v>1896</v>
          </cell>
          <cell r="H583">
            <v>1914.9</v>
          </cell>
          <cell r="I583">
            <v>18671</v>
          </cell>
          <cell r="J583">
            <v>35390310</v>
          </cell>
          <cell r="K583">
            <v>43382</v>
          </cell>
          <cell r="L583">
            <v>1608</v>
          </cell>
          <cell r="M583" t="str">
            <v>INE557A01011</v>
          </cell>
        </row>
        <row r="584">
          <cell r="A584" t="str">
            <v>HILTON</v>
          </cell>
          <cell r="B584" t="str">
            <v>BE</v>
          </cell>
          <cell r="C584">
            <v>22.2</v>
          </cell>
          <cell r="D584">
            <v>22.45</v>
          </cell>
          <cell r="E584">
            <v>21.7</v>
          </cell>
          <cell r="F584">
            <v>22.35</v>
          </cell>
          <cell r="G584">
            <v>22.35</v>
          </cell>
          <cell r="H584">
            <v>22.8</v>
          </cell>
          <cell r="I584">
            <v>21863</v>
          </cell>
          <cell r="J584">
            <v>481972.35</v>
          </cell>
          <cell r="K584">
            <v>43382</v>
          </cell>
          <cell r="L584">
            <v>116</v>
          </cell>
          <cell r="M584" t="str">
            <v>INE788H01017</v>
          </cell>
        </row>
        <row r="585">
          <cell r="A585" t="str">
            <v>HIMATSEIDE</v>
          </cell>
          <cell r="B585" t="str">
            <v>EQ</v>
          </cell>
          <cell r="C585">
            <v>225.5</v>
          </cell>
          <cell r="D585">
            <v>243.55</v>
          </cell>
          <cell r="E585">
            <v>225.1</v>
          </cell>
          <cell r="F585">
            <v>240.45</v>
          </cell>
          <cell r="G585">
            <v>239</v>
          </cell>
          <cell r="H585">
            <v>224.4</v>
          </cell>
          <cell r="I585">
            <v>48782</v>
          </cell>
          <cell r="J585">
            <v>11395943.85</v>
          </cell>
          <cell r="K585">
            <v>43382</v>
          </cell>
          <cell r="L585">
            <v>1613</v>
          </cell>
          <cell r="M585" t="str">
            <v>INE049A01027</v>
          </cell>
        </row>
        <row r="586">
          <cell r="A586" t="str">
            <v>HINDALCO</v>
          </cell>
          <cell r="B586" t="str">
            <v>EQ</v>
          </cell>
          <cell r="C586">
            <v>222.5</v>
          </cell>
          <cell r="D586">
            <v>228.3</v>
          </cell>
          <cell r="E586">
            <v>218.85</v>
          </cell>
          <cell r="F586">
            <v>224.25</v>
          </cell>
          <cell r="G586">
            <v>223</v>
          </cell>
          <cell r="H586">
            <v>222.55</v>
          </cell>
          <cell r="I586">
            <v>10656797</v>
          </cell>
          <cell r="J586">
            <v>2393740941.3499999</v>
          </cell>
          <cell r="K586">
            <v>43382</v>
          </cell>
          <cell r="L586">
            <v>98329</v>
          </cell>
          <cell r="M586" t="str">
            <v>INE038A01020</v>
          </cell>
        </row>
        <row r="587">
          <cell r="A587" t="str">
            <v>HINDCOMPOS</v>
          </cell>
          <cell r="B587" t="str">
            <v>EQ</v>
          </cell>
          <cell r="C587">
            <v>343</v>
          </cell>
          <cell r="D587">
            <v>345</v>
          </cell>
          <cell r="E587">
            <v>330</v>
          </cell>
          <cell r="F587">
            <v>334.85</v>
          </cell>
          <cell r="G587">
            <v>330.1</v>
          </cell>
          <cell r="H587">
            <v>344.2</v>
          </cell>
          <cell r="I587">
            <v>2407</v>
          </cell>
          <cell r="J587">
            <v>813147.6</v>
          </cell>
          <cell r="K587">
            <v>43382</v>
          </cell>
          <cell r="L587">
            <v>163</v>
          </cell>
          <cell r="M587" t="str">
            <v>INE310C01029</v>
          </cell>
        </row>
        <row r="588">
          <cell r="A588" t="str">
            <v>HINDCOPPER</v>
          </cell>
          <cell r="B588" t="str">
            <v>EQ</v>
          </cell>
          <cell r="C588">
            <v>46.3</v>
          </cell>
          <cell r="D588">
            <v>46.45</v>
          </cell>
          <cell r="E588">
            <v>45.05</v>
          </cell>
          <cell r="F588">
            <v>45.3</v>
          </cell>
          <cell r="G588">
            <v>45.3</v>
          </cell>
          <cell r="H588">
            <v>46</v>
          </cell>
          <cell r="I588">
            <v>666643</v>
          </cell>
          <cell r="J588">
            <v>30356801.649999999</v>
          </cell>
          <cell r="K588">
            <v>43382</v>
          </cell>
          <cell r="L588">
            <v>4165</v>
          </cell>
          <cell r="M588" t="str">
            <v>INE531E01026</v>
          </cell>
        </row>
        <row r="589">
          <cell r="A589" t="str">
            <v>HINDMOTORS</v>
          </cell>
          <cell r="B589" t="str">
            <v>EQ</v>
          </cell>
          <cell r="C589">
            <v>7.85</v>
          </cell>
          <cell r="D589">
            <v>7.9</v>
          </cell>
          <cell r="E589">
            <v>7.3</v>
          </cell>
          <cell r="F589">
            <v>7.5</v>
          </cell>
          <cell r="G589">
            <v>7.65</v>
          </cell>
          <cell r="H589">
            <v>7.75</v>
          </cell>
          <cell r="I589">
            <v>209933</v>
          </cell>
          <cell r="J589">
            <v>1578814.35</v>
          </cell>
          <cell r="K589">
            <v>43382</v>
          </cell>
          <cell r="L589">
            <v>543</v>
          </cell>
          <cell r="M589" t="str">
            <v>INE253A01025</v>
          </cell>
        </row>
        <row r="590">
          <cell r="A590" t="str">
            <v>HINDNATGLS</v>
          </cell>
          <cell r="B590" t="str">
            <v>EQ</v>
          </cell>
          <cell r="C590">
            <v>79</v>
          </cell>
          <cell r="D590">
            <v>80</v>
          </cell>
          <cell r="E590">
            <v>77</v>
          </cell>
          <cell r="F590">
            <v>77.75</v>
          </cell>
          <cell r="G590">
            <v>79.2</v>
          </cell>
          <cell r="H590">
            <v>80.3</v>
          </cell>
          <cell r="I590">
            <v>8139</v>
          </cell>
          <cell r="J590">
            <v>639177.65</v>
          </cell>
          <cell r="K590">
            <v>43382</v>
          </cell>
          <cell r="L590">
            <v>143</v>
          </cell>
          <cell r="M590" t="str">
            <v>INE952A01022</v>
          </cell>
        </row>
        <row r="591">
          <cell r="A591" t="str">
            <v>HINDOILEXP</v>
          </cell>
          <cell r="B591" t="str">
            <v>EQ</v>
          </cell>
          <cell r="C591">
            <v>117.7</v>
          </cell>
          <cell r="D591">
            <v>120.7</v>
          </cell>
          <cell r="E591">
            <v>117.15</v>
          </cell>
          <cell r="F591">
            <v>118.25</v>
          </cell>
          <cell r="G591">
            <v>117.7</v>
          </cell>
          <cell r="H591">
            <v>117</v>
          </cell>
          <cell r="I591">
            <v>320579</v>
          </cell>
          <cell r="J591">
            <v>38119313.149999999</v>
          </cell>
          <cell r="K591">
            <v>43382</v>
          </cell>
          <cell r="L591">
            <v>4391</v>
          </cell>
          <cell r="M591" t="str">
            <v>INE345A01011</v>
          </cell>
        </row>
        <row r="592">
          <cell r="A592" t="str">
            <v>HINDPETRO</v>
          </cell>
          <cell r="B592" t="str">
            <v>EQ</v>
          </cell>
          <cell r="C592">
            <v>180.9</v>
          </cell>
          <cell r="D592">
            <v>182</v>
          </cell>
          <cell r="E592">
            <v>170</v>
          </cell>
          <cell r="F592">
            <v>171.25</v>
          </cell>
          <cell r="G592">
            <v>171.45</v>
          </cell>
          <cell r="H592">
            <v>179.2</v>
          </cell>
          <cell r="I592">
            <v>11299530</v>
          </cell>
          <cell r="J592">
            <v>1974146201.3499999</v>
          </cell>
          <cell r="K592">
            <v>43382</v>
          </cell>
          <cell r="L592">
            <v>103700</v>
          </cell>
          <cell r="M592" t="str">
            <v>INE094A01015</v>
          </cell>
        </row>
        <row r="593">
          <cell r="A593" t="str">
            <v>HINDSYNTEX</v>
          </cell>
          <cell r="B593" t="str">
            <v>EQ</v>
          </cell>
          <cell r="C593">
            <v>3.5</v>
          </cell>
          <cell r="D593">
            <v>3.5</v>
          </cell>
          <cell r="E593">
            <v>3.5</v>
          </cell>
          <cell r="F593">
            <v>3.5</v>
          </cell>
          <cell r="G593">
            <v>3.5</v>
          </cell>
          <cell r="H593">
            <v>3.55</v>
          </cell>
          <cell r="I593">
            <v>100</v>
          </cell>
          <cell r="J593">
            <v>350</v>
          </cell>
          <cell r="K593">
            <v>43382</v>
          </cell>
          <cell r="L593">
            <v>1</v>
          </cell>
          <cell r="M593" t="str">
            <v>INE155B01012</v>
          </cell>
        </row>
        <row r="594">
          <cell r="A594" t="str">
            <v>HINDUJAVEN</v>
          </cell>
          <cell r="B594" t="str">
            <v>EQ</v>
          </cell>
          <cell r="C594">
            <v>499.9</v>
          </cell>
          <cell r="D594">
            <v>504.95</v>
          </cell>
          <cell r="E594">
            <v>477.5</v>
          </cell>
          <cell r="F594">
            <v>484.35</v>
          </cell>
          <cell r="G594">
            <v>481.05</v>
          </cell>
          <cell r="H594">
            <v>489.35</v>
          </cell>
          <cell r="I594">
            <v>2052</v>
          </cell>
          <cell r="J594">
            <v>1010284.65</v>
          </cell>
          <cell r="K594">
            <v>43382</v>
          </cell>
          <cell r="L594">
            <v>250</v>
          </cell>
          <cell r="M594" t="str">
            <v>INE353A01023</v>
          </cell>
        </row>
        <row r="595">
          <cell r="A595" t="str">
            <v>HINDUNILVR</v>
          </cell>
          <cell r="B595" t="str">
            <v>EQ</v>
          </cell>
          <cell r="C595">
            <v>1563</v>
          </cell>
          <cell r="D595">
            <v>1570</v>
          </cell>
          <cell r="E595">
            <v>1492.5</v>
          </cell>
          <cell r="F595">
            <v>1512.45</v>
          </cell>
          <cell r="G595">
            <v>1507</v>
          </cell>
          <cell r="H595">
            <v>1559.35</v>
          </cell>
          <cell r="I595">
            <v>1562134</v>
          </cell>
          <cell r="J595">
            <v>2377570224.5500002</v>
          </cell>
          <cell r="K595">
            <v>43382</v>
          </cell>
          <cell r="L595">
            <v>66832</v>
          </cell>
          <cell r="M595" t="str">
            <v>INE030A01027</v>
          </cell>
        </row>
        <row r="596">
          <cell r="A596" t="str">
            <v>HINDZINC</v>
          </cell>
          <cell r="B596" t="str">
            <v>EQ</v>
          </cell>
          <cell r="C596">
            <v>269</v>
          </cell>
          <cell r="D596">
            <v>275</v>
          </cell>
          <cell r="E596">
            <v>268.3</v>
          </cell>
          <cell r="F596">
            <v>273.45</v>
          </cell>
          <cell r="G596">
            <v>273.60000000000002</v>
          </cell>
          <cell r="H596">
            <v>270.64999999999998</v>
          </cell>
          <cell r="I596">
            <v>688591</v>
          </cell>
          <cell r="J596">
            <v>187749720.40000001</v>
          </cell>
          <cell r="K596">
            <v>43382</v>
          </cell>
          <cell r="L596">
            <v>10189</v>
          </cell>
          <cell r="M596" t="str">
            <v>INE267A01025</v>
          </cell>
        </row>
        <row r="597">
          <cell r="A597" t="str">
            <v>HIRECT</v>
          </cell>
          <cell r="B597" t="str">
            <v>EQ</v>
          </cell>
          <cell r="C597">
            <v>105</v>
          </cell>
          <cell r="D597">
            <v>110.35</v>
          </cell>
          <cell r="E597">
            <v>105</v>
          </cell>
          <cell r="F597">
            <v>108.05</v>
          </cell>
          <cell r="G597">
            <v>108.05</v>
          </cell>
          <cell r="H597">
            <v>106.1</v>
          </cell>
          <cell r="I597">
            <v>432</v>
          </cell>
          <cell r="J597">
            <v>46421.75</v>
          </cell>
          <cell r="K597">
            <v>43382</v>
          </cell>
          <cell r="L597">
            <v>48</v>
          </cell>
          <cell r="M597" t="str">
            <v>INE835D01023</v>
          </cell>
        </row>
        <row r="598">
          <cell r="A598" t="str">
            <v>HISARMETAL</v>
          </cell>
          <cell r="B598" t="str">
            <v>EQ</v>
          </cell>
          <cell r="C598">
            <v>47.8</v>
          </cell>
          <cell r="D598">
            <v>50.9</v>
          </cell>
          <cell r="E598">
            <v>47.5</v>
          </cell>
          <cell r="F598">
            <v>50.9</v>
          </cell>
          <cell r="G598">
            <v>50.9</v>
          </cell>
          <cell r="H598">
            <v>49.35</v>
          </cell>
          <cell r="I598">
            <v>3066</v>
          </cell>
          <cell r="J598">
            <v>150116.9</v>
          </cell>
          <cell r="K598">
            <v>43382</v>
          </cell>
          <cell r="L598">
            <v>37</v>
          </cell>
          <cell r="M598" t="str">
            <v>INE598C01011</v>
          </cell>
        </row>
        <row r="599">
          <cell r="A599" t="str">
            <v>HITECH</v>
          </cell>
          <cell r="B599" t="str">
            <v>EQ</v>
          </cell>
          <cell r="C599">
            <v>259</v>
          </cell>
          <cell r="D599">
            <v>260</v>
          </cell>
          <cell r="E599">
            <v>239.1</v>
          </cell>
          <cell r="F599">
            <v>240.7</v>
          </cell>
          <cell r="G599">
            <v>240</v>
          </cell>
          <cell r="H599">
            <v>239.55</v>
          </cell>
          <cell r="I599">
            <v>7992</v>
          </cell>
          <cell r="J599">
            <v>1996406.15</v>
          </cell>
          <cell r="K599">
            <v>43382</v>
          </cell>
          <cell r="L599">
            <v>192</v>
          </cell>
          <cell r="M599" t="str">
            <v>INE106T01017</v>
          </cell>
        </row>
        <row r="600">
          <cell r="A600" t="str">
            <v>HITECHCORP</v>
          </cell>
          <cell r="B600" t="str">
            <v>EQ</v>
          </cell>
          <cell r="C600">
            <v>88</v>
          </cell>
          <cell r="D600">
            <v>91</v>
          </cell>
          <cell r="E600">
            <v>85.35</v>
          </cell>
          <cell r="F600">
            <v>88.9</v>
          </cell>
          <cell r="G600">
            <v>88.9</v>
          </cell>
          <cell r="H600">
            <v>91.6</v>
          </cell>
          <cell r="I600">
            <v>726</v>
          </cell>
          <cell r="J600">
            <v>64958.2</v>
          </cell>
          <cell r="K600">
            <v>43382</v>
          </cell>
          <cell r="L600">
            <v>28</v>
          </cell>
          <cell r="M600" t="str">
            <v>INE120D01012</v>
          </cell>
        </row>
        <row r="601">
          <cell r="A601" t="str">
            <v>HITECHGEAR</v>
          </cell>
          <cell r="B601" t="str">
            <v>EQ</v>
          </cell>
          <cell r="C601">
            <v>394.45</v>
          </cell>
          <cell r="D601">
            <v>394.45</v>
          </cell>
          <cell r="E601">
            <v>363.95</v>
          </cell>
          <cell r="F601">
            <v>374.9</v>
          </cell>
          <cell r="G601">
            <v>370</v>
          </cell>
          <cell r="H601">
            <v>396.8</v>
          </cell>
          <cell r="I601">
            <v>19984</v>
          </cell>
          <cell r="J601">
            <v>7454277.9000000004</v>
          </cell>
          <cell r="K601">
            <v>43382</v>
          </cell>
          <cell r="L601">
            <v>565</v>
          </cell>
          <cell r="M601" t="str">
            <v>INE127B01011</v>
          </cell>
        </row>
        <row r="602">
          <cell r="A602" t="str">
            <v>HMVL</v>
          </cell>
          <cell r="B602" t="str">
            <v>EQ</v>
          </cell>
          <cell r="C602">
            <v>148.65</v>
          </cell>
          <cell r="D602">
            <v>151</v>
          </cell>
          <cell r="E602">
            <v>142</v>
          </cell>
          <cell r="F602">
            <v>147.4</v>
          </cell>
          <cell r="G602">
            <v>144.05000000000001</v>
          </cell>
          <cell r="H602">
            <v>146.94999999999999</v>
          </cell>
          <cell r="I602">
            <v>5128</v>
          </cell>
          <cell r="J602">
            <v>741669.05</v>
          </cell>
          <cell r="K602">
            <v>43382</v>
          </cell>
          <cell r="L602">
            <v>190</v>
          </cell>
          <cell r="M602" t="str">
            <v>INE871K01015</v>
          </cell>
        </row>
        <row r="603">
          <cell r="A603" t="str">
            <v>HNGSNGBEES</v>
          </cell>
          <cell r="B603" t="str">
            <v>EQ</v>
          </cell>
          <cell r="C603">
            <v>2965</v>
          </cell>
          <cell r="D603">
            <v>2999</v>
          </cell>
          <cell r="E603">
            <v>2950</v>
          </cell>
          <cell r="F603">
            <v>2970</v>
          </cell>
          <cell r="G603">
            <v>2970</v>
          </cell>
          <cell r="H603">
            <v>3029.32</v>
          </cell>
          <cell r="I603">
            <v>37</v>
          </cell>
          <cell r="J603">
            <v>109878.98</v>
          </cell>
          <cell r="K603">
            <v>43382</v>
          </cell>
          <cell r="L603">
            <v>17</v>
          </cell>
          <cell r="M603" t="str">
            <v>INF732E01227</v>
          </cell>
        </row>
        <row r="604">
          <cell r="A604" t="str">
            <v>HONAUT</v>
          </cell>
          <cell r="B604" t="str">
            <v>EQ</v>
          </cell>
          <cell r="C604">
            <v>18600</v>
          </cell>
          <cell r="D604">
            <v>18600</v>
          </cell>
          <cell r="E604">
            <v>18000</v>
          </cell>
          <cell r="F604">
            <v>18079.75</v>
          </cell>
          <cell r="G604">
            <v>18010.05</v>
          </cell>
          <cell r="H604">
            <v>18165.400000000001</v>
          </cell>
          <cell r="I604">
            <v>435</v>
          </cell>
          <cell r="J604">
            <v>7907135.7999999998</v>
          </cell>
          <cell r="K604">
            <v>43382</v>
          </cell>
          <cell r="L604">
            <v>312</v>
          </cell>
          <cell r="M604" t="str">
            <v>INE671A01010</v>
          </cell>
        </row>
        <row r="605">
          <cell r="A605" t="str">
            <v>HONDAPOWER</v>
          </cell>
          <cell r="B605" t="str">
            <v>EQ</v>
          </cell>
          <cell r="C605">
            <v>1084</v>
          </cell>
          <cell r="D605">
            <v>1084</v>
          </cell>
          <cell r="E605">
            <v>1049.95</v>
          </cell>
          <cell r="F605">
            <v>1055.7</v>
          </cell>
          <cell r="G605">
            <v>1070</v>
          </cell>
          <cell r="H605">
            <v>1057.3</v>
          </cell>
          <cell r="I605">
            <v>3009</v>
          </cell>
          <cell r="J605">
            <v>3169920.55</v>
          </cell>
          <cell r="K605">
            <v>43382</v>
          </cell>
          <cell r="L605">
            <v>286</v>
          </cell>
          <cell r="M605" t="str">
            <v>INE634A01018</v>
          </cell>
        </row>
        <row r="606">
          <cell r="A606" t="str">
            <v>HOTELEELA</v>
          </cell>
          <cell r="B606" t="str">
            <v>EQ</v>
          </cell>
          <cell r="C606">
            <v>13.9</v>
          </cell>
          <cell r="D606">
            <v>14.3</v>
          </cell>
          <cell r="E606">
            <v>13.5</v>
          </cell>
          <cell r="F606">
            <v>14.2</v>
          </cell>
          <cell r="G606">
            <v>14.25</v>
          </cell>
          <cell r="H606">
            <v>14</v>
          </cell>
          <cell r="I606">
            <v>150358</v>
          </cell>
          <cell r="J606">
            <v>2098337.7999999998</v>
          </cell>
          <cell r="K606">
            <v>43382</v>
          </cell>
          <cell r="L606">
            <v>397</v>
          </cell>
          <cell r="M606" t="str">
            <v>INE102A01024</v>
          </cell>
        </row>
        <row r="607">
          <cell r="A607" t="str">
            <v>HOVS</v>
          </cell>
          <cell r="B607" t="str">
            <v>EQ</v>
          </cell>
          <cell r="C607">
            <v>171.65</v>
          </cell>
          <cell r="D607">
            <v>172</v>
          </cell>
          <cell r="E607">
            <v>156</v>
          </cell>
          <cell r="F607">
            <v>160</v>
          </cell>
          <cell r="G607">
            <v>162</v>
          </cell>
          <cell r="H607">
            <v>167.95</v>
          </cell>
          <cell r="I607">
            <v>18142</v>
          </cell>
          <cell r="J607">
            <v>2927270.4</v>
          </cell>
          <cell r="K607">
            <v>43382</v>
          </cell>
          <cell r="L607">
            <v>698</v>
          </cell>
          <cell r="M607" t="str">
            <v>INE596H01014</v>
          </cell>
        </row>
        <row r="608">
          <cell r="A608" t="str">
            <v>HPL</v>
          </cell>
          <cell r="B608" t="str">
            <v>EQ</v>
          </cell>
          <cell r="C608">
            <v>53.65</v>
          </cell>
          <cell r="D608">
            <v>56</v>
          </cell>
          <cell r="E608">
            <v>53.15</v>
          </cell>
          <cell r="F608">
            <v>54.3</v>
          </cell>
          <cell r="G608">
            <v>54</v>
          </cell>
          <cell r="H608">
            <v>53.9</v>
          </cell>
          <cell r="I608">
            <v>23261</v>
          </cell>
          <cell r="J608">
            <v>1263797.2</v>
          </cell>
          <cell r="K608">
            <v>43382</v>
          </cell>
          <cell r="L608">
            <v>661</v>
          </cell>
          <cell r="M608" t="str">
            <v>INE495S01016</v>
          </cell>
        </row>
        <row r="609">
          <cell r="A609" t="str">
            <v>HSCL</v>
          </cell>
          <cell r="B609" t="str">
            <v>EQ</v>
          </cell>
          <cell r="C609">
            <v>112.6</v>
          </cell>
          <cell r="D609">
            <v>118</v>
          </cell>
          <cell r="E609">
            <v>112.6</v>
          </cell>
          <cell r="F609">
            <v>117.35</v>
          </cell>
          <cell r="G609">
            <v>117.35</v>
          </cell>
          <cell r="H609">
            <v>113.9</v>
          </cell>
          <cell r="I609">
            <v>472191</v>
          </cell>
          <cell r="J609">
            <v>54701807.350000001</v>
          </cell>
          <cell r="K609">
            <v>43382</v>
          </cell>
          <cell r="L609">
            <v>3325</v>
          </cell>
          <cell r="M609" t="str">
            <v>INE019C01026</v>
          </cell>
        </row>
        <row r="610">
          <cell r="A610" t="str">
            <v>HSIL</v>
          </cell>
          <cell r="B610" t="str">
            <v>EQ</v>
          </cell>
          <cell r="C610">
            <v>239</v>
          </cell>
          <cell r="D610">
            <v>239</v>
          </cell>
          <cell r="E610">
            <v>228</v>
          </cell>
          <cell r="F610">
            <v>232.15</v>
          </cell>
          <cell r="G610">
            <v>232</v>
          </cell>
          <cell r="H610">
            <v>239.05</v>
          </cell>
          <cell r="I610">
            <v>38025</v>
          </cell>
          <cell r="J610">
            <v>8830729.1500000004</v>
          </cell>
          <cell r="K610">
            <v>43382</v>
          </cell>
          <cell r="L610">
            <v>1222</v>
          </cell>
          <cell r="M610" t="str">
            <v>INE415A01038</v>
          </cell>
        </row>
        <row r="611">
          <cell r="A611" t="str">
            <v>HTMEDIA</v>
          </cell>
          <cell r="B611" t="str">
            <v>EQ</v>
          </cell>
          <cell r="C611">
            <v>44.1</v>
          </cell>
          <cell r="D611">
            <v>44.9</v>
          </cell>
          <cell r="E611">
            <v>43.05</v>
          </cell>
          <cell r="F611">
            <v>43.5</v>
          </cell>
          <cell r="G611">
            <v>43.5</v>
          </cell>
          <cell r="H611">
            <v>44.35</v>
          </cell>
          <cell r="I611">
            <v>96637</v>
          </cell>
          <cell r="J611">
            <v>4220873.05</v>
          </cell>
          <cell r="K611">
            <v>43382</v>
          </cell>
          <cell r="L611">
            <v>826</v>
          </cell>
          <cell r="M611" t="str">
            <v>INE501G01024</v>
          </cell>
        </row>
        <row r="612">
          <cell r="A612" t="str">
            <v>HUBTOWN</v>
          </cell>
          <cell r="B612" t="str">
            <v>EQ</v>
          </cell>
          <cell r="C612">
            <v>37.450000000000003</v>
          </cell>
          <cell r="D612">
            <v>42.2</v>
          </cell>
          <cell r="E612">
            <v>36.799999999999997</v>
          </cell>
          <cell r="F612">
            <v>39.799999999999997</v>
          </cell>
          <cell r="G612">
            <v>42</v>
          </cell>
          <cell r="H612">
            <v>37.65</v>
          </cell>
          <cell r="I612">
            <v>374890</v>
          </cell>
          <cell r="J612">
            <v>14324540.65</v>
          </cell>
          <cell r="K612">
            <v>43382</v>
          </cell>
          <cell r="L612">
            <v>1183</v>
          </cell>
          <cell r="M612" t="str">
            <v>INE703H01016</v>
          </cell>
        </row>
        <row r="613">
          <cell r="A613" t="str">
            <v>HUDCO</v>
          </cell>
          <cell r="B613" t="str">
            <v>EQ</v>
          </cell>
          <cell r="C613">
            <v>42.8</v>
          </cell>
          <cell r="D613">
            <v>42.8</v>
          </cell>
          <cell r="E613">
            <v>41.6</v>
          </cell>
          <cell r="F613">
            <v>42.1</v>
          </cell>
          <cell r="G613">
            <v>42.05</v>
          </cell>
          <cell r="H613">
            <v>42.5</v>
          </cell>
          <cell r="I613">
            <v>944500</v>
          </cell>
          <cell r="J613">
            <v>39874534.799999997</v>
          </cell>
          <cell r="K613">
            <v>43382</v>
          </cell>
          <cell r="L613">
            <v>4873</v>
          </cell>
          <cell r="M613" t="str">
            <v>INE031A01017</v>
          </cell>
        </row>
        <row r="614">
          <cell r="A614" t="str">
            <v>IBREALEST</v>
          </cell>
          <cell r="B614" t="str">
            <v>EQ</v>
          </cell>
          <cell r="C614">
            <v>85.8</v>
          </cell>
          <cell r="D614">
            <v>88</v>
          </cell>
          <cell r="E614">
            <v>84.85</v>
          </cell>
          <cell r="F614">
            <v>86.65</v>
          </cell>
          <cell r="G614">
            <v>86.9</v>
          </cell>
          <cell r="H614">
            <v>85.8</v>
          </cell>
          <cell r="I614">
            <v>5535805</v>
          </cell>
          <cell r="J614">
            <v>478208877.80000001</v>
          </cell>
          <cell r="K614">
            <v>43382</v>
          </cell>
          <cell r="L614">
            <v>36104</v>
          </cell>
          <cell r="M614" t="str">
            <v>INE069I01010</v>
          </cell>
        </row>
        <row r="615">
          <cell r="A615" t="str">
            <v>IBULHSGFIN</v>
          </cell>
          <cell r="B615" t="str">
            <v>EQ</v>
          </cell>
          <cell r="C615">
            <v>950</v>
          </cell>
          <cell r="D615">
            <v>978</v>
          </cell>
          <cell r="E615">
            <v>923.4</v>
          </cell>
          <cell r="F615">
            <v>946.3</v>
          </cell>
          <cell r="G615">
            <v>943</v>
          </cell>
          <cell r="H615">
            <v>940.15</v>
          </cell>
          <cell r="I615">
            <v>4631794</v>
          </cell>
          <cell r="J615">
            <v>4391225273.1000004</v>
          </cell>
          <cell r="K615">
            <v>43382</v>
          </cell>
          <cell r="L615">
            <v>122113</v>
          </cell>
          <cell r="M615" t="str">
            <v>INE148I01020</v>
          </cell>
        </row>
        <row r="616">
          <cell r="A616" t="str">
            <v>IBULISL</v>
          </cell>
          <cell r="B616" t="str">
            <v>BE</v>
          </cell>
          <cell r="C616">
            <v>365.55</v>
          </cell>
          <cell r="D616">
            <v>365.55</v>
          </cell>
          <cell r="E616">
            <v>365.55</v>
          </cell>
          <cell r="F616">
            <v>365.55</v>
          </cell>
          <cell r="G616">
            <v>365.55</v>
          </cell>
          <cell r="H616">
            <v>384.75</v>
          </cell>
          <cell r="I616">
            <v>1818</v>
          </cell>
          <cell r="J616">
            <v>664569.9</v>
          </cell>
          <cell r="K616">
            <v>43382</v>
          </cell>
          <cell r="L616">
            <v>34</v>
          </cell>
          <cell r="M616" t="str">
            <v>INE126M01010</v>
          </cell>
        </row>
        <row r="617">
          <cell r="A617" t="str">
            <v>IBVENTURES</v>
          </cell>
          <cell r="B617" t="str">
            <v>BE</v>
          </cell>
          <cell r="C617">
            <v>396.2</v>
          </cell>
          <cell r="D617">
            <v>396.2</v>
          </cell>
          <cell r="E617">
            <v>396.2</v>
          </cell>
          <cell r="F617">
            <v>396.2</v>
          </cell>
          <cell r="G617">
            <v>396.2</v>
          </cell>
          <cell r="H617">
            <v>417.05</v>
          </cell>
          <cell r="I617">
            <v>11003</v>
          </cell>
          <cell r="J617">
            <v>4359388.5999999996</v>
          </cell>
          <cell r="K617">
            <v>43382</v>
          </cell>
          <cell r="L617">
            <v>188</v>
          </cell>
          <cell r="M617" t="str">
            <v>INE274G01010</v>
          </cell>
        </row>
        <row r="618">
          <cell r="A618" t="str">
            <v>ICICI500</v>
          </cell>
          <cell r="B618" t="str">
            <v>EQ</v>
          </cell>
          <cell r="C618">
            <v>136.19999999999999</v>
          </cell>
          <cell r="D618">
            <v>147</v>
          </cell>
          <cell r="E618">
            <v>133.1</v>
          </cell>
          <cell r="F618">
            <v>137.47</v>
          </cell>
          <cell r="G618">
            <v>137.11000000000001</v>
          </cell>
          <cell r="H618">
            <v>137.49</v>
          </cell>
          <cell r="I618">
            <v>928</v>
          </cell>
          <cell r="J618">
            <v>129014.9</v>
          </cell>
          <cell r="K618">
            <v>43382</v>
          </cell>
          <cell r="L618">
            <v>36</v>
          </cell>
          <cell r="M618" t="str">
            <v>INF109KC1CZ3</v>
          </cell>
        </row>
        <row r="619">
          <cell r="A619" t="str">
            <v>ICICIB22</v>
          </cell>
          <cell r="B619" t="str">
            <v>EQ</v>
          </cell>
          <cell r="C619">
            <v>33.5</v>
          </cell>
          <cell r="D619">
            <v>33.64</v>
          </cell>
          <cell r="E619">
            <v>32.799999999999997</v>
          </cell>
          <cell r="F619">
            <v>32.909999999999997</v>
          </cell>
          <cell r="G619">
            <v>32.99</v>
          </cell>
          <cell r="H619">
            <v>33.04</v>
          </cell>
          <cell r="I619">
            <v>228935</v>
          </cell>
          <cell r="J619">
            <v>7562578.71</v>
          </cell>
          <cell r="K619">
            <v>43382</v>
          </cell>
          <cell r="L619">
            <v>1348</v>
          </cell>
          <cell r="M619" t="str">
            <v>INF109KB15Y7</v>
          </cell>
        </row>
        <row r="620">
          <cell r="A620" t="str">
            <v>ICICIBANK</v>
          </cell>
          <cell r="B620" t="str">
            <v>EQ</v>
          </cell>
          <cell r="C620">
            <v>311.45</v>
          </cell>
          <cell r="D620">
            <v>311.89999999999998</v>
          </cell>
          <cell r="E620">
            <v>303</v>
          </cell>
          <cell r="F620">
            <v>306.25</v>
          </cell>
          <cell r="G620">
            <v>304.95</v>
          </cell>
          <cell r="H620">
            <v>310.85000000000002</v>
          </cell>
          <cell r="I620">
            <v>14852835</v>
          </cell>
          <cell r="J620">
            <v>4555160647.25</v>
          </cell>
          <cell r="K620">
            <v>43382</v>
          </cell>
          <cell r="L620">
            <v>109796</v>
          </cell>
          <cell r="M620" t="str">
            <v>INE090A01021</v>
          </cell>
        </row>
        <row r="621">
          <cell r="A621" t="str">
            <v>ICICIGI</v>
          </cell>
          <cell r="B621" t="str">
            <v>EQ</v>
          </cell>
          <cell r="C621">
            <v>765.75</v>
          </cell>
          <cell r="D621">
            <v>765.75</v>
          </cell>
          <cell r="E621">
            <v>695.6</v>
          </cell>
          <cell r="F621">
            <v>734.65</v>
          </cell>
          <cell r="G621">
            <v>736.15</v>
          </cell>
          <cell r="H621">
            <v>759.65</v>
          </cell>
          <cell r="I621">
            <v>629970</v>
          </cell>
          <cell r="J621">
            <v>471843037.64999998</v>
          </cell>
          <cell r="K621">
            <v>43382</v>
          </cell>
          <cell r="L621">
            <v>15607</v>
          </cell>
          <cell r="M621" t="str">
            <v>INE765G01017</v>
          </cell>
        </row>
        <row r="622">
          <cell r="A622" t="str">
            <v>ICICIGOLD</v>
          </cell>
          <cell r="B622" t="str">
            <v>EQ</v>
          </cell>
          <cell r="C622">
            <v>283.89999999999998</v>
          </cell>
          <cell r="D622">
            <v>283.89999999999998</v>
          </cell>
          <cell r="E622">
            <v>278.3</v>
          </cell>
          <cell r="F622">
            <v>282.14999999999998</v>
          </cell>
          <cell r="G622">
            <v>282.14999999999998</v>
          </cell>
          <cell r="H622">
            <v>283.95</v>
          </cell>
          <cell r="I622">
            <v>1969</v>
          </cell>
          <cell r="J622">
            <v>556430.25</v>
          </cell>
          <cell r="K622">
            <v>43382</v>
          </cell>
          <cell r="L622">
            <v>76</v>
          </cell>
          <cell r="M622" t="str">
            <v>INF109KB1WF4</v>
          </cell>
        </row>
        <row r="623">
          <cell r="A623" t="str">
            <v>ICICILOVOL</v>
          </cell>
          <cell r="B623" t="str">
            <v>EQ</v>
          </cell>
          <cell r="C623">
            <v>83.63</v>
          </cell>
          <cell r="D623">
            <v>83.63</v>
          </cell>
          <cell r="E623">
            <v>83.04</v>
          </cell>
          <cell r="F623">
            <v>83.44</v>
          </cell>
          <cell r="G623">
            <v>83.44</v>
          </cell>
          <cell r="H623">
            <v>82.93</v>
          </cell>
          <cell r="I623">
            <v>1216</v>
          </cell>
          <cell r="J623">
            <v>101398.56</v>
          </cell>
          <cell r="K623">
            <v>43382</v>
          </cell>
          <cell r="L623">
            <v>11</v>
          </cell>
          <cell r="M623" t="str">
            <v>INF109KB10T8</v>
          </cell>
        </row>
        <row r="624">
          <cell r="A624" t="str">
            <v>ICICIMCAP</v>
          </cell>
          <cell r="B624" t="str">
            <v>EQ</v>
          </cell>
          <cell r="C624">
            <v>60.32</v>
          </cell>
          <cell r="D624">
            <v>60.51</v>
          </cell>
          <cell r="E624">
            <v>59.5</v>
          </cell>
          <cell r="F624">
            <v>60.34</v>
          </cell>
          <cell r="G624">
            <v>60.12</v>
          </cell>
          <cell r="H624">
            <v>60.32</v>
          </cell>
          <cell r="I624">
            <v>7115</v>
          </cell>
          <cell r="J624">
            <v>427512.21</v>
          </cell>
          <cell r="K624">
            <v>43382</v>
          </cell>
          <cell r="L624">
            <v>65</v>
          </cell>
          <cell r="M624" t="str">
            <v>INF109KB1XT3</v>
          </cell>
        </row>
        <row r="625">
          <cell r="A625" t="str">
            <v>ICICINF100</v>
          </cell>
          <cell r="B625" t="str">
            <v>EQ</v>
          </cell>
          <cell r="C625">
            <v>113</v>
          </cell>
          <cell r="D625">
            <v>113</v>
          </cell>
          <cell r="E625">
            <v>111.32</v>
          </cell>
          <cell r="F625">
            <v>111.97</v>
          </cell>
          <cell r="G625">
            <v>111.97</v>
          </cell>
          <cell r="H625">
            <v>111.15</v>
          </cell>
          <cell r="I625">
            <v>3287</v>
          </cell>
          <cell r="J625">
            <v>367550.79</v>
          </cell>
          <cell r="K625">
            <v>43382</v>
          </cell>
          <cell r="L625">
            <v>15</v>
          </cell>
          <cell r="M625" t="str">
            <v>INF109KA1962</v>
          </cell>
        </row>
        <row r="626">
          <cell r="A626" t="str">
            <v>ICICINIFTY</v>
          </cell>
          <cell r="B626" t="str">
            <v>EQ</v>
          </cell>
          <cell r="C626">
            <v>107</v>
          </cell>
          <cell r="D626">
            <v>108.1</v>
          </cell>
          <cell r="E626">
            <v>106.76</v>
          </cell>
          <cell r="F626">
            <v>107.11</v>
          </cell>
          <cell r="G626">
            <v>107.14</v>
          </cell>
          <cell r="H626">
            <v>107.5</v>
          </cell>
          <cell r="I626">
            <v>40620</v>
          </cell>
          <cell r="J626">
            <v>4361358.42</v>
          </cell>
          <cell r="K626">
            <v>43382</v>
          </cell>
          <cell r="L626">
            <v>2153</v>
          </cell>
          <cell r="M626" t="str">
            <v>INF109K012R6</v>
          </cell>
        </row>
        <row r="627">
          <cell r="A627" t="str">
            <v>ICICINV20</v>
          </cell>
          <cell r="B627" t="str">
            <v>EQ</v>
          </cell>
          <cell r="C627">
            <v>51.98</v>
          </cell>
          <cell r="D627">
            <v>51.98</v>
          </cell>
          <cell r="E627">
            <v>51.32</v>
          </cell>
          <cell r="F627">
            <v>51.43</v>
          </cell>
          <cell r="G627">
            <v>51.42</v>
          </cell>
          <cell r="H627">
            <v>51.79</v>
          </cell>
          <cell r="I627">
            <v>3912</v>
          </cell>
          <cell r="J627">
            <v>202129.45</v>
          </cell>
          <cell r="K627">
            <v>43382</v>
          </cell>
          <cell r="L627">
            <v>48</v>
          </cell>
          <cell r="M627" t="str">
            <v>INF109KB1WY5</v>
          </cell>
        </row>
        <row r="628">
          <cell r="A628" t="str">
            <v>ICICINXT50</v>
          </cell>
          <cell r="B628" t="str">
            <v>EQ</v>
          </cell>
          <cell r="C628">
            <v>257.75</v>
          </cell>
          <cell r="D628">
            <v>257.75</v>
          </cell>
          <cell r="E628">
            <v>252.75</v>
          </cell>
          <cell r="F628">
            <v>255.88</v>
          </cell>
          <cell r="G628">
            <v>255.88</v>
          </cell>
          <cell r="H628">
            <v>255</v>
          </cell>
          <cell r="I628">
            <v>814</v>
          </cell>
          <cell r="J628">
            <v>207676.94</v>
          </cell>
          <cell r="K628">
            <v>43382</v>
          </cell>
          <cell r="L628">
            <v>10</v>
          </cell>
          <cell r="M628" t="str">
            <v>INF109KC1JI4</v>
          </cell>
        </row>
        <row r="629">
          <cell r="A629" t="str">
            <v>ICICIPRULI</v>
          </cell>
          <cell r="B629" t="str">
            <v>EQ</v>
          </cell>
          <cell r="C629">
            <v>317.2</v>
          </cell>
          <cell r="D629">
            <v>321.5</v>
          </cell>
          <cell r="E629">
            <v>310</v>
          </cell>
          <cell r="F629">
            <v>316.95</v>
          </cell>
          <cell r="G629">
            <v>316.2</v>
          </cell>
          <cell r="H629">
            <v>318.3</v>
          </cell>
          <cell r="I629">
            <v>988089</v>
          </cell>
          <cell r="J629">
            <v>310820827.44999999</v>
          </cell>
          <cell r="K629">
            <v>43382</v>
          </cell>
          <cell r="L629">
            <v>35257</v>
          </cell>
          <cell r="M629" t="str">
            <v>INE726G01019</v>
          </cell>
        </row>
        <row r="630">
          <cell r="A630" t="str">
            <v>ICICISENSX</v>
          </cell>
          <cell r="B630" t="str">
            <v>EQ</v>
          </cell>
          <cell r="C630">
            <v>362.85</v>
          </cell>
          <cell r="D630">
            <v>362.85</v>
          </cell>
          <cell r="E630">
            <v>362.55</v>
          </cell>
          <cell r="F630">
            <v>362.55</v>
          </cell>
          <cell r="G630">
            <v>362.55</v>
          </cell>
          <cell r="H630">
            <v>362.45</v>
          </cell>
          <cell r="I630">
            <v>7</v>
          </cell>
          <cell r="J630">
            <v>2538.4499999999998</v>
          </cell>
          <cell r="K630">
            <v>43382</v>
          </cell>
          <cell r="L630">
            <v>2</v>
          </cell>
          <cell r="M630" t="str">
            <v>INF346A01034</v>
          </cell>
        </row>
        <row r="631">
          <cell r="A631" t="str">
            <v>ICIL</v>
          </cell>
          <cell r="B631" t="str">
            <v>EQ</v>
          </cell>
          <cell r="C631">
            <v>57.5</v>
          </cell>
          <cell r="D631">
            <v>60.3</v>
          </cell>
          <cell r="E631">
            <v>53.9</v>
          </cell>
          <cell r="F631">
            <v>54.6</v>
          </cell>
          <cell r="G631">
            <v>54</v>
          </cell>
          <cell r="H631">
            <v>57.2</v>
          </cell>
          <cell r="I631">
            <v>291322</v>
          </cell>
          <cell r="J631">
            <v>16150543.5</v>
          </cell>
          <cell r="K631">
            <v>43382</v>
          </cell>
          <cell r="L631">
            <v>2589</v>
          </cell>
          <cell r="M631" t="str">
            <v>INE483B01026</v>
          </cell>
        </row>
        <row r="632">
          <cell r="A632" t="str">
            <v>ICRA</v>
          </cell>
          <cell r="B632" t="str">
            <v>EQ</v>
          </cell>
          <cell r="C632">
            <v>3422.35</v>
          </cell>
          <cell r="D632">
            <v>3450</v>
          </cell>
          <cell r="E632">
            <v>3406.1</v>
          </cell>
          <cell r="F632">
            <v>3438.15</v>
          </cell>
          <cell r="G632">
            <v>3440</v>
          </cell>
          <cell r="H632">
            <v>3467.5</v>
          </cell>
          <cell r="I632">
            <v>25983</v>
          </cell>
          <cell r="J632">
            <v>89368990.799999997</v>
          </cell>
          <cell r="K632">
            <v>43382</v>
          </cell>
          <cell r="L632">
            <v>354</v>
          </cell>
          <cell r="M632" t="str">
            <v>INE725G01011</v>
          </cell>
        </row>
        <row r="633">
          <cell r="A633" t="str">
            <v>ICSA</v>
          </cell>
          <cell r="B633" t="str">
            <v>BE</v>
          </cell>
          <cell r="C633">
            <v>1.2</v>
          </cell>
          <cell r="D633">
            <v>1.2</v>
          </cell>
          <cell r="E633">
            <v>1.1499999999999999</v>
          </cell>
          <cell r="F633">
            <v>1.1499999999999999</v>
          </cell>
          <cell r="G633">
            <v>1.1499999999999999</v>
          </cell>
          <cell r="H633">
            <v>1.1499999999999999</v>
          </cell>
          <cell r="I633">
            <v>11883</v>
          </cell>
          <cell r="J633">
            <v>14251.2</v>
          </cell>
          <cell r="K633">
            <v>43382</v>
          </cell>
          <cell r="L633">
            <v>20</v>
          </cell>
          <cell r="M633" t="str">
            <v>INE306B01029</v>
          </cell>
        </row>
        <row r="634">
          <cell r="A634" t="str">
            <v>IDBI</v>
          </cell>
          <cell r="B634" t="str">
            <v>EQ</v>
          </cell>
          <cell r="C634">
            <v>58.6</v>
          </cell>
          <cell r="D634">
            <v>59.05</v>
          </cell>
          <cell r="E634">
            <v>58</v>
          </cell>
          <cell r="F634">
            <v>58.8</v>
          </cell>
          <cell r="G634">
            <v>58.85</v>
          </cell>
          <cell r="H634">
            <v>58.65</v>
          </cell>
          <cell r="I634">
            <v>8794024</v>
          </cell>
          <cell r="J634">
            <v>514992151.64999998</v>
          </cell>
          <cell r="K634">
            <v>43382</v>
          </cell>
          <cell r="L634">
            <v>12683</v>
          </cell>
          <cell r="M634" t="str">
            <v>INE008A01015</v>
          </cell>
        </row>
        <row r="635">
          <cell r="A635" t="str">
            <v>IDBIGOLD</v>
          </cell>
          <cell r="B635" t="str">
            <v>EQ</v>
          </cell>
          <cell r="C635">
            <v>2900</v>
          </cell>
          <cell r="D635">
            <v>2950</v>
          </cell>
          <cell r="E635">
            <v>2900</v>
          </cell>
          <cell r="F635">
            <v>2911</v>
          </cell>
          <cell r="G635">
            <v>2911</v>
          </cell>
          <cell r="H635">
            <v>2905</v>
          </cell>
          <cell r="I635">
            <v>379</v>
          </cell>
          <cell r="J635">
            <v>1102343.25</v>
          </cell>
          <cell r="K635">
            <v>43382</v>
          </cell>
          <cell r="L635">
            <v>12</v>
          </cell>
          <cell r="M635" t="str">
            <v>INF397L01554</v>
          </cell>
        </row>
        <row r="636">
          <cell r="A636" t="str">
            <v>IDEA</v>
          </cell>
          <cell r="B636" t="str">
            <v>EQ</v>
          </cell>
          <cell r="C636">
            <v>33.950000000000003</v>
          </cell>
          <cell r="D636">
            <v>35.1</v>
          </cell>
          <cell r="E636">
            <v>33.450000000000003</v>
          </cell>
          <cell r="F636">
            <v>34.450000000000003</v>
          </cell>
          <cell r="G636">
            <v>34.4</v>
          </cell>
          <cell r="H636">
            <v>33.65</v>
          </cell>
          <cell r="I636">
            <v>19426780</v>
          </cell>
          <cell r="J636">
            <v>664659019.5</v>
          </cell>
          <cell r="K636">
            <v>43382</v>
          </cell>
          <cell r="L636">
            <v>39861</v>
          </cell>
          <cell r="M636" t="str">
            <v>INE669E01016</v>
          </cell>
        </row>
        <row r="637">
          <cell r="A637" t="str">
            <v>IDFC</v>
          </cell>
          <cell r="B637" t="str">
            <v>EQ</v>
          </cell>
          <cell r="C637">
            <v>37.299999999999997</v>
          </cell>
          <cell r="D637">
            <v>37.700000000000003</v>
          </cell>
          <cell r="E637">
            <v>35.549999999999997</v>
          </cell>
          <cell r="F637">
            <v>36.700000000000003</v>
          </cell>
          <cell r="G637">
            <v>36.9</v>
          </cell>
          <cell r="H637">
            <v>37.15</v>
          </cell>
          <cell r="I637">
            <v>5174363</v>
          </cell>
          <cell r="J637">
            <v>189896989.94999999</v>
          </cell>
          <cell r="K637">
            <v>43382</v>
          </cell>
          <cell r="L637">
            <v>11010</v>
          </cell>
          <cell r="M637" t="str">
            <v>INE043D01016</v>
          </cell>
        </row>
        <row r="638">
          <cell r="A638" t="str">
            <v>IDFCBANK</v>
          </cell>
          <cell r="B638" t="str">
            <v>EQ</v>
          </cell>
          <cell r="C638">
            <v>33.85</v>
          </cell>
          <cell r="D638">
            <v>34.299999999999997</v>
          </cell>
          <cell r="E638">
            <v>32.75</v>
          </cell>
          <cell r="F638">
            <v>33.6</v>
          </cell>
          <cell r="G638">
            <v>33.799999999999997</v>
          </cell>
          <cell r="H638">
            <v>33.75</v>
          </cell>
          <cell r="I638">
            <v>13675803</v>
          </cell>
          <cell r="J638">
            <v>458542594.85000002</v>
          </cell>
          <cell r="K638">
            <v>43382</v>
          </cell>
          <cell r="L638">
            <v>22143</v>
          </cell>
          <cell r="M638" t="str">
            <v>INE092T01019</v>
          </cell>
        </row>
        <row r="639">
          <cell r="A639" t="str">
            <v>IEX</v>
          </cell>
          <cell r="B639" t="str">
            <v>EQ</v>
          </cell>
          <cell r="C639">
            <v>1641.1</v>
          </cell>
          <cell r="D639">
            <v>1646.9</v>
          </cell>
          <cell r="E639">
            <v>1618.4</v>
          </cell>
          <cell r="F639">
            <v>1625.15</v>
          </cell>
          <cell r="G639">
            <v>1625</v>
          </cell>
          <cell r="H639">
            <v>1633.8</v>
          </cell>
          <cell r="I639">
            <v>10096</v>
          </cell>
          <cell r="J639">
            <v>16434923.300000001</v>
          </cell>
          <cell r="K639">
            <v>43382</v>
          </cell>
          <cell r="L639">
            <v>2045</v>
          </cell>
          <cell r="M639" t="str">
            <v>INE022Q01012</v>
          </cell>
        </row>
        <row r="640">
          <cell r="A640" t="str">
            <v>IFBAGRO</v>
          </cell>
          <cell r="B640" t="str">
            <v>EQ</v>
          </cell>
          <cell r="C640">
            <v>550.04999999999995</v>
          </cell>
          <cell r="D640">
            <v>550.04999999999995</v>
          </cell>
          <cell r="E640">
            <v>501.1</v>
          </cell>
          <cell r="F640">
            <v>517.9</v>
          </cell>
          <cell r="G640">
            <v>510</v>
          </cell>
          <cell r="H640">
            <v>549.20000000000005</v>
          </cell>
          <cell r="I640">
            <v>4269</v>
          </cell>
          <cell r="J640">
            <v>2235026.65</v>
          </cell>
          <cell r="K640">
            <v>43382</v>
          </cell>
          <cell r="L640">
            <v>226</v>
          </cell>
          <cell r="M640" t="str">
            <v>INE076C01018</v>
          </cell>
        </row>
        <row r="641">
          <cell r="A641" t="str">
            <v>IFBIND</v>
          </cell>
          <cell r="B641" t="str">
            <v>EQ</v>
          </cell>
          <cell r="C641">
            <v>950</v>
          </cell>
          <cell r="D641">
            <v>961.35</v>
          </cell>
          <cell r="E641">
            <v>908.55</v>
          </cell>
          <cell r="F641">
            <v>924.45</v>
          </cell>
          <cell r="G641">
            <v>915.35</v>
          </cell>
          <cell r="H641">
            <v>929.65</v>
          </cell>
          <cell r="I641">
            <v>8679</v>
          </cell>
          <cell r="J641">
            <v>8088068.5999999996</v>
          </cell>
          <cell r="K641">
            <v>43382</v>
          </cell>
          <cell r="L641">
            <v>879</v>
          </cell>
          <cell r="M641" t="str">
            <v>INE559A01017</v>
          </cell>
        </row>
        <row r="642">
          <cell r="A642" t="str">
            <v>IFCI</v>
          </cell>
          <cell r="B642" t="str">
            <v>EQ</v>
          </cell>
          <cell r="C642">
            <v>12.1</v>
          </cell>
          <cell r="D642">
            <v>12.35</v>
          </cell>
          <cell r="E642">
            <v>11.75</v>
          </cell>
          <cell r="F642">
            <v>12.15</v>
          </cell>
          <cell r="G642">
            <v>12.1</v>
          </cell>
          <cell r="H642">
            <v>12</v>
          </cell>
          <cell r="I642">
            <v>4982401</v>
          </cell>
          <cell r="J642">
            <v>60242326.950000003</v>
          </cell>
          <cell r="K642">
            <v>43382</v>
          </cell>
          <cell r="L642">
            <v>3726</v>
          </cell>
          <cell r="M642" t="str">
            <v>INE039A01010</v>
          </cell>
        </row>
        <row r="643">
          <cell r="A643" t="str">
            <v>IFGLEXPOR</v>
          </cell>
          <cell r="B643" t="str">
            <v>EQ</v>
          </cell>
          <cell r="C643">
            <v>221</v>
          </cell>
          <cell r="D643">
            <v>221</v>
          </cell>
          <cell r="E643">
            <v>207.3</v>
          </cell>
          <cell r="F643">
            <v>210</v>
          </cell>
          <cell r="G643">
            <v>219</v>
          </cell>
          <cell r="H643">
            <v>218.45</v>
          </cell>
          <cell r="I643">
            <v>20510</v>
          </cell>
          <cell r="J643">
            <v>4307990.0999999996</v>
          </cell>
          <cell r="K643">
            <v>43382</v>
          </cell>
          <cell r="L643">
            <v>70</v>
          </cell>
          <cell r="M643" t="str">
            <v>INE133Y01011</v>
          </cell>
        </row>
        <row r="644">
          <cell r="A644" t="str">
            <v>IGARASHI</v>
          </cell>
          <cell r="B644" t="str">
            <v>EQ</v>
          </cell>
          <cell r="C644">
            <v>628.29999999999995</v>
          </cell>
          <cell r="D644">
            <v>639.75</v>
          </cell>
          <cell r="E644">
            <v>606.1</v>
          </cell>
          <cell r="F644">
            <v>630.79999999999995</v>
          </cell>
          <cell r="G644">
            <v>639</v>
          </cell>
          <cell r="H644">
            <v>625.6</v>
          </cell>
          <cell r="I644">
            <v>9462</v>
          </cell>
          <cell r="J644">
            <v>5904055.7999999998</v>
          </cell>
          <cell r="K644">
            <v>43382</v>
          </cell>
          <cell r="L644">
            <v>517</v>
          </cell>
          <cell r="M644" t="str">
            <v>INE188B01013</v>
          </cell>
        </row>
        <row r="645">
          <cell r="A645" t="str">
            <v>IGL</v>
          </cell>
          <cell r="B645" t="str">
            <v>EQ</v>
          </cell>
          <cell r="C645">
            <v>220.35</v>
          </cell>
          <cell r="D645">
            <v>226.85</v>
          </cell>
          <cell r="E645">
            <v>220.35</v>
          </cell>
          <cell r="F645">
            <v>224.1</v>
          </cell>
          <cell r="G645">
            <v>224.45</v>
          </cell>
          <cell r="H645">
            <v>220.95</v>
          </cell>
          <cell r="I645">
            <v>1609275</v>
          </cell>
          <cell r="J645">
            <v>359488063.35000002</v>
          </cell>
          <cell r="K645">
            <v>43382</v>
          </cell>
          <cell r="L645">
            <v>37850</v>
          </cell>
          <cell r="M645" t="str">
            <v>INE203G01027</v>
          </cell>
        </row>
        <row r="646">
          <cell r="A646" t="str">
            <v>IGPL</v>
          </cell>
          <cell r="B646" t="str">
            <v>EQ</v>
          </cell>
          <cell r="C646">
            <v>352</v>
          </cell>
          <cell r="D646">
            <v>363</v>
          </cell>
          <cell r="E646">
            <v>344.95</v>
          </cell>
          <cell r="F646">
            <v>349.2</v>
          </cell>
          <cell r="G646">
            <v>353</v>
          </cell>
          <cell r="H646">
            <v>349.9</v>
          </cell>
          <cell r="I646">
            <v>14812</v>
          </cell>
          <cell r="J646">
            <v>5214598.25</v>
          </cell>
          <cell r="K646">
            <v>43382</v>
          </cell>
          <cell r="L646">
            <v>1027</v>
          </cell>
          <cell r="M646" t="str">
            <v>INE204A01010</v>
          </cell>
        </row>
        <row r="647">
          <cell r="A647" t="str">
            <v>IIFL</v>
          </cell>
          <cell r="B647" t="str">
            <v>EQ</v>
          </cell>
          <cell r="C647">
            <v>428.95</v>
          </cell>
          <cell r="D647">
            <v>462.8</v>
          </cell>
          <cell r="E647">
            <v>412</v>
          </cell>
          <cell r="F647">
            <v>452.4</v>
          </cell>
          <cell r="G647">
            <v>451.65</v>
          </cell>
          <cell r="H647">
            <v>421.8</v>
          </cell>
          <cell r="I647">
            <v>429256</v>
          </cell>
          <cell r="J647">
            <v>188222529.40000001</v>
          </cell>
          <cell r="K647">
            <v>43382</v>
          </cell>
          <cell r="L647">
            <v>21994</v>
          </cell>
          <cell r="M647" t="str">
            <v>INE530B01024</v>
          </cell>
        </row>
        <row r="648">
          <cell r="A648" t="str">
            <v>IITL</v>
          </cell>
          <cell r="B648" t="str">
            <v>EQ</v>
          </cell>
          <cell r="C648">
            <v>83.15</v>
          </cell>
          <cell r="D648">
            <v>83.8</v>
          </cell>
          <cell r="E648">
            <v>79.8</v>
          </cell>
          <cell r="F648">
            <v>79.8</v>
          </cell>
          <cell r="G648">
            <v>80</v>
          </cell>
          <cell r="H648">
            <v>84</v>
          </cell>
          <cell r="I648">
            <v>1329</v>
          </cell>
          <cell r="J648">
            <v>108362.9</v>
          </cell>
          <cell r="K648">
            <v>43382</v>
          </cell>
          <cell r="L648">
            <v>8</v>
          </cell>
          <cell r="M648" t="str">
            <v>INE886A01014</v>
          </cell>
        </row>
        <row r="649">
          <cell r="A649" t="str">
            <v>IL&amp;FSENGG</v>
          </cell>
          <cell r="B649" t="str">
            <v>EQ</v>
          </cell>
          <cell r="C649">
            <v>20.7</v>
          </cell>
          <cell r="D649">
            <v>21</v>
          </cell>
          <cell r="E649">
            <v>20.399999999999999</v>
          </cell>
          <cell r="F649">
            <v>20.399999999999999</v>
          </cell>
          <cell r="G649">
            <v>20.399999999999999</v>
          </cell>
          <cell r="H649">
            <v>22.65</v>
          </cell>
          <cell r="I649">
            <v>225839</v>
          </cell>
          <cell r="J649">
            <v>4626010.3499999996</v>
          </cell>
          <cell r="K649">
            <v>43382</v>
          </cell>
          <cell r="L649">
            <v>585</v>
          </cell>
          <cell r="M649" t="str">
            <v>INE369I01014</v>
          </cell>
        </row>
        <row r="650">
          <cell r="A650" t="str">
            <v>IL&amp;FSTRANS</v>
          </cell>
          <cell r="B650" t="str">
            <v>EQ</v>
          </cell>
          <cell r="C650">
            <v>24.65</v>
          </cell>
          <cell r="D650">
            <v>25.9</v>
          </cell>
          <cell r="E650">
            <v>24.65</v>
          </cell>
          <cell r="F650">
            <v>24.65</v>
          </cell>
          <cell r="G650">
            <v>24.65</v>
          </cell>
          <cell r="H650">
            <v>27.35</v>
          </cell>
          <cell r="I650">
            <v>234050</v>
          </cell>
          <cell r="J650">
            <v>5788850.8499999996</v>
          </cell>
          <cell r="K650">
            <v>43382</v>
          </cell>
          <cell r="L650">
            <v>727</v>
          </cell>
          <cell r="M650" t="str">
            <v>INE975G01012</v>
          </cell>
        </row>
        <row r="651">
          <cell r="A651" t="str">
            <v>IMFA</v>
          </cell>
          <cell r="B651" t="str">
            <v>EQ</v>
          </cell>
          <cell r="C651">
            <v>254.1</v>
          </cell>
          <cell r="D651">
            <v>255.95</v>
          </cell>
          <cell r="E651">
            <v>243</v>
          </cell>
          <cell r="F651">
            <v>245.95</v>
          </cell>
          <cell r="G651">
            <v>244.5</v>
          </cell>
          <cell r="H651">
            <v>253.85</v>
          </cell>
          <cell r="I651">
            <v>22115</v>
          </cell>
          <cell r="J651">
            <v>5525273.9000000004</v>
          </cell>
          <cell r="K651">
            <v>43382</v>
          </cell>
          <cell r="L651">
            <v>942</v>
          </cell>
          <cell r="M651" t="str">
            <v>INE919H01018</v>
          </cell>
        </row>
        <row r="652">
          <cell r="A652" t="str">
            <v>IMPAL</v>
          </cell>
          <cell r="B652" t="str">
            <v>EQ</v>
          </cell>
          <cell r="C652">
            <v>821</v>
          </cell>
          <cell r="D652">
            <v>840</v>
          </cell>
          <cell r="E652">
            <v>805</v>
          </cell>
          <cell r="F652">
            <v>826.55</v>
          </cell>
          <cell r="G652">
            <v>835</v>
          </cell>
          <cell r="H652">
            <v>811.35</v>
          </cell>
          <cell r="I652">
            <v>1734</v>
          </cell>
          <cell r="J652">
            <v>1422627.5</v>
          </cell>
          <cell r="K652">
            <v>43382</v>
          </cell>
          <cell r="L652">
            <v>172</v>
          </cell>
          <cell r="M652" t="str">
            <v>INE547E01014</v>
          </cell>
        </row>
        <row r="653">
          <cell r="A653" t="str">
            <v>IMPEXFERRO</v>
          </cell>
          <cell r="B653" t="str">
            <v>BE</v>
          </cell>
          <cell r="C653">
            <v>0.45</v>
          </cell>
          <cell r="D653">
            <v>0.5</v>
          </cell>
          <cell r="E653">
            <v>0.45</v>
          </cell>
          <cell r="F653">
            <v>0.5</v>
          </cell>
          <cell r="G653">
            <v>0.5</v>
          </cell>
          <cell r="H653">
            <v>0.45</v>
          </cell>
          <cell r="I653">
            <v>3300</v>
          </cell>
          <cell r="J653">
            <v>1575</v>
          </cell>
          <cell r="K653">
            <v>43382</v>
          </cell>
          <cell r="L653">
            <v>6</v>
          </cell>
          <cell r="M653" t="str">
            <v>INE691G01015</v>
          </cell>
        </row>
        <row r="654">
          <cell r="A654" t="str">
            <v>INDBANK</v>
          </cell>
          <cell r="B654" t="str">
            <v>EQ</v>
          </cell>
          <cell r="C654">
            <v>9</v>
          </cell>
          <cell r="D654">
            <v>9.1</v>
          </cell>
          <cell r="E654">
            <v>8.6999999999999993</v>
          </cell>
          <cell r="F654">
            <v>8.85</v>
          </cell>
          <cell r="G654">
            <v>8.6999999999999993</v>
          </cell>
          <cell r="H654">
            <v>9.0500000000000007</v>
          </cell>
          <cell r="I654">
            <v>20497</v>
          </cell>
          <cell r="J654">
            <v>181525.75</v>
          </cell>
          <cell r="K654">
            <v>43382</v>
          </cell>
          <cell r="L654">
            <v>139</v>
          </cell>
          <cell r="M654" t="str">
            <v>INE841B01017</v>
          </cell>
        </row>
        <row r="655">
          <cell r="A655" t="str">
            <v>INDHOTEL</v>
          </cell>
          <cell r="B655" t="str">
            <v>EQ</v>
          </cell>
          <cell r="C655">
            <v>119.6</v>
          </cell>
          <cell r="D655">
            <v>121.8</v>
          </cell>
          <cell r="E655">
            <v>109.3</v>
          </cell>
          <cell r="F655">
            <v>118.7</v>
          </cell>
          <cell r="G655">
            <v>121.15</v>
          </cell>
          <cell r="H655">
            <v>118.85</v>
          </cell>
          <cell r="I655">
            <v>712705</v>
          </cell>
          <cell r="J655">
            <v>82096717.75</v>
          </cell>
          <cell r="K655">
            <v>43382</v>
          </cell>
          <cell r="L655">
            <v>10217</v>
          </cell>
          <cell r="M655" t="str">
            <v>INE053A01029</v>
          </cell>
        </row>
        <row r="656">
          <cell r="A656" t="str">
            <v>INDIACEM</v>
          </cell>
          <cell r="B656" t="str">
            <v>EQ</v>
          </cell>
          <cell r="C656">
            <v>92.5</v>
          </cell>
          <cell r="D656">
            <v>94.15</v>
          </cell>
          <cell r="E656">
            <v>89.25</v>
          </cell>
          <cell r="F656">
            <v>92.6</v>
          </cell>
          <cell r="G656">
            <v>92.6</v>
          </cell>
          <cell r="H656">
            <v>91.8</v>
          </cell>
          <cell r="I656">
            <v>5157724</v>
          </cell>
          <cell r="J656">
            <v>475236679.35000002</v>
          </cell>
          <cell r="K656">
            <v>43382</v>
          </cell>
          <cell r="L656">
            <v>21556</v>
          </cell>
          <cell r="M656" t="str">
            <v>INE383A01012</v>
          </cell>
        </row>
        <row r="657">
          <cell r="A657" t="str">
            <v>INDIAGLYCO</v>
          </cell>
          <cell r="B657" t="str">
            <v>EQ</v>
          </cell>
          <cell r="C657">
            <v>399.9</v>
          </cell>
          <cell r="D657">
            <v>403.9</v>
          </cell>
          <cell r="E657">
            <v>377.55</v>
          </cell>
          <cell r="F657">
            <v>381.6</v>
          </cell>
          <cell r="G657">
            <v>381.1</v>
          </cell>
          <cell r="H657">
            <v>397.4</v>
          </cell>
          <cell r="I657">
            <v>67348</v>
          </cell>
          <cell r="J657">
            <v>26045839.100000001</v>
          </cell>
          <cell r="K657">
            <v>43382</v>
          </cell>
          <cell r="L657">
            <v>1893</v>
          </cell>
          <cell r="M657" t="str">
            <v>INE560A01015</v>
          </cell>
        </row>
        <row r="658">
          <cell r="A658" t="str">
            <v>INDIANB</v>
          </cell>
          <cell r="B658" t="str">
            <v>EQ</v>
          </cell>
          <cell r="C658">
            <v>230.4</v>
          </cell>
          <cell r="D658">
            <v>234</v>
          </cell>
          <cell r="E658">
            <v>223.1</v>
          </cell>
          <cell r="F658">
            <v>225.7</v>
          </cell>
          <cell r="G658">
            <v>225.4</v>
          </cell>
          <cell r="H658">
            <v>230.4</v>
          </cell>
          <cell r="I658">
            <v>1509050</v>
          </cell>
          <cell r="J658">
            <v>344424670.05000001</v>
          </cell>
          <cell r="K658">
            <v>43382</v>
          </cell>
          <cell r="L658">
            <v>20540</v>
          </cell>
          <cell r="M658" t="str">
            <v>INE562A01011</v>
          </cell>
        </row>
        <row r="659">
          <cell r="A659" t="str">
            <v>INDIANCARD</v>
          </cell>
          <cell r="B659" t="str">
            <v>EQ</v>
          </cell>
          <cell r="C659">
            <v>123.55</v>
          </cell>
          <cell r="D659">
            <v>129.69999999999999</v>
          </cell>
          <cell r="E659">
            <v>117.25</v>
          </cell>
          <cell r="F659">
            <v>123.4</v>
          </cell>
          <cell r="G659">
            <v>120</v>
          </cell>
          <cell r="H659">
            <v>126</v>
          </cell>
          <cell r="I659">
            <v>2191</v>
          </cell>
          <cell r="J659">
            <v>271209.3</v>
          </cell>
          <cell r="K659">
            <v>43382</v>
          </cell>
          <cell r="L659">
            <v>89</v>
          </cell>
          <cell r="M659" t="str">
            <v>INE061A01014</v>
          </cell>
        </row>
        <row r="660">
          <cell r="A660" t="str">
            <v>INDIANHUME</v>
          </cell>
          <cell r="B660" t="str">
            <v>EQ</v>
          </cell>
          <cell r="C660">
            <v>246.3</v>
          </cell>
          <cell r="D660">
            <v>256.5</v>
          </cell>
          <cell r="E660">
            <v>246.3</v>
          </cell>
          <cell r="F660">
            <v>251.05</v>
          </cell>
          <cell r="G660">
            <v>251</v>
          </cell>
          <cell r="H660">
            <v>249.9</v>
          </cell>
          <cell r="I660">
            <v>18103</v>
          </cell>
          <cell r="J660">
            <v>4575356.8499999996</v>
          </cell>
          <cell r="K660">
            <v>43382</v>
          </cell>
          <cell r="L660">
            <v>595</v>
          </cell>
          <cell r="M660" t="str">
            <v>INE323C01030</v>
          </cell>
        </row>
        <row r="661">
          <cell r="A661" t="str">
            <v>INDIGO</v>
          </cell>
          <cell r="B661" t="str">
            <v>EQ</v>
          </cell>
          <cell r="C661">
            <v>775</v>
          </cell>
          <cell r="D661">
            <v>788</v>
          </cell>
          <cell r="E661">
            <v>691</v>
          </cell>
          <cell r="F661">
            <v>724.45</v>
          </cell>
          <cell r="G661">
            <v>725</v>
          </cell>
          <cell r="H661">
            <v>781.85</v>
          </cell>
          <cell r="I661">
            <v>2073604</v>
          </cell>
          <cell r="J661">
            <v>1502129585.5999999</v>
          </cell>
          <cell r="K661">
            <v>43382</v>
          </cell>
          <cell r="L661">
            <v>80569</v>
          </cell>
          <cell r="M661" t="str">
            <v>INE646L01027</v>
          </cell>
        </row>
        <row r="662">
          <cell r="A662" t="str">
            <v>INDLMETER</v>
          </cell>
          <cell r="B662" t="str">
            <v>EQ</v>
          </cell>
          <cell r="C662">
            <v>54.1</v>
          </cell>
          <cell r="D662">
            <v>57.5</v>
          </cell>
          <cell r="E662">
            <v>52</v>
          </cell>
          <cell r="F662">
            <v>52.7</v>
          </cell>
          <cell r="G662">
            <v>52.7</v>
          </cell>
          <cell r="H662">
            <v>53.9</v>
          </cell>
          <cell r="I662">
            <v>3440</v>
          </cell>
          <cell r="J662">
            <v>181296.65</v>
          </cell>
          <cell r="K662">
            <v>43382</v>
          </cell>
          <cell r="L662">
            <v>30</v>
          </cell>
          <cell r="M662" t="str">
            <v>INE065B01013</v>
          </cell>
        </row>
        <row r="663">
          <cell r="A663" t="str">
            <v>INDNIPPON</v>
          </cell>
          <cell r="B663" t="str">
            <v>EQ</v>
          </cell>
          <cell r="C663">
            <v>414</v>
          </cell>
          <cell r="D663">
            <v>423.45</v>
          </cell>
          <cell r="E663">
            <v>405</v>
          </cell>
          <cell r="F663">
            <v>413.1</v>
          </cell>
          <cell r="G663">
            <v>418</v>
          </cell>
          <cell r="H663">
            <v>418.55</v>
          </cell>
          <cell r="I663">
            <v>3728</v>
          </cell>
          <cell r="J663">
            <v>1533548.6</v>
          </cell>
          <cell r="K663">
            <v>43382</v>
          </cell>
          <cell r="L663">
            <v>271</v>
          </cell>
          <cell r="M663" t="str">
            <v>INE092B01025</v>
          </cell>
        </row>
        <row r="664">
          <cell r="A664" t="str">
            <v>INDOCO</v>
          </cell>
          <cell r="B664" t="str">
            <v>EQ</v>
          </cell>
          <cell r="C664">
            <v>153</v>
          </cell>
          <cell r="D664">
            <v>174.65</v>
          </cell>
          <cell r="E664">
            <v>153</v>
          </cell>
          <cell r="F664">
            <v>167.3</v>
          </cell>
          <cell r="G664">
            <v>166.5</v>
          </cell>
          <cell r="H664">
            <v>154.4</v>
          </cell>
          <cell r="I664">
            <v>126680</v>
          </cell>
          <cell r="J664">
            <v>20914643.800000001</v>
          </cell>
          <cell r="K664">
            <v>43382</v>
          </cell>
          <cell r="L664">
            <v>2667</v>
          </cell>
          <cell r="M664" t="str">
            <v>INE873D01024</v>
          </cell>
        </row>
        <row r="665">
          <cell r="A665" t="str">
            <v>INDORAMA</v>
          </cell>
          <cell r="B665" t="str">
            <v>EQ</v>
          </cell>
          <cell r="C665">
            <v>20.149999999999999</v>
          </cell>
          <cell r="D665">
            <v>20.25</v>
          </cell>
          <cell r="E665">
            <v>19</v>
          </cell>
          <cell r="F665">
            <v>19.55</v>
          </cell>
          <cell r="G665">
            <v>20</v>
          </cell>
          <cell r="H665">
            <v>20.100000000000001</v>
          </cell>
          <cell r="I665">
            <v>8705</v>
          </cell>
          <cell r="J665">
            <v>171628.79999999999</v>
          </cell>
          <cell r="K665">
            <v>43382</v>
          </cell>
          <cell r="L665">
            <v>67</v>
          </cell>
          <cell r="M665" t="str">
            <v>INE156A01020</v>
          </cell>
        </row>
        <row r="666">
          <cell r="A666" t="str">
            <v>INDOSOLAR</v>
          </cell>
          <cell r="B666" t="str">
            <v>BE</v>
          </cell>
          <cell r="C666">
            <v>3.5</v>
          </cell>
          <cell r="D666">
            <v>3.5</v>
          </cell>
          <cell r="E666">
            <v>3.25</v>
          </cell>
          <cell r="F666">
            <v>3.3</v>
          </cell>
          <cell r="G666">
            <v>3.25</v>
          </cell>
          <cell r="H666">
            <v>3.35</v>
          </cell>
          <cell r="I666">
            <v>126239</v>
          </cell>
          <cell r="J666">
            <v>415320.55</v>
          </cell>
          <cell r="K666">
            <v>43382</v>
          </cell>
          <cell r="L666">
            <v>160</v>
          </cell>
          <cell r="M666" t="str">
            <v>INE866K01015</v>
          </cell>
        </row>
        <row r="667">
          <cell r="A667" t="str">
            <v>INDOSTAR</v>
          </cell>
          <cell r="B667" t="str">
            <v>EQ</v>
          </cell>
          <cell r="C667">
            <v>284.3</v>
          </cell>
          <cell r="D667">
            <v>289.10000000000002</v>
          </cell>
          <cell r="E667">
            <v>279.64999999999998</v>
          </cell>
          <cell r="F667">
            <v>284.95</v>
          </cell>
          <cell r="G667">
            <v>289</v>
          </cell>
          <cell r="H667">
            <v>282.05</v>
          </cell>
          <cell r="I667">
            <v>182504</v>
          </cell>
          <cell r="J667">
            <v>51822167.200000003</v>
          </cell>
          <cell r="K667">
            <v>43382</v>
          </cell>
          <cell r="L667">
            <v>15556</v>
          </cell>
          <cell r="M667" t="str">
            <v>INE896L01010</v>
          </cell>
        </row>
        <row r="668">
          <cell r="A668" t="str">
            <v>INDOTECH</v>
          </cell>
          <cell r="B668" t="str">
            <v>EQ</v>
          </cell>
          <cell r="C668">
            <v>89.45</v>
          </cell>
          <cell r="D668">
            <v>91.7</v>
          </cell>
          <cell r="E668">
            <v>83.85</v>
          </cell>
          <cell r="F668">
            <v>84.2</v>
          </cell>
          <cell r="G668">
            <v>86</v>
          </cell>
          <cell r="H668">
            <v>87.7</v>
          </cell>
          <cell r="I668">
            <v>4194</v>
          </cell>
          <cell r="J668">
            <v>358139.75</v>
          </cell>
          <cell r="K668">
            <v>43382</v>
          </cell>
          <cell r="L668">
            <v>86</v>
          </cell>
          <cell r="M668" t="str">
            <v>INE332H01014</v>
          </cell>
        </row>
        <row r="669">
          <cell r="A669" t="str">
            <v>INDOTHAI</v>
          </cell>
          <cell r="B669" t="str">
            <v>EQ</v>
          </cell>
          <cell r="C669">
            <v>38</v>
          </cell>
          <cell r="D669">
            <v>39.35</v>
          </cell>
          <cell r="E669">
            <v>37.35</v>
          </cell>
          <cell r="F669">
            <v>38.950000000000003</v>
          </cell>
          <cell r="G669">
            <v>38</v>
          </cell>
          <cell r="H669">
            <v>38.35</v>
          </cell>
          <cell r="I669">
            <v>8676</v>
          </cell>
          <cell r="J669">
            <v>335601.15</v>
          </cell>
          <cell r="K669">
            <v>43382</v>
          </cell>
          <cell r="L669">
            <v>36</v>
          </cell>
          <cell r="M669" t="str">
            <v>INE337M01013</v>
          </cell>
        </row>
        <row r="670">
          <cell r="A670" t="str">
            <v>INDOWIND</v>
          </cell>
          <cell r="B670" t="str">
            <v>EQ</v>
          </cell>
          <cell r="C670">
            <v>3.95</v>
          </cell>
          <cell r="D670">
            <v>4.25</v>
          </cell>
          <cell r="E670">
            <v>3.95</v>
          </cell>
          <cell r="F670">
            <v>4</v>
          </cell>
          <cell r="G670">
            <v>4</v>
          </cell>
          <cell r="H670">
            <v>4.0999999999999996</v>
          </cell>
          <cell r="I670">
            <v>41723</v>
          </cell>
          <cell r="J670">
            <v>167404.5</v>
          </cell>
          <cell r="K670">
            <v>43382</v>
          </cell>
          <cell r="L670">
            <v>69</v>
          </cell>
          <cell r="M670" t="str">
            <v>INE227G01018</v>
          </cell>
        </row>
        <row r="671">
          <cell r="A671" t="str">
            <v>INDRAMEDCO</v>
          </cell>
          <cell r="B671" t="str">
            <v>EQ</v>
          </cell>
          <cell r="C671">
            <v>39.15</v>
          </cell>
          <cell r="D671">
            <v>39.35</v>
          </cell>
          <cell r="E671">
            <v>37.799999999999997</v>
          </cell>
          <cell r="F671">
            <v>38.35</v>
          </cell>
          <cell r="G671">
            <v>38.1</v>
          </cell>
          <cell r="H671">
            <v>38.85</v>
          </cell>
          <cell r="I671">
            <v>33697</v>
          </cell>
          <cell r="J671">
            <v>1299720.05</v>
          </cell>
          <cell r="K671">
            <v>43382</v>
          </cell>
          <cell r="L671">
            <v>225</v>
          </cell>
          <cell r="M671" t="str">
            <v>INE681B01017</v>
          </cell>
        </row>
        <row r="672">
          <cell r="A672" t="str">
            <v>INDSWFTLAB</v>
          </cell>
          <cell r="B672" t="str">
            <v>EQ</v>
          </cell>
          <cell r="C672">
            <v>59.75</v>
          </cell>
          <cell r="D672">
            <v>59.75</v>
          </cell>
          <cell r="E672">
            <v>54.7</v>
          </cell>
          <cell r="F672">
            <v>56.7</v>
          </cell>
          <cell r="G672">
            <v>57.8</v>
          </cell>
          <cell r="H672">
            <v>57.55</v>
          </cell>
          <cell r="I672">
            <v>17405</v>
          </cell>
          <cell r="J672">
            <v>987661.55</v>
          </cell>
          <cell r="K672">
            <v>43382</v>
          </cell>
          <cell r="L672">
            <v>127</v>
          </cell>
          <cell r="M672" t="str">
            <v>INE915B01019</v>
          </cell>
        </row>
        <row r="673">
          <cell r="A673" t="str">
            <v>INDSWFTLTD</v>
          </cell>
          <cell r="B673" t="str">
            <v>BE</v>
          </cell>
          <cell r="C673">
            <v>6.9</v>
          </cell>
          <cell r="D673">
            <v>7.15</v>
          </cell>
          <cell r="E673">
            <v>6.85</v>
          </cell>
          <cell r="F673">
            <v>6.85</v>
          </cell>
          <cell r="G673">
            <v>6.85</v>
          </cell>
          <cell r="H673">
            <v>7.2</v>
          </cell>
          <cell r="I673">
            <v>4569</v>
          </cell>
          <cell r="J673">
            <v>31528.25</v>
          </cell>
          <cell r="K673">
            <v>43382</v>
          </cell>
          <cell r="L673">
            <v>17</v>
          </cell>
          <cell r="M673" t="str">
            <v>INE788B01028</v>
          </cell>
        </row>
        <row r="674">
          <cell r="A674" t="str">
            <v>INDTERRAIN</v>
          </cell>
          <cell r="B674" t="str">
            <v>EQ</v>
          </cell>
          <cell r="C674">
            <v>127.2</v>
          </cell>
          <cell r="D674">
            <v>131</v>
          </cell>
          <cell r="E674">
            <v>122.75</v>
          </cell>
          <cell r="F674">
            <v>127.65</v>
          </cell>
          <cell r="G674">
            <v>123.5</v>
          </cell>
          <cell r="H674">
            <v>127.65</v>
          </cell>
          <cell r="I674">
            <v>28322</v>
          </cell>
          <cell r="J674">
            <v>3613740.3</v>
          </cell>
          <cell r="K674">
            <v>43382</v>
          </cell>
          <cell r="L674">
            <v>7929</v>
          </cell>
          <cell r="M674" t="str">
            <v>INE611L01021</v>
          </cell>
        </row>
        <row r="675">
          <cell r="A675" t="str">
            <v>INDUSINDBK</v>
          </cell>
          <cell r="B675" t="str">
            <v>EQ</v>
          </cell>
          <cell r="C675">
            <v>1608</v>
          </cell>
          <cell r="D675">
            <v>1619.05</v>
          </cell>
          <cell r="E675">
            <v>1590.1</v>
          </cell>
          <cell r="F675">
            <v>1607.9</v>
          </cell>
          <cell r="G675">
            <v>1604.25</v>
          </cell>
          <cell r="H675">
            <v>1600</v>
          </cell>
          <cell r="I675">
            <v>1065187</v>
          </cell>
          <cell r="J675">
            <v>1710495245.4000001</v>
          </cell>
          <cell r="K675">
            <v>43382</v>
          </cell>
          <cell r="L675">
            <v>42585</v>
          </cell>
          <cell r="M675" t="str">
            <v>INE095A01012</v>
          </cell>
        </row>
        <row r="676">
          <cell r="A676" t="str">
            <v>INEOSSTYRO</v>
          </cell>
          <cell r="B676" t="str">
            <v>EQ</v>
          </cell>
          <cell r="C676">
            <v>645.04999999999995</v>
          </cell>
          <cell r="D676">
            <v>663</v>
          </cell>
          <cell r="E676">
            <v>645.04999999999995</v>
          </cell>
          <cell r="F676">
            <v>658.35</v>
          </cell>
          <cell r="G676">
            <v>657</v>
          </cell>
          <cell r="H676">
            <v>662.55</v>
          </cell>
          <cell r="I676">
            <v>1120</v>
          </cell>
          <cell r="J676">
            <v>738674.95</v>
          </cell>
          <cell r="K676">
            <v>43382</v>
          </cell>
          <cell r="L676">
            <v>146</v>
          </cell>
          <cell r="M676" t="str">
            <v>INE189B01011</v>
          </cell>
        </row>
        <row r="677">
          <cell r="A677" t="str">
            <v>INFIBEAM</v>
          </cell>
          <cell r="B677" t="str">
            <v>EQ</v>
          </cell>
          <cell r="C677">
            <v>58.25</v>
          </cell>
          <cell r="D677">
            <v>61.3</v>
          </cell>
          <cell r="E677">
            <v>54.6</v>
          </cell>
          <cell r="F677">
            <v>58.6</v>
          </cell>
          <cell r="G677">
            <v>58.5</v>
          </cell>
          <cell r="H677">
            <v>58</v>
          </cell>
          <cell r="I677">
            <v>13951656</v>
          </cell>
          <cell r="J677">
            <v>819570376.25</v>
          </cell>
          <cell r="K677">
            <v>43382</v>
          </cell>
          <cell r="L677">
            <v>69149</v>
          </cell>
          <cell r="M677" t="str">
            <v>INE483S01020</v>
          </cell>
        </row>
        <row r="678">
          <cell r="A678" t="str">
            <v>INFINITE</v>
          </cell>
          <cell r="B678" t="str">
            <v>EQ</v>
          </cell>
          <cell r="C678">
            <v>461.95</v>
          </cell>
          <cell r="D678">
            <v>465</v>
          </cell>
          <cell r="E678">
            <v>460</v>
          </cell>
          <cell r="F678">
            <v>463.7</v>
          </cell>
          <cell r="G678">
            <v>463</v>
          </cell>
          <cell r="H678">
            <v>461.95</v>
          </cell>
          <cell r="I678">
            <v>62270</v>
          </cell>
          <cell r="J678">
            <v>28787677.699999999</v>
          </cell>
          <cell r="K678">
            <v>43382</v>
          </cell>
          <cell r="L678">
            <v>4238</v>
          </cell>
          <cell r="M678" t="str">
            <v>INE486J01014</v>
          </cell>
        </row>
        <row r="679">
          <cell r="A679" t="str">
            <v>INFRABEES</v>
          </cell>
          <cell r="B679" t="str">
            <v>EQ</v>
          </cell>
          <cell r="C679">
            <v>289.5</v>
          </cell>
          <cell r="D679">
            <v>292.64999999999998</v>
          </cell>
          <cell r="E679">
            <v>288.75</v>
          </cell>
          <cell r="F679">
            <v>288.8</v>
          </cell>
          <cell r="G679">
            <v>288.75</v>
          </cell>
          <cell r="H679">
            <v>289.83</v>
          </cell>
          <cell r="I679">
            <v>12829</v>
          </cell>
          <cell r="J679">
            <v>3712542.35</v>
          </cell>
          <cell r="K679">
            <v>43382</v>
          </cell>
          <cell r="L679">
            <v>23</v>
          </cell>
          <cell r="M679" t="str">
            <v>INF732E01268</v>
          </cell>
        </row>
        <row r="680">
          <cell r="A680" t="str">
            <v>INFRATEL</v>
          </cell>
          <cell r="B680" t="str">
            <v>EQ</v>
          </cell>
          <cell r="C680">
            <v>266.7</v>
          </cell>
          <cell r="D680">
            <v>273.89999999999998</v>
          </cell>
          <cell r="E680">
            <v>261.95</v>
          </cell>
          <cell r="F680">
            <v>266.5</v>
          </cell>
          <cell r="G680">
            <v>270</v>
          </cell>
          <cell r="H680">
            <v>266.7</v>
          </cell>
          <cell r="I680">
            <v>2128482</v>
          </cell>
          <cell r="J680">
            <v>572526735.04999995</v>
          </cell>
          <cell r="K680">
            <v>43382</v>
          </cell>
          <cell r="L680">
            <v>46167</v>
          </cell>
          <cell r="M680" t="str">
            <v>INE121J01017</v>
          </cell>
        </row>
        <row r="681">
          <cell r="A681" t="str">
            <v>INFY</v>
          </cell>
          <cell r="B681" t="str">
            <v>EQ</v>
          </cell>
          <cell r="C681">
            <v>717.1</v>
          </cell>
          <cell r="D681">
            <v>722.4</v>
          </cell>
          <cell r="E681">
            <v>702.65</v>
          </cell>
          <cell r="F681">
            <v>717.75</v>
          </cell>
          <cell r="G681">
            <v>721</v>
          </cell>
          <cell r="H681">
            <v>714.45</v>
          </cell>
          <cell r="I681">
            <v>6777212</v>
          </cell>
          <cell r="J681">
            <v>4818903576.8000002</v>
          </cell>
          <cell r="K681">
            <v>43382</v>
          </cell>
          <cell r="L681">
            <v>116349</v>
          </cell>
          <cell r="M681" t="str">
            <v>INE009A01021</v>
          </cell>
        </row>
        <row r="682">
          <cell r="A682" t="str">
            <v>INGERRAND</v>
          </cell>
          <cell r="B682" t="str">
            <v>EQ</v>
          </cell>
          <cell r="C682">
            <v>521.95000000000005</v>
          </cell>
          <cell r="D682">
            <v>521.95000000000005</v>
          </cell>
          <cell r="E682">
            <v>490.1</v>
          </cell>
          <cell r="F682">
            <v>503.9</v>
          </cell>
          <cell r="G682">
            <v>502</v>
          </cell>
          <cell r="H682">
            <v>500.2</v>
          </cell>
          <cell r="I682">
            <v>11630</v>
          </cell>
          <cell r="J682">
            <v>5834189.3499999996</v>
          </cell>
          <cell r="K682">
            <v>43382</v>
          </cell>
          <cell r="L682">
            <v>944</v>
          </cell>
          <cell r="M682" t="str">
            <v>INE177A01018</v>
          </cell>
        </row>
        <row r="683">
          <cell r="A683" t="str">
            <v>INOXLEISUR</v>
          </cell>
          <cell r="B683" t="str">
            <v>EQ</v>
          </cell>
          <cell r="C683">
            <v>203.5</v>
          </cell>
          <cell r="D683">
            <v>203.5</v>
          </cell>
          <cell r="E683">
            <v>187.9</v>
          </cell>
          <cell r="F683">
            <v>191.15</v>
          </cell>
          <cell r="G683">
            <v>189.6</v>
          </cell>
          <cell r="H683">
            <v>197.7</v>
          </cell>
          <cell r="I683">
            <v>362024</v>
          </cell>
          <cell r="J683">
            <v>70051860.25</v>
          </cell>
          <cell r="K683">
            <v>43382</v>
          </cell>
          <cell r="L683">
            <v>2034</v>
          </cell>
          <cell r="M683" t="str">
            <v>INE312H01016</v>
          </cell>
        </row>
        <row r="684">
          <cell r="A684" t="str">
            <v>INOXWIND</v>
          </cell>
          <cell r="B684" t="str">
            <v>EQ</v>
          </cell>
          <cell r="C684">
            <v>76.650000000000006</v>
          </cell>
          <cell r="D684">
            <v>78.8</v>
          </cell>
          <cell r="E684">
            <v>73.5</v>
          </cell>
          <cell r="F684">
            <v>74.900000000000006</v>
          </cell>
          <cell r="G684">
            <v>74.45</v>
          </cell>
          <cell r="H684">
            <v>76.5</v>
          </cell>
          <cell r="I684">
            <v>90026</v>
          </cell>
          <cell r="J684">
            <v>6864045.0499999998</v>
          </cell>
          <cell r="K684">
            <v>43382</v>
          </cell>
          <cell r="L684">
            <v>1964</v>
          </cell>
          <cell r="M684" t="str">
            <v>INE066P01011</v>
          </cell>
        </row>
        <row r="685">
          <cell r="A685" t="str">
            <v>INSECTICID</v>
          </cell>
          <cell r="B685" t="str">
            <v>EQ</v>
          </cell>
          <cell r="C685">
            <v>417.4</v>
          </cell>
          <cell r="D685">
            <v>424.4</v>
          </cell>
          <cell r="E685">
            <v>400</v>
          </cell>
          <cell r="F685">
            <v>402</v>
          </cell>
          <cell r="G685">
            <v>407.4</v>
          </cell>
          <cell r="H685">
            <v>420.15</v>
          </cell>
          <cell r="I685">
            <v>28391</v>
          </cell>
          <cell r="J685">
            <v>11471991.300000001</v>
          </cell>
          <cell r="K685">
            <v>43382</v>
          </cell>
          <cell r="L685">
            <v>1576</v>
          </cell>
          <cell r="M685" t="str">
            <v>INE070I01018</v>
          </cell>
        </row>
        <row r="686">
          <cell r="A686" t="str">
            <v>INTEGRA</v>
          </cell>
          <cell r="B686" t="str">
            <v>BE</v>
          </cell>
          <cell r="C686">
            <v>1.9</v>
          </cell>
          <cell r="D686">
            <v>1.9</v>
          </cell>
          <cell r="E686">
            <v>1.9</v>
          </cell>
          <cell r="F686">
            <v>1.9</v>
          </cell>
          <cell r="G686">
            <v>1.9</v>
          </cell>
          <cell r="H686">
            <v>1.85</v>
          </cell>
          <cell r="I686">
            <v>1</v>
          </cell>
          <cell r="J686">
            <v>1.9</v>
          </cell>
          <cell r="K686">
            <v>43382</v>
          </cell>
          <cell r="L686">
            <v>1</v>
          </cell>
          <cell r="M686" t="str">
            <v>INE418N01027</v>
          </cell>
        </row>
        <row r="687">
          <cell r="A687" t="str">
            <v>INTELLECT</v>
          </cell>
          <cell r="B687" t="str">
            <v>EQ</v>
          </cell>
          <cell r="C687">
            <v>197</v>
          </cell>
          <cell r="D687">
            <v>199.5</v>
          </cell>
          <cell r="E687">
            <v>190</v>
          </cell>
          <cell r="F687">
            <v>192.6</v>
          </cell>
          <cell r="G687">
            <v>193.95</v>
          </cell>
          <cell r="H687">
            <v>194.5</v>
          </cell>
          <cell r="I687">
            <v>355473</v>
          </cell>
          <cell r="J687">
            <v>68961503.799999997</v>
          </cell>
          <cell r="K687">
            <v>43382</v>
          </cell>
          <cell r="L687">
            <v>6456</v>
          </cell>
          <cell r="M687" t="str">
            <v>INE306R01017</v>
          </cell>
        </row>
        <row r="688">
          <cell r="A688" t="str">
            <v>INTENTECH</v>
          </cell>
          <cell r="B688" t="str">
            <v>BE</v>
          </cell>
          <cell r="C688">
            <v>39</v>
          </cell>
          <cell r="D688">
            <v>41.8</v>
          </cell>
          <cell r="E688">
            <v>39</v>
          </cell>
          <cell r="F688">
            <v>39.950000000000003</v>
          </cell>
          <cell r="G688">
            <v>40.700000000000003</v>
          </cell>
          <cell r="H688">
            <v>40</v>
          </cell>
          <cell r="I688">
            <v>6009</v>
          </cell>
          <cell r="J688">
            <v>238420.55</v>
          </cell>
          <cell r="K688">
            <v>43382</v>
          </cell>
          <cell r="L688">
            <v>36</v>
          </cell>
          <cell r="M688" t="str">
            <v>INE781A01025</v>
          </cell>
        </row>
        <row r="689">
          <cell r="A689" t="str">
            <v>INVENTURE</v>
          </cell>
          <cell r="B689" t="str">
            <v>EQ</v>
          </cell>
          <cell r="C689">
            <v>13.5</v>
          </cell>
          <cell r="D689">
            <v>14.25</v>
          </cell>
          <cell r="E689">
            <v>13.5</v>
          </cell>
          <cell r="F689">
            <v>13.95</v>
          </cell>
          <cell r="G689">
            <v>14</v>
          </cell>
          <cell r="H689">
            <v>13.8</v>
          </cell>
          <cell r="I689">
            <v>13960</v>
          </cell>
          <cell r="J689">
            <v>194020.7</v>
          </cell>
          <cell r="K689">
            <v>43382</v>
          </cell>
          <cell r="L689">
            <v>43</v>
          </cell>
          <cell r="M689" t="str">
            <v>INE878H01016</v>
          </cell>
        </row>
        <row r="690">
          <cell r="A690" t="str">
            <v>IOB</v>
          </cell>
          <cell r="B690" t="str">
            <v>EQ</v>
          </cell>
          <cell r="C690">
            <v>11.65</v>
          </cell>
          <cell r="D690">
            <v>12.1</v>
          </cell>
          <cell r="E690">
            <v>11.65</v>
          </cell>
          <cell r="F690">
            <v>11.85</v>
          </cell>
          <cell r="G690">
            <v>11.9</v>
          </cell>
          <cell r="H690">
            <v>11.55</v>
          </cell>
          <cell r="I690">
            <v>712019</v>
          </cell>
          <cell r="J690">
            <v>8490826.5</v>
          </cell>
          <cell r="K690">
            <v>43382</v>
          </cell>
          <cell r="L690">
            <v>1757</v>
          </cell>
          <cell r="M690" t="str">
            <v>INE565A01014</v>
          </cell>
        </row>
        <row r="691">
          <cell r="A691" t="str">
            <v>IOC</v>
          </cell>
          <cell r="B691" t="str">
            <v>EQ</v>
          </cell>
          <cell r="C691">
            <v>125.95</v>
          </cell>
          <cell r="D691">
            <v>126.7</v>
          </cell>
          <cell r="E691">
            <v>120.3</v>
          </cell>
          <cell r="F691">
            <v>122.65</v>
          </cell>
          <cell r="G691">
            <v>122.7</v>
          </cell>
          <cell r="H691">
            <v>124.85</v>
          </cell>
          <cell r="I691">
            <v>11260171</v>
          </cell>
          <cell r="J691">
            <v>1384189383.5</v>
          </cell>
          <cell r="K691">
            <v>43382</v>
          </cell>
          <cell r="L691">
            <v>87605</v>
          </cell>
          <cell r="M691" t="str">
            <v>INE242A01010</v>
          </cell>
        </row>
        <row r="692">
          <cell r="A692" t="str">
            <v>IOLCP</v>
          </cell>
          <cell r="B692" t="str">
            <v>EQ</v>
          </cell>
          <cell r="C692">
            <v>115.5</v>
          </cell>
          <cell r="D692">
            <v>115.5</v>
          </cell>
          <cell r="E692">
            <v>107.5</v>
          </cell>
          <cell r="F692">
            <v>111.45</v>
          </cell>
          <cell r="G692">
            <v>111.8</v>
          </cell>
          <cell r="H692">
            <v>111.05</v>
          </cell>
          <cell r="I692">
            <v>141904</v>
          </cell>
          <cell r="J692">
            <v>15794661.699999999</v>
          </cell>
          <cell r="K692">
            <v>43382</v>
          </cell>
          <cell r="L692">
            <v>1977</v>
          </cell>
          <cell r="M692" t="str">
            <v>INE485C01011</v>
          </cell>
        </row>
        <row r="693">
          <cell r="A693" t="str">
            <v>IPAPPM</v>
          </cell>
          <cell r="B693" t="str">
            <v>EQ</v>
          </cell>
          <cell r="C693">
            <v>412.5</v>
          </cell>
          <cell r="D693">
            <v>429.1</v>
          </cell>
          <cell r="E693">
            <v>409.5</v>
          </cell>
          <cell r="F693">
            <v>420.5</v>
          </cell>
          <cell r="G693">
            <v>421.85</v>
          </cell>
          <cell r="H693">
            <v>408.2</v>
          </cell>
          <cell r="I693">
            <v>121653</v>
          </cell>
          <cell r="J693">
            <v>50870047.399999999</v>
          </cell>
          <cell r="K693">
            <v>43382</v>
          </cell>
          <cell r="L693">
            <v>5137</v>
          </cell>
          <cell r="M693" t="str">
            <v>INE435A01028</v>
          </cell>
        </row>
        <row r="694">
          <cell r="A694" t="str">
            <v>IPCALAB</v>
          </cell>
          <cell r="B694" t="str">
            <v>EQ</v>
          </cell>
          <cell r="C694">
            <v>615</v>
          </cell>
          <cell r="D694">
            <v>640</v>
          </cell>
          <cell r="E694">
            <v>615</v>
          </cell>
          <cell r="F694">
            <v>626.70000000000005</v>
          </cell>
          <cell r="G694">
            <v>626</v>
          </cell>
          <cell r="H694">
            <v>615.54999999999995</v>
          </cell>
          <cell r="I694">
            <v>102926</v>
          </cell>
          <cell r="J694">
            <v>64539893.399999999</v>
          </cell>
          <cell r="K694">
            <v>43382</v>
          </cell>
          <cell r="L694">
            <v>7808</v>
          </cell>
          <cell r="M694" t="str">
            <v>INE571A01020</v>
          </cell>
        </row>
        <row r="695">
          <cell r="A695" t="str">
            <v>IRB</v>
          </cell>
          <cell r="B695" t="str">
            <v>EQ</v>
          </cell>
          <cell r="C695">
            <v>124.55</v>
          </cell>
          <cell r="D695">
            <v>128.5</v>
          </cell>
          <cell r="E695">
            <v>120.25</v>
          </cell>
          <cell r="F695">
            <v>125.1</v>
          </cell>
          <cell r="G695">
            <v>125</v>
          </cell>
          <cell r="H695">
            <v>124.35</v>
          </cell>
          <cell r="I695">
            <v>2312901</v>
          </cell>
          <cell r="J695">
            <v>288133199.30000001</v>
          </cell>
          <cell r="K695">
            <v>43382</v>
          </cell>
          <cell r="L695">
            <v>13674</v>
          </cell>
          <cell r="M695" t="str">
            <v>INE821I01014</v>
          </cell>
        </row>
        <row r="696">
          <cell r="A696" t="str">
            <v>IRCON</v>
          </cell>
          <cell r="B696" t="str">
            <v>EQ</v>
          </cell>
          <cell r="C696">
            <v>382.5</v>
          </cell>
          <cell r="D696">
            <v>386.25</v>
          </cell>
          <cell r="E696">
            <v>355</v>
          </cell>
          <cell r="F696">
            <v>363.65</v>
          </cell>
          <cell r="G696">
            <v>363.2</v>
          </cell>
          <cell r="H696">
            <v>382.05</v>
          </cell>
          <cell r="I696">
            <v>251694</v>
          </cell>
          <cell r="J696">
            <v>92532166.75</v>
          </cell>
          <cell r="K696">
            <v>43382</v>
          </cell>
          <cell r="L696">
            <v>7718</v>
          </cell>
          <cell r="M696" t="str">
            <v>INE962Y01013</v>
          </cell>
        </row>
        <row r="697">
          <cell r="A697" t="str">
            <v>ISEC</v>
          </cell>
          <cell r="B697" t="str">
            <v>EQ</v>
          </cell>
          <cell r="C697">
            <v>256</v>
          </cell>
          <cell r="D697">
            <v>256.14999999999998</v>
          </cell>
          <cell r="E697">
            <v>240.95</v>
          </cell>
          <cell r="F697">
            <v>243.35</v>
          </cell>
          <cell r="G697">
            <v>242.4</v>
          </cell>
          <cell r="H697">
            <v>249.95</v>
          </cell>
          <cell r="I697">
            <v>156907</v>
          </cell>
          <cell r="J697">
            <v>38365624.5</v>
          </cell>
          <cell r="K697">
            <v>43382</v>
          </cell>
          <cell r="L697">
            <v>10777</v>
          </cell>
          <cell r="M697" t="str">
            <v>INE763G01038</v>
          </cell>
        </row>
        <row r="698">
          <cell r="A698" t="str">
            <v>ISFT</v>
          </cell>
          <cell r="B698" t="str">
            <v>EQ</v>
          </cell>
          <cell r="C698">
            <v>165.95</v>
          </cell>
          <cell r="D698">
            <v>181.85</v>
          </cell>
          <cell r="E698">
            <v>156.19999999999999</v>
          </cell>
          <cell r="F698">
            <v>165</v>
          </cell>
          <cell r="G698">
            <v>169.4</v>
          </cell>
          <cell r="H698">
            <v>165.35</v>
          </cell>
          <cell r="I698">
            <v>48736</v>
          </cell>
          <cell r="J698">
            <v>8411254.1500000004</v>
          </cell>
          <cell r="K698">
            <v>43382</v>
          </cell>
          <cell r="L698">
            <v>1501</v>
          </cell>
          <cell r="M698" t="str">
            <v>INE566K01011</v>
          </cell>
        </row>
        <row r="699">
          <cell r="A699" t="str">
            <v>ISMTLTD</v>
          </cell>
          <cell r="B699" t="str">
            <v>EQ</v>
          </cell>
          <cell r="C699">
            <v>5.4</v>
          </cell>
          <cell r="D699">
            <v>5.4</v>
          </cell>
          <cell r="E699">
            <v>4.95</v>
          </cell>
          <cell r="F699">
            <v>5.15</v>
          </cell>
          <cell r="G699">
            <v>5.0999999999999996</v>
          </cell>
          <cell r="H699">
            <v>5.5</v>
          </cell>
          <cell r="I699">
            <v>134801</v>
          </cell>
          <cell r="J699">
            <v>694624.75</v>
          </cell>
          <cell r="K699">
            <v>43382</v>
          </cell>
          <cell r="L699">
            <v>130</v>
          </cell>
          <cell r="M699" t="str">
            <v>INE732F01019</v>
          </cell>
        </row>
        <row r="700">
          <cell r="A700" t="str">
            <v>ITC</v>
          </cell>
          <cell r="B700" t="str">
            <v>EQ</v>
          </cell>
          <cell r="C700">
            <v>275.5</v>
          </cell>
          <cell r="D700">
            <v>275.5</v>
          </cell>
          <cell r="E700">
            <v>267.75</v>
          </cell>
          <cell r="F700">
            <v>268.5</v>
          </cell>
          <cell r="G700">
            <v>267.95</v>
          </cell>
          <cell r="H700">
            <v>273.2</v>
          </cell>
          <cell r="I700">
            <v>10540674</v>
          </cell>
          <cell r="J700">
            <v>2859327449.9000001</v>
          </cell>
          <cell r="K700">
            <v>43382</v>
          </cell>
          <cell r="L700">
            <v>87278</v>
          </cell>
          <cell r="M700" t="str">
            <v>INE154A01025</v>
          </cell>
        </row>
        <row r="701">
          <cell r="A701" t="str">
            <v>ITDC</v>
          </cell>
          <cell r="B701" t="str">
            <v>EQ</v>
          </cell>
          <cell r="C701">
            <v>286.89999999999998</v>
          </cell>
          <cell r="D701">
            <v>294.45</v>
          </cell>
          <cell r="E701">
            <v>280.05</v>
          </cell>
          <cell r="F701">
            <v>281.85000000000002</v>
          </cell>
          <cell r="G701">
            <v>281.39999999999998</v>
          </cell>
          <cell r="H701">
            <v>281.7</v>
          </cell>
          <cell r="I701">
            <v>16074</v>
          </cell>
          <cell r="J701">
            <v>4589174.8499999996</v>
          </cell>
          <cell r="K701">
            <v>43382</v>
          </cell>
          <cell r="L701">
            <v>1117</v>
          </cell>
          <cell r="M701" t="str">
            <v>INE353K01014</v>
          </cell>
        </row>
        <row r="702">
          <cell r="A702" t="str">
            <v>ITDCEM</v>
          </cell>
          <cell r="B702" t="str">
            <v>EQ</v>
          </cell>
          <cell r="C702">
            <v>119</v>
          </cell>
          <cell r="D702">
            <v>119</v>
          </cell>
          <cell r="E702">
            <v>110.55</v>
          </cell>
          <cell r="F702">
            <v>112.75</v>
          </cell>
          <cell r="G702">
            <v>113.25</v>
          </cell>
          <cell r="H702">
            <v>117.95</v>
          </cell>
          <cell r="I702">
            <v>438042</v>
          </cell>
          <cell r="J702">
            <v>51172702.450000003</v>
          </cell>
          <cell r="K702">
            <v>43382</v>
          </cell>
          <cell r="L702">
            <v>1588</v>
          </cell>
          <cell r="M702" t="str">
            <v>INE686A01026</v>
          </cell>
        </row>
        <row r="703">
          <cell r="A703" t="str">
            <v>ITI</v>
          </cell>
          <cell r="B703" t="str">
            <v>EQ</v>
          </cell>
          <cell r="C703">
            <v>74.150000000000006</v>
          </cell>
          <cell r="D703">
            <v>74.650000000000006</v>
          </cell>
          <cell r="E703">
            <v>69.099999999999994</v>
          </cell>
          <cell r="F703">
            <v>70.3</v>
          </cell>
          <cell r="G703">
            <v>70</v>
          </cell>
          <cell r="H703">
            <v>73.75</v>
          </cell>
          <cell r="I703">
            <v>515189</v>
          </cell>
          <cell r="J703">
            <v>36883354.149999999</v>
          </cell>
          <cell r="K703">
            <v>43382</v>
          </cell>
          <cell r="L703">
            <v>4602</v>
          </cell>
          <cell r="M703" t="str">
            <v>INE248A01017</v>
          </cell>
        </row>
        <row r="704">
          <cell r="A704" t="str">
            <v>IVC</v>
          </cell>
          <cell r="B704" t="str">
            <v>EQ</v>
          </cell>
          <cell r="C704">
            <v>9.3000000000000007</v>
          </cell>
          <cell r="D704">
            <v>9.3000000000000007</v>
          </cell>
          <cell r="E704">
            <v>9.3000000000000007</v>
          </cell>
          <cell r="F704">
            <v>9.3000000000000007</v>
          </cell>
          <cell r="G704">
            <v>9.3000000000000007</v>
          </cell>
          <cell r="H704">
            <v>9.75</v>
          </cell>
          <cell r="I704">
            <v>76820</v>
          </cell>
          <cell r="J704">
            <v>714426</v>
          </cell>
          <cell r="K704">
            <v>43382</v>
          </cell>
          <cell r="L704">
            <v>161</v>
          </cell>
          <cell r="M704" t="str">
            <v>INE050B01023</v>
          </cell>
        </row>
        <row r="705">
          <cell r="A705" t="str">
            <v>IVP</v>
          </cell>
          <cell r="B705" t="str">
            <v>EQ</v>
          </cell>
          <cell r="C705">
            <v>122</v>
          </cell>
          <cell r="D705">
            <v>129.5</v>
          </cell>
          <cell r="E705">
            <v>121</v>
          </cell>
          <cell r="F705">
            <v>126.8</v>
          </cell>
          <cell r="G705">
            <v>129.5</v>
          </cell>
          <cell r="H705">
            <v>124.2</v>
          </cell>
          <cell r="I705">
            <v>6748</v>
          </cell>
          <cell r="J705">
            <v>852195.15</v>
          </cell>
          <cell r="K705">
            <v>43382</v>
          </cell>
          <cell r="L705">
            <v>147</v>
          </cell>
          <cell r="M705" t="str">
            <v>INE043C01018</v>
          </cell>
        </row>
        <row r="706">
          <cell r="A706" t="str">
            <v>IVRCLINFRA</v>
          </cell>
          <cell r="B706" t="str">
            <v>BE</v>
          </cell>
          <cell r="C706">
            <v>1.3</v>
          </cell>
          <cell r="D706">
            <v>1.3</v>
          </cell>
          <cell r="E706">
            <v>1.3</v>
          </cell>
          <cell r="F706">
            <v>1.3</v>
          </cell>
          <cell r="G706">
            <v>1.3</v>
          </cell>
          <cell r="H706">
            <v>1.25</v>
          </cell>
          <cell r="I706">
            <v>263243</v>
          </cell>
          <cell r="J706">
            <v>342215.9</v>
          </cell>
          <cell r="K706">
            <v>43382</v>
          </cell>
          <cell r="L706">
            <v>89</v>
          </cell>
          <cell r="M706" t="str">
            <v>INE875A01025</v>
          </cell>
        </row>
        <row r="707">
          <cell r="A707" t="str">
            <v>IVZINGOLD</v>
          </cell>
          <cell r="B707" t="str">
            <v>EQ</v>
          </cell>
          <cell r="C707">
            <v>2839</v>
          </cell>
          <cell r="D707">
            <v>2850</v>
          </cell>
          <cell r="E707">
            <v>2781</v>
          </cell>
          <cell r="F707">
            <v>2781</v>
          </cell>
          <cell r="G707">
            <v>2781</v>
          </cell>
          <cell r="H707">
            <v>2805.5</v>
          </cell>
          <cell r="I707">
            <v>75</v>
          </cell>
          <cell r="J707">
            <v>213014</v>
          </cell>
          <cell r="K707">
            <v>43382</v>
          </cell>
          <cell r="L707">
            <v>8</v>
          </cell>
          <cell r="M707" t="str">
            <v>INF205K01361</v>
          </cell>
        </row>
        <row r="708">
          <cell r="A708" t="str">
            <v>IZMO</v>
          </cell>
          <cell r="B708" t="str">
            <v>EQ</v>
          </cell>
          <cell r="C708">
            <v>69.900000000000006</v>
          </cell>
          <cell r="D708">
            <v>71</v>
          </cell>
          <cell r="E708">
            <v>66.25</v>
          </cell>
          <cell r="F708">
            <v>67.150000000000006</v>
          </cell>
          <cell r="G708">
            <v>66.849999999999994</v>
          </cell>
          <cell r="H708">
            <v>68.849999999999994</v>
          </cell>
          <cell r="I708">
            <v>24846</v>
          </cell>
          <cell r="J708">
            <v>1708678.6</v>
          </cell>
          <cell r="K708">
            <v>43382</v>
          </cell>
          <cell r="L708">
            <v>411</v>
          </cell>
          <cell r="M708" t="str">
            <v>INE848A01014</v>
          </cell>
        </row>
        <row r="709">
          <cell r="A709" t="str">
            <v>J&amp;KBANK</v>
          </cell>
          <cell r="B709" t="str">
            <v>EQ</v>
          </cell>
          <cell r="C709">
            <v>40.450000000000003</v>
          </cell>
          <cell r="D709">
            <v>40.450000000000003</v>
          </cell>
          <cell r="E709">
            <v>38.5</v>
          </cell>
          <cell r="F709">
            <v>38.9</v>
          </cell>
          <cell r="G709">
            <v>38.799999999999997</v>
          </cell>
          <cell r="H709">
            <v>39.9</v>
          </cell>
          <cell r="I709">
            <v>276846</v>
          </cell>
          <cell r="J709">
            <v>10849660.4</v>
          </cell>
          <cell r="K709">
            <v>43382</v>
          </cell>
          <cell r="L709">
            <v>2499</v>
          </cell>
          <cell r="M709" t="str">
            <v>INE168A01041</v>
          </cell>
        </row>
        <row r="710">
          <cell r="A710" t="str">
            <v>JAGRAN</v>
          </cell>
          <cell r="B710" t="str">
            <v>EQ</v>
          </cell>
          <cell r="C710">
            <v>108.75</v>
          </cell>
          <cell r="D710">
            <v>109.85</v>
          </cell>
          <cell r="E710">
            <v>106</v>
          </cell>
          <cell r="F710">
            <v>107.15</v>
          </cell>
          <cell r="G710">
            <v>107.5</v>
          </cell>
          <cell r="H710">
            <v>108.5</v>
          </cell>
          <cell r="I710">
            <v>43782</v>
          </cell>
          <cell r="J710">
            <v>4697200.3499999996</v>
          </cell>
          <cell r="K710">
            <v>43382</v>
          </cell>
          <cell r="L710">
            <v>1103</v>
          </cell>
          <cell r="M710" t="str">
            <v>INE199G01027</v>
          </cell>
        </row>
        <row r="711">
          <cell r="A711" t="str">
            <v>JAGSNPHARM</v>
          </cell>
          <cell r="B711" t="str">
            <v>EQ</v>
          </cell>
          <cell r="C711">
            <v>26.25</v>
          </cell>
          <cell r="D711">
            <v>28.2</v>
          </cell>
          <cell r="E711">
            <v>24.85</v>
          </cell>
          <cell r="F711">
            <v>25.35</v>
          </cell>
          <cell r="G711">
            <v>25.5</v>
          </cell>
          <cell r="H711">
            <v>26.1</v>
          </cell>
          <cell r="I711">
            <v>19314</v>
          </cell>
          <cell r="J711">
            <v>492952.1</v>
          </cell>
          <cell r="K711">
            <v>43382</v>
          </cell>
          <cell r="L711">
            <v>176</v>
          </cell>
          <cell r="M711" t="str">
            <v>INE048B01027</v>
          </cell>
        </row>
        <row r="712">
          <cell r="A712" t="str">
            <v>JAIBALAJI</v>
          </cell>
          <cell r="B712" t="str">
            <v>BE</v>
          </cell>
          <cell r="C712">
            <v>14</v>
          </cell>
          <cell r="D712">
            <v>14.2</v>
          </cell>
          <cell r="E712">
            <v>13.4</v>
          </cell>
          <cell r="F712">
            <v>13.9</v>
          </cell>
          <cell r="G712">
            <v>13.9</v>
          </cell>
          <cell r="H712">
            <v>14.1</v>
          </cell>
          <cell r="I712">
            <v>11570</v>
          </cell>
          <cell r="J712">
            <v>155270.85</v>
          </cell>
          <cell r="K712">
            <v>43382</v>
          </cell>
          <cell r="L712">
            <v>39</v>
          </cell>
          <cell r="M712" t="str">
            <v>INE091G01018</v>
          </cell>
        </row>
        <row r="713">
          <cell r="A713" t="str">
            <v>JAICORPLTD</v>
          </cell>
          <cell r="B713" t="str">
            <v>EQ</v>
          </cell>
          <cell r="C713">
            <v>94</v>
          </cell>
          <cell r="D713">
            <v>97.45</v>
          </cell>
          <cell r="E713">
            <v>90</v>
          </cell>
          <cell r="F713">
            <v>93.6</v>
          </cell>
          <cell r="G713">
            <v>93.45</v>
          </cell>
          <cell r="H713">
            <v>93.35</v>
          </cell>
          <cell r="I713">
            <v>1237228</v>
          </cell>
          <cell r="J713">
            <v>115721392.59999999</v>
          </cell>
          <cell r="K713">
            <v>43382</v>
          </cell>
          <cell r="L713">
            <v>10707</v>
          </cell>
          <cell r="M713" t="str">
            <v>INE070D01027</v>
          </cell>
        </row>
        <row r="714">
          <cell r="A714" t="str">
            <v>JAINSTUDIO</v>
          </cell>
          <cell r="B714" t="str">
            <v>BE</v>
          </cell>
          <cell r="C714">
            <v>6.65</v>
          </cell>
          <cell r="D714">
            <v>6.65</v>
          </cell>
          <cell r="E714">
            <v>6.65</v>
          </cell>
          <cell r="F714">
            <v>6.65</v>
          </cell>
          <cell r="G714">
            <v>6.65</v>
          </cell>
          <cell r="H714">
            <v>6.35</v>
          </cell>
          <cell r="I714">
            <v>12816</v>
          </cell>
          <cell r="J714">
            <v>85226.4</v>
          </cell>
          <cell r="K714">
            <v>43382</v>
          </cell>
          <cell r="L714">
            <v>28</v>
          </cell>
          <cell r="M714" t="str">
            <v>INE486B01011</v>
          </cell>
        </row>
        <row r="715">
          <cell r="A715" t="str">
            <v>JAMNAAUTO</v>
          </cell>
          <cell r="B715" t="str">
            <v>EQ</v>
          </cell>
          <cell r="C715">
            <v>71.5</v>
          </cell>
          <cell r="D715">
            <v>73.349999999999994</v>
          </cell>
          <cell r="E715">
            <v>68.7</v>
          </cell>
          <cell r="F715">
            <v>70.05</v>
          </cell>
          <cell r="G715">
            <v>69.8</v>
          </cell>
          <cell r="H715">
            <v>71.55</v>
          </cell>
          <cell r="I715">
            <v>945353</v>
          </cell>
          <cell r="J715">
            <v>66971007.649999999</v>
          </cell>
          <cell r="K715">
            <v>43382</v>
          </cell>
          <cell r="L715">
            <v>9412</v>
          </cell>
          <cell r="M715" t="str">
            <v>INE039C01032</v>
          </cell>
        </row>
        <row r="716">
          <cell r="A716" t="str">
            <v>JAYAGROGN</v>
          </cell>
          <cell r="B716" t="str">
            <v>EQ</v>
          </cell>
          <cell r="C716">
            <v>205</v>
          </cell>
          <cell r="D716">
            <v>211.35</v>
          </cell>
          <cell r="E716">
            <v>200</v>
          </cell>
          <cell r="F716">
            <v>205.25</v>
          </cell>
          <cell r="G716">
            <v>208.9</v>
          </cell>
          <cell r="H716">
            <v>206.2</v>
          </cell>
          <cell r="I716">
            <v>12607</v>
          </cell>
          <cell r="J716">
            <v>2557611.75</v>
          </cell>
          <cell r="K716">
            <v>43382</v>
          </cell>
          <cell r="L716">
            <v>1036</v>
          </cell>
          <cell r="M716" t="str">
            <v>INE785A01026</v>
          </cell>
        </row>
        <row r="717">
          <cell r="A717" t="str">
            <v>JAYBARMARU</v>
          </cell>
          <cell r="B717" t="str">
            <v>EQ</v>
          </cell>
          <cell r="C717">
            <v>325</v>
          </cell>
          <cell r="D717">
            <v>328</v>
          </cell>
          <cell r="E717">
            <v>310</v>
          </cell>
          <cell r="F717">
            <v>315.2</v>
          </cell>
          <cell r="G717">
            <v>314.2</v>
          </cell>
          <cell r="H717">
            <v>316.3</v>
          </cell>
          <cell r="I717">
            <v>9173</v>
          </cell>
          <cell r="J717">
            <v>2907844.9</v>
          </cell>
          <cell r="K717">
            <v>43382</v>
          </cell>
          <cell r="L717">
            <v>734</v>
          </cell>
          <cell r="M717" t="str">
            <v>INE571B01028</v>
          </cell>
        </row>
        <row r="718">
          <cell r="A718" t="str">
            <v>JAYNECOIND</v>
          </cell>
          <cell r="B718" t="str">
            <v>EQ</v>
          </cell>
          <cell r="C718">
            <v>5.0999999999999996</v>
          </cell>
          <cell r="D718">
            <v>5.0999999999999996</v>
          </cell>
          <cell r="E718">
            <v>4.55</v>
          </cell>
          <cell r="F718">
            <v>4.5999999999999996</v>
          </cell>
          <cell r="G718">
            <v>4.5999999999999996</v>
          </cell>
          <cell r="H718">
            <v>4.9000000000000004</v>
          </cell>
          <cell r="I718">
            <v>65419</v>
          </cell>
          <cell r="J718">
            <v>306045.45</v>
          </cell>
          <cell r="K718">
            <v>43382</v>
          </cell>
          <cell r="L718">
            <v>74</v>
          </cell>
          <cell r="M718" t="str">
            <v>INE854B01010</v>
          </cell>
        </row>
        <row r="719">
          <cell r="A719" t="str">
            <v>JAYSREETEA</v>
          </cell>
          <cell r="B719" t="str">
            <v>EQ</v>
          </cell>
          <cell r="C719">
            <v>82.15</v>
          </cell>
          <cell r="D719">
            <v>84.8</v>
          </cell>
          <cell r="E719">
            <v>81.150000000000006</v>
          </cell>
          <cell r="F719">
            <v>83.95</v>
          </cell>
          <cell r="G719">
            <v>83.4</v>
          </cell>
          <cell r="H719">
            <v>82.05</v>
          </cell>
          <cell r="I719">
            <v>49250</v>
          </cell>
          <cell r="J719">
            <v>4100178.5</v>
          </cell>
          <cell r="K719">
            <v>43382</v>
          </cell>
          <cell r="L719">
            <v>732</v>
          </cell>
          <cell r="M719" t="str">
            <v>INE364A01020</v>
          </cell>
        </row>
        <row r="720">
          <cell r="A720" t="str">
            <v>JBCHEPHARM</v>
          </cell>
          <cell r="B720" t="str">
            <v>EQ</v>
          </cell>
          <cell r="C720">
            <v>296</v>
          </cell>
          <cell r="D720">
            <v>300.64999999999998</v>
          </cell>
          <cell r="E720">
            <v>289</v>
          </cell>
          <cell r="F720">
            <v>297.8</v>
          </cell>
          <cell r="G720">
            <v>295.10000000000002</v>
          </cell>
          <cell r="H720">
            <v>296.3</v>
          </cell>
          <cell r="I720">
            <v>53561</v>
          </cell>
          <cell r="J720">
            <v>15864484.25</v>
          </cell>
          <cell r="K720">
            <v>43382</v>
          </cell>
          <cell r="L720">
            <v>3998</v>
          </cell>
          <cell r="M720" t="str">
            <v>INE572A01028</v>
          </cell>
        </row>
        <row r="721">
          <cell r="A721" t="str">
            <v>JBFIND</v>
          </cell>
          <cell r="B721" t="str">
            <v>BE</v>
          </cell>
          <cell r="C721">
            <v>21.5</v>
          </cell>
          <cell r="D721">
            <v>23.65</v>
          </cell>
          <cell r="E721">
            <v>21.45</v>
          </cell>
          <cell r="F721">
            <v>23.65</v>
          </cell>
          <cell r="G721">
            <v>23.6</v>
          </cell>
          <cell r="H721">
            <v>22.55</v>
          </cell>
          <cell r="I721">
            <v>159398</v>
          </cell>
          <cell r="J721">
            <v>3617706</v>
          </cell>
          <cell r="K721">
            <v>43382</v>
          </cell>
          <cell r="L721">
            <v>401</v>
          </cell>
          <cell r="M721" t="str">
            <v>INE187A01017</v>
          </cell>
        </row>
        <row r="722">
          <cell r="A722" t="str">
            <v>JBMA</v>
          </cell>
          <cell r="B722" t="str">
            <v>EQ</v>
          </cell>
          <cell r="C722">
            <v>279.05</v>
          </cell>
          <cell r="D722">
            <v>284.45</v>
          </cell>
          <cell r="E722">
            <v>267.39999999999998</v>
          </cell>
          <cell r="F722">
            <v>273.2</v>
          </cell>
          <cell r="G722">
            <v>272.7</v>
          </cell>
          <cell r="H722">
            <v>278.10000000000002</v>
          </cell>
          <cell r="I722">
            <v>34434</v>
          </cell>
          <cell r="J722">
            <v>9593819.5999999996</v>
          </cell>
          <cell r="K722">
            <v>43382</v>
          </cell>
          <cell r="L722">
            <v>1327</v>
          </cell>
          <cell r="M722" t="str">
            <v>INE927D01028</v>
          </cell>
        </row>
        <row r="723">
          <cell r="A723" t="str">
            <v>JCHAC</v>
          </cell>
          <cell r="B723" t="str">
            <v>EQ</v>
          </cell>
          <cell r="C723">
            <v>1548.75</v>
          </cell>
          <cell r="D723">
            <v>1599</v>
          </cell>
          <cell r="E723">
            <v>1532.05</v>
          </cell>
          <cell r="F723">
            <v>1547.75</v>
          </cell>
          <cell r="G723">
            <v>1547</v>
          </cell>
          <cell r="H723">
            <v>1572.25</v>
          </cell>
          <cell r="I723">
            <v>2757</v>
          </cell>
          <cell r="J723">
            <v>4313505.4000000004</v>
          </cell>
          <cell r="K723">
            <v>43382</v>
          </cell>
          <cell r="L723">
            <v>481</v>
          </cell>
          <cell r="M723" t="str">
            <v>INE782A01015</v>
          </cell>
        </row>
        <row r="724">
          <cell r="A724" t="str">
            <v>JETAIRWAYS</v>
          </cell>
          <cell r="B724" t="str">
            <v>EQ</v>
          </cell>
          <cell r="C724">
            <v>184</v>
          </cell>
          <cell r="D724">
            <v>184</v>
          </cell>
          <cell r="E724">
            <v>169.2</v>
          </cell>
          <cell r="F724">
            <v>175.75</v>
          </cell>
          <cell r="G724">
            <v>177</v>
          </cell>
          <cell r="H724">
            <v>180.95</v>
          </cell>
          <cell r="I724">
            <v>6734104</v>
          </cell>
          <cell r="J724">
            <v>1180389017.95</v>
          </cell>
          <cell r="K724">
            <v>43382</v>
          </cell>
          <cell r="L724">
            <v>64647</v>
          </cell>
          <cell r="M724" t="str">
            <v>INE802G01018</v>
          </cell>
        </row>
        <row r="725">
          <cell r="A725" t="str">
            <v>JHS</v>
          </cell>
          <cell r="B725" t="str">
            <v>EQ</v>
          </cell>
          <cell r="C725">
            <v>28.4</v>
          </cell>
          <cell r="D725">
            <v>29.2</v>
          </cell>
          <cell r="E725">
            <v>25.65</v>
          </cell>
          <cell r="F725">
            <v>27.3</v>
          </cell>
          <cell r="G725">
            <v>27.45</v>
          </cell>
          <cell r="H725">
            <v>28</v>
          </cell>
          <cell r="I725">
            <v>87248</v>
          </cell>
          <cell r="J725">
            <v>2371699.75</v>
          </cell>
          <cell r="K725">
            <v>43382</v>
          </cell>
          <cell r="L725">
            <v>591</v>
          </cell>
          <cell r="M725" t="str">
            <v>INE544H01014</v>
          </cell>
        </row>
        <row r="726">
          <cell r="A726" t="str">
            <v>JIKIND</v>
          </cell>
          <cell r="B726" t="str">
            <v>BE</v>
          </cell>
          <cell r="C726">
            <v>0.4</v>
          </cell>
          <cell r="D726">
            <v>0.4</v>
          </cell>
          <cell r="E726">
            <v>0.4</v>
          </cell>
          <cell r="F726">
            <v>0.4</v>
          </cell>
          <cell r="G726">
            <v>0.4</v>
          </cell>
          <cell r="H726">
            <v>0.4</v>
          </cell>
          <cell r="I726">
            <v>299</v>
          </cell>
          <cell r="J726">
            <v>119.6</v>
          </cell>
          <cell r="K726">
            <v>43382</v>
          </cell>
          <cell r="L726">
            <v>6</v>
          </cell>
          <cell r="M726" t="str">
            <v>INE026B01049</v>
          </cell>
        </row>
        <row r="727">
          <cell r="A727" t="str">
            <v>JINDALPHOT</v>
          </cell>
          <cell r="B727" t="str">
            <v>EQ</v>
          </cell>
          <cell r="C727">
            <v>34.6</v>
          </cell>
          <cell r="D727">
            <v>34.6</v>
          </cell>
          <cell r="E727">
            <v>32.299999999999997</v>
          </cell>
          <cell r="F727">
            <v>33.1</v>
          </cell>
          <cell r="G727">
            <v>33.1</v>
          </cell>
          <cell r="H727">
            <v>33.299999999999997</v>
          </cell>
          <cell r="I727">
            <v>981</v>
          </cell>
          <cell r="J727">
            <v>32676.2</v>
          </cell>
          <cell r="K727">
            <v>43382</v>
          </cell>
          <cell r="L727">
            <v>16</v>
          </cell>
          <cell r="M727" t="str">
            <v>INE796G01012</v>
          </cell>
        </row>
        <row r="728">
          <cell r="A728" t="str">
            <v>JINDALPOLY</v>
          </cell>
          <cell r="B728" t="str">
            <v>EQ</v>
          </cell>
          <cell r="C728">
            <v>262.14999999999998</v>
          </cell>
          <cell r="D728">
            <v>270.39999999999998</v>
          </cell>
          <cell r="E728">
            <v>260.35000000000002</v>
          </cell>
          <cell r="F728">
            <v>266.95</v>
          </cell>
          <cell r="G728">
            <v>266.45</v>
          </cell>
          <cell r="H728">
            <v>261.5</v>
          </cell>
          <cell r="I728">
            <v>41649</v>
          </cell>
          <cell r="J728">
            <v>11053707.1</v>
          </cell>
          <cell r="K728">
            <v>43382</v>
          </cell>
          <cell r="L728">
            <v>1081</v>
          </cell>
          <cell r="M728" t="str">
            <v>INE197D01010</v>
          </cell>
        </row>
        <row r="729">
          <cell r="A729" t="str">
            <v>JINDALSAW</v>
          </cell>
          <cell r="B729" t="str">
            <v>EQ</v>
          </cell>
          <cell r="C729">
            <v>70.2</v>
          </cell>
          <cell r="D729">
            <v>73.45</v>
          </cell>
          <cell r="E729">
            <v>69</v>
          </cell>
          <cell r="F729">
            <v>71.95</v>
          </cell>
          <cell r="G729">
            <v>73</v>
          </cell>
          <cell r="H729">
            <v>69.55</v>
          </cell>
          <cell r="I729">
            <v>788352</v>
          </cell>
          <cell r="J729">
            <v>56254964.649999999</v>
          </cell>
          <cell r="K729">
            <v>43382</v>
          </cell>
          <cell r="L729">
            <v>5258</v>
          </cell>
          <cell r="M729" t="str">
            <v>INE324A01024</v>
          </cell>
        </row>
        <row r="730">
          <cell r="A730" t="str">
            <v>JINDALSTEL</v>
          </cell>
          <cell r="B730" t="str">
            <v>EQ</v>
          </cell>
          <cell r="C730">
            <v>176.15</v>
          </cell>
          <cell r="D730">
            <v>178.3</v>
          </cell>
          <cell r="E730">
            <v>169.35</v>
          </cell>
          <cell r="F730">
            <v>175.1</v>
          </cell>
          <cell r="G730">
            <v>174.65</v>
          </cell>
          <cell r="H730">
            <v>174.75</v>
          </cell>
          <cell r="I730">
            <v>9975787</v>
          </cell>
          <cell r="J730">
            <v>1737854886.45</v>
          </cell>
          <cell r="K730">
            <v>43382</v>
          </cell>
          <cell r="L730">
            <v>72148</v>
          </cell>
          <cell r="M730" t="str">
            <v>INE749A01030</v>
          </cell>
        </row>
        <row r="731">
          <cell r="A731" t="str">
            <v>JINDCOT</v>
          </cell>
          <cell r="B731" t="str">
            <v>EQ</v>
          </cell>
          <cell r="C731">
            <v>4.3499999999999996</v>
          </cell>
          <cell r="D731">
            <v>4.3499999999999996</v>
          </cell>
          <cell r="E731">
            <v>4</v>
          </cell>
          <cell r="F731">
            <v>4</v>
          </cell>
          <cell r="G731">
            <v>4</v>
          </cell>
          <cell r="H731">
            <v>4.2</v>
          </cell>
          <cell r="I731">
            <v>17862</v>
          </cell>
          <cell r="J731">
            <v>72064.2</v>
          </cell>
          <cell r="K731">
            <v>43382</v>
          </cell>
          <cell r="L731">
            <v>22</v>
          </cell>
          <cell r="M731" t="str">
            <v>INE904J01016</v>
          </cell>
        </row>
        <row r="732">
          <cell r="A732" t="str">
            <v>JINDRILL</v>
          </cell>
          <cell r="B732" t="str">
            <v>EQ</v>
          </cell>
          <cell r="C732">
            <v>115.05</v>
          </cell>
          <cell r="D732">
            <v>118</v>
          </cell>
          <cell r="E732">
            <v>113.6</v>
          </cell>
          <cell r="F732">
            <v>115.25</v>
          </cell>
          <cell r="G732">
            <v>117.9</v>
          </cell>
          <cell r="H732">
            <v>115.2</v>
          </cell>
          <cell r="I732">
            <v>8794</v>
          </cell>
          <cell r="J732">
            <v>1014091.65</v>
          </cell>
          <cell r="K732">
            <v>43382</v>
          </cell>
          <cell r="L732">
            <v>230</v>
          </cell>
          <cell r="M732" t="str">
            <v>INE742C01031</v>
          </cell>
        </row>
        <row r="733">
          <cell r="A733" t="str">
            <v>JINDWORLD</v>
          </cell>
          <cell r="B733" t="str">
            <v>EQ</v>
          </cell>
          <cell r="C733">
            <v>349</v>
          </cell>
          <cell r="D733">
            <v>349</v>
          </cell>
          <cell r="E733">
            <v>330.75</v>
          </cell>
          <cell r="F733">
            <v>332.65</v>
          </cell>
          <cell r="G733">
            <v>334.2</v>
          </cell>
          <cell r="H733">
            <v>348.15</v>
          </cell>
          <cell r="I733">
            <v>30273</v>
          </cell>
          <cell r="J733">
            <v>10283816.550000001</v>
          </cell>
          <cell r="K733">
            <v>43382</v>
          </cell>
          <cell r="L733">
            <v>405</v>
          </cell>
          <cell r="M733" t="str">
            <v>INE247D01021</v>
          </cell>
        </row>
        <row r="734">
          <cell r="A734" t="str">
            <v>JISLDVREQS</v>
          </cell>
          <cell r="B734" t="str">
            <v>EQ</v>
          </cell>
          <cell r="C734">
            <v>41.8</v>
          </cell>
          <cell r="D734">
            <v>42.2</v>
          </cell>
          <cell r="E734">
            <v>40.9</v>
          </cell>
          <cell r="F734">
            <v>41.55</v>
          </cell>
          <cell r="G734">
            <v>41.3</v>
          </cell>
          <cell r="H734">
            <v>41.45</v>
          </cell>
          <cell r="I734">
            <v>38546</v>
          </cell>
          <cell r="J734">
            <v>1603939.85</v>
          </cell>
          <cell r="K734">
            <v>43382</v>
          </cell>
          <cell r="L734">
            <v>445</v>
          </cell>
          <cell r="M734" t="str">
            <v>IN9175A01010</v>
          </cell>
        </row>
        <row r="735">
          <cell r="A735" t="str">
            <v>JISLJALEQS</v>
          </cell>
          <cell r="B735" t="str">
            <v>EQ</v>
          </cell>
          <cell r="C735">
            <v>62.9</v>
          </cell>
          <cell r="D735">
            <v>64.349999999999994</v>
          </cell>
          <cell r="E735">
            <v>60.5</v>
          </cell>
          <cell r="F735">
            <v>63.2</v>
          </cell>
          <cell r="G735">
            <v>63.1</v>
          </cell>
          <cell r="H735">
            <v>61.45</v>
          </cell>
          <cell r="I735">
            <v>7192802</v>
          </cell>
          <cell r="J735">
            <v>451206377.05000001</v>
          </cell>
          <cell r="K735">
            <v>43382</v>
          </cell>
          <cell r="L735">
            <v>29549</v>
          </cell>
          <cell r="M735" t="str">
            <v>INE175A01038</v>
          </cell>
        </row>
        <row r="736">
          <cell r="A736" t="str">
            <v>JITFINFRA</v>
          </cell>
          <cell r="B736" t="str">
            <v>BE</v>
          </cell>
          <cell r="C736">
            <v>17.149999999999999</v>
          </cell>
          <cell r="D736">
            <v>18</v>
          </cell>
          <cell r="E736">
            <v>17.100000000000001</v>
          </cell>
          <cell r="F736">
            <v>17.3</v>
          </cell>
          <cell r="G736">
            <v>17.3</v>
          </cell>
          <cell r="H736">
            <v>17.899999999999999</v>
          </cell>
          <cell r="I736">
            <v>2233</v>
          </cell>
          <cell r="J736">
            <v>38393.25</v>
          </cell>
          <cell r="K736">
            <v>43382</v>
          </cell>
          <cell r="L736">
            <v>31</v>
          </cell>
          <cell r="M736" t="str">
            <v>INE863T01013</v>
          </cell>
        </row>
        <row r="737">
          <cell r="A737" t="str">
            <v>JKCEMENT</v>
          </cell>
          <cell r="B737" t="str">
            <v>EQ</v>
          </cell>
          <cell r="C737">
            <v>709.9</v>
          </cell>
          <cell r="D737">
            <v>720</v>
          </cell>
          <cell r="E737">
            <v>675.05</v>
          </cell>
          <cell r="F737">
            <v>697.45</v>
          </cell>
          <cell r="G737">
            <v>700</v>
          </cell>
          <cell r="H737">
            <v>707.4</v>
          </cell>
          <cell r="I737">
            <v>14669</v>
          </cell>
          <cell r="J737">
            <v>10178135.9</v>
          </cell>
          <cell r="K737">
            <v>43382</v>
          </cell>
          <cell r="L737">
            <v>1512</v>
          </cell>
          <cell r="M737" t="str">
            <v>INE823G01014</v>
          </cell>
        </row>
        <row r="738">
          <cell r="A738" t="str">
            <v>JKIL</v>
          </cell>
          <cell r="B738" t="str">
            <v>EQ</v>
          </cell>
          <cell r="C738">
            <v>131.80000000000001</v>
          </cell>
          <cell r="D738">
            <v>133</v>
          </cell>
          <cell r="E738">
            <v>121.05</v>
          </cell>
          <cell r="F738">
            <v>128.44999999999999</v>
          </cell>
          <cell r="G738">
            <v>128.5</v>
          </cell>
          <cell r="H738">
            <v>126.7</v>
          </cell>
          <cell r="I738">
            <v>132891</v>
          </cell>
          <cell r="J738">
            <v>16943971.75</v>
          </cell>
          <cell r="K738">
            <v>43382</v>
          </cell>
          <cell r="L738">
            <v>3511</v>
          </cell>
          <cell r="M738" t="str">
            <v>INE576I01022</v>
          </cell>
        </row>
        <row r="739">
          <cell r="A739" t="str">
            <v>JKLAKSHMI</v>
          </cell>
          <cell r="B739" t="str">
            <v>EQ</v>
          </cell>
          <cell r="C739">
            <v>274</v>
          </cell>
          <cell r="D739">
            <v>285.85000000000002</v>
          </cell>
          <cell r="E739">
            <v>272.64999999999998</v>
          </cell>
          <cell r="F739">
            <v>280.64999999999998</v>
          </cell>
          <cell r="G739">
            <v>281</v>
          </cell>
          <cell r="H739">
            <v>274.05</v>
          </cell>
          <cell r="I739">
            <v>98197</v>
          </cell>
          <cell r="J739">
            <v>27734610.600000001</v>
          </cell>
          <cell r="K739">
            <v>43382</v>
          </cell>
          <cell r="L739">
            <v>2696</v>
          </cell>
          <cell r="M739" t="str">
            <v>INE786A01032</v>
          </cell>
        </row>
        <row r="740">
          <cell r="A740" t="str">
            <v>JKPAPER</v>
          </cell>
          <cell r="B740" t="str">
            <v>EQ</v>
          </cell>
          <cell r="C740">
            <v>146.15</v>
          </cell>
          <cell r="D740">
            <v>154.80000000000001</v>
          </cell>
          <cell r="E740">
            <v>143.5</v>
          </cell>
          <cell r="F740">
            <v>150.85</v>
          </cell>
          <cell r="G740">
            <v>149</v>
          </cell>
          <cell r="H740">
            <v>145.25</v>
          </cell>
          <cell r="I740">
            <v>1015244</v>
          </cell>
          <cell r="J740">
            <v>151700885.25</v>
          </cell>
          <cell r="K740">
            <v>43382</v>
          </cell>
          <cell r="L740">
            <v>8784</v>
          </cell>
          <cell r="M740" t="str">
            <v>INE789E01012</v>
          </cell>
        </row>
        <row r="741">
          <cell r="A741" t="str">
            <v>JKTYRE</v>
          </cell>
          <cell r="B741" t="str">
            <v>EQ</v>
          </cell>
          <cell r="C741">
            <v>92.9</v>
          </cell>
          <cell r="D741">
            <v>92.9</v>
          </cell>
          <cell r="E741">
            <v>87.6</v>
          </cell>
          <cell r="F741">
            <v>89.35</v>
          </cell>
          <cell r="G741">
            <v>89.5</v>
          </cell>
          <cell r="H741">
            <v>91.35</v>
          </cell>
          <cell r="I741">
            <v>584454</v>
          </cell>
          <cell r="J741">
            <v>52472852.149999999</v>
          </cell>
          <cell r="K741">
            <v>43382</v>
          </cell>
          <cell r="L741">
            <v>5519</v>
          </cell>
          <cell r="M741" t="str">
            <v>INE573A01042</v>
          </cell>
        </row>
        <row r="742">
          <cell r="A742" t="str">
            <v>JMA</v>
          </cell>
          <cell r="B742" t="str">
            <v>EQ</v>
          </cell>
          <cell r="C742">
            <v>162.15</v>
          </cell>
          <cell r="D742">
            <v>172.4</v>
          </cell>
          <cell r="E742">
            <v>157</v>
          </cell>
          <cell r="F742">
            <v>157</v>
          </cell>
          <cell r="G742">
            <v>157</v>
          </cell>
          <cell r="H742">
            <v>165.2</v>
          </cell>
          <cell r="I742">
            <v>611</v>
          </cell>
          <cell r="J742">
            <v>99600.85</v>
          </cell>
          <cell r="K742">
            <v>43382</v>
          </cell>
          <cell r="L742">
            <v>26</v>
          </cell>
          <cell r="M742" t="str">
            <v>INE412C01015</v>
          </cell>
        </row>
        <row r="743">
          <cell r="A743" t="str">
            <v>JMCPROJECT</v>
          </cell>
          <cell r="B743" t="str">
            <v>EQ</v>
          </cell>
          <cell r="C743">
            <v>78.900000000000006</v>
          </cell>
          <cell r="D743">
            <v>78.900000000000006</v>
          </cell>
          <cell r="E743">
            <v>68.150000000000006</v>
          </cell>
          <cell r="F743">
            <v>69.099999999999994</v>
          </cell>
          <cell r="G743">
            <v>68.7</v>
          </cell>
          <cell r="H743">
            <v>73.349999999999994</v>
          </cell>
          <cell r="I743">
            <v>480849</v>
          </cell>
          <cell r="J743">
            <v>34401621.25</v>
          </cell>
          <cell r="K743">
            <v>43382</v>
          </cell>
          <cell r="L743">
            <v>1416</v>
          </cell>
          <cell r="M743" t="str">
            <v>INE890A01024</v>
          </cell>
        </row>
        <row r="744">
          <cell r="A744" t="str">
            <v>JMFINANCIL</v>
          </cell>
          <cell r="B744" t="str">
            <v>EQ</v>
          </cell>
          <cell r="C744">
            <v>75.900000000000006</v>
          </cell>
          <cell r="D744">
            <v>80.7</v>
          </cell>
          <cell r="E744">
            <v>73.349999999999994</v>
          </cell>
          <cell r="F744">
            <v>78.7</v>
          </cell>
          <cell r="G744">
            <v>78.75</v>
          </cell>
          <cell r="H744">
            <v>73.3</v>
          </cell>
          <cell r="I744">
            <v>4258117</v>
          </cell>
          <cell r="J744">
            <v>325638340.14999998</v>
          </cell>
          <cell r="K744">
            <v>43382</v>
          </cell>
          <cell r="L744">
            <v>12324</v>
          </cell>
          <cell r="M744" t="str">
            <v>INE780C01023</v>
          </cell>
        </row>
        <row r="745">
          <cell r="A745" t="str">
            <v>JMTAUTOLTD</v>
          </cell>
          <cell r="B745" t="str">
            <v>BE</v>
          </cell>
          <cell r="C745">
            <v>2.6</v>
          </cell>
          <cell r="D745">
            <v>2.75</v>
          </cell>
          <cell r="E745">
            <v>2.5499999999999998</v>
          </cell>
          <cell r="F745">
            <v>2.6</v>
          </cell>
          <cell r="G745">
            <v>2.5499999999999998</v>
          </cell>
          <cell r="H745">
            <v>2.65</v>
          </cell>
          <cell r="I745">
            <v>89262</v>
          </cell>
          <cell r="J745">
            <v>231472.65</v>
          </cell>
          <cell r="K745">
            <v>43382</v>
          </cell>
          <cell r="L745">
            <v>121</v>
          </cell>
          <cell r="M745" t="str">
            <v>INE988E01036</v>
          </cell>
        </row>
        <row r="746">
          <cell r="A746" t="str">
            <v>JOCIL</v>
          </cell>
          <cell r="B746" t="str">
            <v>EQ</v>
          </cell>
          <cell r="C746">
            <v>119</v>
          </cell>
          <cell r="D746">
            <v>124.9</v>
          </cell>
          <cell r="E746">
            <v>113</v>
          </cell>
          <cell r="F746">
            <v>121.55</v>
          </cell>
          <cell r="G746">
            <v>121.5</v>
          </cell>
          <cell r="H746">
            <v>122.4</v>
          </cell>
          <cell r="I746">
            <v>2150</v>
          </cell>
          <cell r="J746">
            <v>266944.59999999998</v>
          </cell>
          <cell r="K746">
            <v>43382</v>
          </cell>
          <cell r="L746">
            <v>64</v>
          </cell>
          <cell r="M746" t="str">
            <v>INE839G01010</v>
          </cell>
        </row>
        <row r="747">
          <cell r="A747" t="str">
            <v>JPASSOCIAT</v>
          </cell>
          <cell r="B747" t="str">
            <v>EQ</v>
          </cell>
          <cell r="C747">
            <v>6.3</v>
          </cell>
          <cell r="D747">
            <v>6.45</v>
          </cell>
          <cell r="E747">
            <v>6</v>
          </cell>
          <cell r="F747">
            <v>6.3</v>
          </cell>
          <cell r="G747">
            <v>6.25</v>
          </cell>
          <cell r="H747">
            <v>6.25</v>
          </cell>
          <cell r="I747">
            <v>59237518</v>
          </cell>
          <cell r="J747">
            <v>367962131.75</v>
          </cell>
          <cell r="K747">
            <v>43382</v>
          </cell>
          <cell r="L747">
            <v>26852</v>
          </cell>
          <cell r="M747" t="str">
            <v>INE455F01025</v>
          </cell>
        </row>
        <row r="748">
          <cell r="A748" t="str">
            <v>JPINFRATEC</v>
          </cell>
          <cell r="B748" t="str">
            <v>BE</v>
          </cell>
          <cell r="C748">
            <v>2.4</v>
          </cell>
          <cell r="D748">
            <v>2.6</v>
          </cell>
          <cell r="E748">
            <v>2.4</v>
          </cell>
          <cell r="F748">
            <v>2.4</v>
          </cell>
          <cell r="G748">
            <v>2.4</v>
          </cell>
          <cell r="H748">
            <v>2.5</v>
          </cell>
          <cell r="I748">
            <v>404217</v>
          </cell>
          <cell r="J748">
            <v>972434.15</v>
          </cell>
          <cell r="K748">
            <v>43382</v>
          </cell>
          <cell r="L748">
            <v>400</v>
          </cell>
          <cell r="M748" t="str">
            <v>INE099J01015</v>
          </cell>
        </row>
        <row r="749">
          <cell r="A749" t="str">
            <v>JPOLYINVST</v>
          </cell>
          <cell r="B749" t="str">
            <v>EQ</v>
          </cell>
          <cell r="C749">
            <v>35.549999999999997</v>
          </cell>
          <cell r="D749">
            <v>35.549999999999997</v>
          </cell>
          <cell r="E749">
            <v>35.549999999999997</v>
          </cell>
          <cell r="F749">
            <v>35.549999999999997</v>
          </cell>
          <cell r="G749">
            <v>35.549999999999997</v>
          </cell>
          <cell r="H749">
            <v>35.799999999999997</v>
          </cell>
          <cell r="I749">
            <v>217</v>
          </cell>
          <cell r="J749">
            <v>7714.35</v>
          </cell>
          <cell r="K749">
            <v>43382</v>
          </cell>
          <cell r="L749">
            <v>3</v>
          </cell>
          <cell r="M749" t="str">
            <v>INE147P01019</v>
          </cell>
        </row>
        <row r="750">
          <cell r="A750" t="str">
            <v>JPPOWER</v>
          </cell>
          <cell r="B750" t="str">
            <v>EQ</v>
          </cell>
          <cell r="C750">
            <v>2.15</v>
          </cell>
          <cell r="D750">
            <v>2.2000000000000002</v>
          </cell>
          <cell r="E750">
            <v>2.0499999999999998</v>
          </cell>
          <cell r="F750">
            <v>2.0499999999999998</v>
          </cell>
          <cell r="G750">
            <v>2.1</v>
          </cell>
          <cell r="H750">
            <v>2.15</v>
          </cell>
          <cell r="I750">
            <v>3097848</v>
          </cell>
          <cell r="J750">
            <v>6486200.75</v>
          </cell>
          <cell r="K750">
            <v>43382</v>
          </cell>
          <cell r="L750">
            <v>2766</v>
          </cell>
          <cell r="M750" t="str">
            <v>INE351F01018</v>
          </cell>
        </row>
        <row r="751">
          <cell r="A751" t="str">
            <v>JSL</v>
          </cell>
          <cell r="B751" t="str">
            <v>EQ</v>
          </cell>
          <cell r="C751">
            <v>52.45</v>
          </cell>
          <cell r="D751">
            <v>53.15</v>
          </cell>
          <cell r="E751">
            <v>48.4</v>
          </cell>
          <cell r="F751">
            <v>49.05</v>
          </cell>
          <cell r="G751">
            <v>49.7</v>
          </cell>
          <cell r="H751">
            <v>52.6</v>
          </cell>
          <cell r="I751">
            <v>750632</v>
          </cell>
          <cell r="J751">
            <v>37937270.799999997</v>
          </cell>
          <cell r="K751">
            <v>43382</v>
          </cell>
          <cell r="L751">
            <v>4396</v>
          </cell>
          <cell r="M751" t="str">
            <v>INE220G01021</v>
          </cell>
        </row>
        <row r="752">
          <cell r="A752" t="str">
            <v>JSLHISAR</v>
          </cell>
          <cell r="B752" t="str">
            <v>EQ</v>
          </cell>
          <cell r="C752">
            <v>98.4</v>
          </cell>
          <cell r="D752">
            <v>104.1</v>
          </cell>
          <cell r="E752">
            <v>93.85</v>
          </cell>
          <cell r="F752">
            <v>94.85</v>
          </cell>
          <cell r="G752">
            <v>95</v>
          </cell>
          <cell r="H752">
            <v>98.65</v>
          </cell>
          <cell r="I752">
            <v>919037</v>
          </cell>
          <cell r="J752">
            <v>89889586.25</v>
          </cell>
          <cell r="K752">
            <v>43382</v>
          </cell>
          <cell r="L752">
            <v>11544</v>
          </cell>
          <cell r="M752" t="str">
            <v>INE455T01018</v>
          </cell>
        </row>
        <row r="753">
          <cell r="A753" t="str">
            <v>JSWENERGY</v>
          </cell>
          <cell r="B753" t="str">
            <v>EQ</v>
          </cell>
          <cell r="C753">
            <v>59</v>
          </cell>
          <cell r="D753">
            <v>59.75</v>
          </cell>
          <cell r="E753">
            <v>56.3</v>
          </cell>
          <cell r="F753">
            <v>58.85</v>
          </cell>
          <cell r="G753">
            <v>59</v>
          </cell>
          <cell r="H753">
            <v>58.65</v>
          </cell>
          <cell r="I753">
            <v>1420608</v>
          </cell>
          <cell r="J753">
            <v>81761745.849999994</v>
          </cell>
          <cell r="K753">
            <v>43382</v>
          </cell>
          <cell r="L753">
            <v>7464</v>
          </cell>
          <cell r="M753" t="str">
            <v>INE121E01018</v>
          </cell>
        </row>
        <row r="754">
          <cell r="A754" t="str">
            <v>JSWHL</v>
          </cell>
          <cell r="B754" t="str">
            <v>EQ</v>
          </cell>
          <cell r="C754">
            <v>2060</v>
          </cell>
          <cell r="D754">
            <v>2086.35</v>
          </cell>
          <cell r="E754">
            <v>1910</v>
          </cell>
          <cell r="F754">
            <v>1947.3</v>
          </cell>
          <cell r="G754">
            <v>1915</v>
          </cell>
          <cell r="H754">
            <v>2069.8000000000002</v>
          </cell>
          <cell r="I754">
            <v>2233</v>
          </cell>
          <cell r="J754">
            <v>4407150.3499999996</v>
          </cell>
          <cell r="K754">
            <v>43382</v>
          </cell>
          <cell r="L754">
            <v>500</v>
          </cell>
          <cell r="M754" t="str">
            <v>INE824G01012</v>
          </cell>
        </row>
        <row r="755">
          <cell r="A755" t="str">
            <v>JSWSTEEL</v>
          </cell>
          <cell r="B755" t="str">
            <v>EQ</v>
          </cell>
          <cell r="C755">
            <v>379.5</v>
          </cell>
          <cell r="D755">
            <v>381.8</v>
          </cell>
          <cell r="E755">
            <v>363.75</v>
          </cell>
          <cell r="F755">
            <v>371.4</v>
          </cell>
          <cell r="G755">
            <v>370</v>
          </cell>
          <cell r="H755">
            <v>376.25</v>
          </cell>
          <cell r="I755">
            <v>7572243</v>
          </cell>
          <cell r="J755">
            <v>2814305019.4499998</v>
          </cell>
          <cell r="K755">
            <v>43382</v>
          </cell>
          <cell r="L755">
            <v>55580</v>
          </cell>
          <cell r="M755" t="str">
            <v>INE019A01038</v>
          </cell>
        </row>
        <row r="756">
          <cell r="A756" t="str">
            <v>JTEKTINDIA</v>
          </cell>
          <cell r="B756" t="str">
            <v>EQ</v>
          </cell>
          <cell r="C756">
            <v>103.75</v>
          </cell>
          <cell r="D756">
            <v>105.45</v>
          </cell>
          <cell r="E756">
            <v>98.25</v>
          </cell>
          <cell r="F756">
            <v>99.45</v>
          </cell>
          <cell r="G756">
            <v>99</v>
          </cell>
          <cell r="H756">
            <v>102.75</v>
          </cell>
          <cell r="I756">
            <v>88484</v>
          </cell>
          <cell r="J756">
            <v>8988562.6500000004</v>
          </cell>
          <cell r="K756">
            <v>43382</v>
          </cell>
          <cell r="L756">
            <v>1203</v>
          </cell>
          <cell r="M756" t="str">
            <v>INE643A01035</v>
          </cell>
        </row>
        <row r="757">
          <cell r="A757" t="str">
            <v>JUBILANT</v>
          </cell>
          <cell r="B757" t="str">
            <v>EQ</v>
          </cell>
          <cell r="C757">
            <v>675.05</v>
          </cell>
          <cell r="D757">
            <v>683.45</v>
          </cell>
          <cell r="E757">
            <v>642.54999999999995</v>
          </cell>
          <cell r="F757">
            <v>650.95000000000005</v>
          </cell>
          <cell r="G757">
            <v>647</v>
          </cell>
          <cell r="H757">
            <v>670.05</v>
          </cell>
          <cell r="I757">
            <v>226432</v>
          </cell>
          <cell r="J757">
            <v>149224892.34999999</v>
          </cell>
          <cell r="K757">
            <v>43382</v>
          </cell>
          <cell r="L757">
            <v>8526</v>
          </cell>
          <cell r="M757" t="str">
            <v>INE700A01033</v>
          </cell>
        </row>
        <row r="758">
          <cell r="A758" t="str">
            <v>JUBLFOOD</v>
          </cell>
          <cell r="B758" t="str">
            <v>EQ</v>
          </cell>
          <cell r="C758">
            <v>1187</v>
          </cell>
          <cell r="D758">
            <v>1193.8</v>
          </cell>
          <cell r="E758">
            <v>1141</v>
          </cell>
          <cell r="F758">
            <v>1153.4000000000001</v>
          </cell>
          <cell r="G758">
            <v>1150</v>
          </cell>
          <cell r="H758">
            <v>1183.1500000000001</v>
          </cell>
          <cell r="I758">
            <v>1277204</v>
          </cell>
          <cell r="J758">
            <v>1483943514.6500001</v>
          </cell>
          <cell r="K758">
            <v>43382</v>
          </cell>
          <cell r="L758">
            <v>44785</v>
          </cell>
          <cell r="M758" t="str">
            <v>INE797F01012</v>
          </cell>
        </row>
        <row r="759">
          <cell r="A759" t="str">
            <v>JUBLINDS</v>
          </cell>
          <cell r="B759" t="str">
            <v>EQ</v>
          </cell>
          <cell r="C759">
            <v>98.2</v>
          </cell>
          <cell r="D759">
            <v>99.1</v>
          </cell>
          <cell r="E759">
            <v>89</v>
          </cell>
          <cell r="F759">
            <v>91.2</v>
          </cell>
          <cell r="G759">
            <v>91</v>
          </cell>
          <cell r="H759">
            <v>98.2</v>
          </cell>
          <cell r="I759">
            <v>12800</v>
          </cell>
          <cell r="J759">
            <v>1175455.8500000001</v>
          </cell>
          <cell r="K759">
            <v>43382</v>
          </cell>
          <cell r="L759">
            <v>457</v>
          </cell>
          <cell r="M759" t="str">
            <v>INE645L01011</v>
          </cell>
        </row>
        <row r="760">
          <cell r="A760" t="str">
            <v>JUNIORBEES</v>
          </cell>
          <cell r="B760" t="str">
            <v>EQ</v>
          </cell>
          <cell r="C760">
            <v>265.35000000000002</v>
          </cell>
          <cell r="D760">
            <v>265.64999999999998</v>
          </cell>
          <cell r="E760">
            <v>258.57</v>
          </cell>
          <cell r="F760">
            <v>262.93</v>
          </cell>
          <cell r="G760">
            <v>262.62</v>
          </cell>
          <cell r="H760">
            <v>263.92</v>
          </cell>
          <cell r="I760">
            <v>91663</v>
          </cell>
          <cell r="J760">
            <v>24066328.41</v>
          </cell>
          <cell r="K760">
            <v>43382</v>
          </cell>
          <cell r="L760">
            <v>1134</v>
          </cell>
          <cell r="M760" t="str">
            <v>INF732E01045</v>
          </cell>
        </row>
        <row r="761">
          <cell r="A761" t="str">
            <v>JUSTDIAL</v>
          </cell>
          <cell r="B761" t="str">
            <v>EQ</v>
          </cell>
          <cell r="C761">
            <v>471</v>
          </cell>
          <cell r="D761">
            <v>473</v>
          </cell>
          <cell r="E761">
            <v>419.35</v>
          </cell>
          <cell r="F761">
            <v>425.65</v>
          </cell>
          <cell r="G761">
            <v>427.1</v>
          </cell>
          <cell r="H761">
            <v>470.25</v>
          </cell>
          <cell r="I761">
            <v>5791811</v>
          </cell>
          <cell r="J761">
            <v>2541561563.8499999</v>
          </cell>
          <cell r="K761">
            <v>43382</v>
          </cell>
          <cell r="L761">
            <v>84222</v>
          </cell>
          <cell r="M761" t="str">
            <v>INE599M01018</v>
          </cell>
        </row>
        <row r="762">
          <cell r="A762" t="str">
            <v>JYOTHYLAB</v>
          </cell>
          <cell r="B762" t="str">
            <v>EQ</v>
          </cell>
          <cell r="C762">
            <v>190.5</v>
          </cell>
          <cell r="D762">
            <v>195.55</v>
          </cell>
          <cell r="E762">
            <v>187</v>
          </cell>
          <cell r="F762">
            <v>188</v>
          </cell>
          <cell r="G762">
            <v>188</v>
          </cell>
          <cell r="H762">
            <v>191</v>
          </cell>
          <cell r="I762">
            <v>928490</v>
          </cell>
          <cell r="J762">
            <v>175411598</v>
          </cell>
          <cell r="K762">
            <v>43382</v>
          </cell>
          <cell r="L762">
            <v>6865</v>
          </cell>
          <cell r="M762" t="str">
            <v>INE668F01031</v>
          </cell>
        </row>
        <row r="763">
          <cell r="A763" t="str">
            <v>KABRAEXTRU</v>
          </cell>
          <cell r="B763" t="str">
            <v>EQ</v>
          </cell>
          <cell r="C763">
            <v>68.349999999999994</v>
          </cell>
          <cell r="D763">
            <v>68.349999999999994</v>
          </cell>
          <cell r="E763">
            <v>61.05</v>
          </cell>
          <cell r="F763">
            <v>64.75</v>
          </cell>
          <cell r="G763">
            <v>65</v>
          </cell>
          <cell r="H763">
            <v>66.75</v>
          </cell>
          <cell r="I763">
            <v>79041</v>
          </cell>
          <cell r="J763">
            <v>5102411</v>
          </cell>
          <cell r="K763">
            <v>43382</v>
          </cell>
          <cell r="L763">
            <v>743</v>
          </cell>
          <cell r="M763" t="str">
            <v>INE900B01029</v>
          </cell>
        </row>
        <row r="764">
          <cell r="A764" t="str">
            <v>KAJARIACER</v>
          </cell>
          <cell r="B764" t="str">
            <v>EQ</v>
          </cell>
          <cell r="C764">
            <v>335.45</v>
          </cell>
          <cell r="D764">
            <v>345</v>
          </cell>
          <cell r="E764">
            <v>329</v>
          </cell>
          <cell r="F764">
            <v>339.8</v>
          </cell>
          <cell r="G764">
            <v>342.2</v>
          </cell>
          <cell r="H764">
            <v>334.85</v>
          </cell>
          <cell r="I764">
            <v>525528</v>
          </cell>
          <cell r="J764">
            <v>177376832.15000001</v>
          </cell>
          <cell r="K764">
            <v>43382</v>
          </cell>
          <cell r="L764">
            <v>8238</v>
          </cell>
          <cell r="M764" t="str">
            <v>INE217B01036</v>
          </cell>
        </row>
        <row r="765">
          <cell r="A765" t="str">
            <v>KAKATCEM</v>
          </cell>
          <cell r="B765" t="str">
            <v>EQ</v>
          </cell>
          <cell r="C765">
            <v>184.7</v>
          </cell>
          <cell r="D765">
            <v>193.2</v>
          </cell>
          <cell r="E765">
            <v>181</v>
          </cell>
          <cell r="F765">
            <v>182.4</v>
          </cell>
          <cell r="G765">
            <v>184.9</v>
          </cell>
          <cell r="H765">
            <v>183.85</v>
          </cell>
          <cell r="I765">
            <v>31677</v>
          </cell>
          <cell r="J765">
            <v>5906864.7999999998</v>
          </cell>
          <cell r="K765">
            <v>43382</v>
          </cell>
          <cell r="L765">
            <v>2084</v>
          </cell>
          <cell r="M765" t="str">
            <v>INE437B01014</v>
          </cell>
        </row>
        <row r="766">
          <cell r="A766" t="str">
            <v>KALPATPOWR</v>
          </cell>
          <cell r="B766" t="str">
            <v>EQ</v>
          </cell>
          <cell r="C766">
            <v>303.7</v>
          </cell>
          <cell r="D766">
            <v>306.89999999999998</v>
          </cell>
          <cell r="E766">
            <v>295.25</v>
          </cell>
          <cell r="F766">
            <v>299.95</v>
          </cell>
          <cell r="G766">
            <v>298.85000000000002</v>
          </cell>
          <cell r="H766">
            <v>301.45</v>
          </cell>
          <cell r="I766">
            <v>40992</v>
          </cell>
          <cell r="J766">
            <v>12384652.050000001</v>
          </cell>
          <cell r="K766">
            <v>43382</v>
          </cell>
          <cell r="L766">
            <v>1756</v>
          </cell>
          <cell r="M766" t="str">
            <v>INE220B01022</v>
          </cell>
        </row>
        <row r="767">
          <cell r="A767" t="str">
            <v>KALYANIFRG</v>
          </cell>
          <cell r="B767" t="str">
            <v>BE</v>
          </cell>
          <cell r="C767">
            <v>287</v>
          </cell>
          <cell r="D767">
            <v>299</v>
          </cell>
          <cell r="E767">
            <v>280</v>
          </cell>
          <cell r="F767">
            <v>299</v>
          </cell>
          <cell r="G767">
            <v>299</v>
          </cell>
          <cell r="H767">
            <v>286.14999999999998</v>
          </cell>
          <cell r="I767">
            <v>781</v>
          </cell>
          <cell r="J767">
            <v>222198.75</v>
          </cell>
          <cell r="K767">
            <v>43382</v>
          </cell>
          <cell r="L767">
            <v>15</v>
          </cell>
          <cell r="M767" t="str">
            <v>INE314G01014</v>
          </cell>
        </row>
        <row r="768">
          <cell r="A768" t="str">
            <v>KAMATHOTEL</v>
          </cell>
          <cell r="B768" t="str">
            <v>EQ</v>
          </cell>
          <cell r="C768">
            <v>45.7</v>
          </cell>
          <cell r="D768">
            <v>47.95</v>
          </cell>
          <cell r="E768">
            <v>45.5</v>
          </cell>
          <cell r="F768">
            <v>45.6</v>
          </cell>
          <cell r="G768">
            <v>45.5</v>
          </cell>
          <cell r="H768">
            <v>45.75</v>
          </cell>
          <cell r="I768">
            <v>26294</v>
          </cell>
          <cell r="J768">
            <v>1213906</v>
          </cell>
          <cell r="K768">
            <v>43382</v>
          </cell>
          <cell r="L768">
            <v>305</v>
          </cell>
          <cell r="M768" t="str">
            <v>INE967C01018</v>
          </cell>
        </row>
        <row r="769">
          <cell r="A769" t="str">
            <v>KAMDHENU</v>
          </cell>
          <cell r="B769" t="str">
            <v>EQ</v>
          </cell>
          <cell r="C769">
            <v>170</v>
          </cell>
          <cell r="D769">
            <v>176</v>
          </cell>
          <cell r="E769">
            <v>167.05</v>
          </cell>
          <cell r="F769">
            <v>168.75</v>
          </cell>
          <cell r="G769">
            <v>168.9</v>
          </cell>
          <cell r="H769">
            <v>170.35</v>
          </cell>
          <cell r="I769">
            <v>3534</v>
          </cell>
          <cell r="J769">
            <v>605456.65</v>
          </cell>
          <cell r="K769">
            <v>43382</v>
          </cell>
          <cell r="L769">
            <v>165</v>
          </cell>
          <cell r="M769" t="str">
            <v>INE390H01012</v>
          </cell>
        </row>
        <row r="770">
          <cell r="A770" t="str">
            <v>KANANIIND</v>
          </cell>
          <cell r="B770" t="str">
            <v>EQ</v>
          </cell>
          <cell r="C770">
            <v>5.9</v>
          </cell>
          <cell r="D770">
            <v>6.65</v>
          </cell>
          <cell r="E770">
            <v>5.9</v>
          </cell>
          <cell r="F770">
            <v>6.05</v>
          </cell>
          <cell r="G770">
            <v>6.65</v>
          </cell>
          <cell r="H770">
            <v>5.9</v>
          </cell>
          <cell r="I770">
            <v>4096</v>
          </cell>
          <cell r="J770">
            <v>24777.200000000001</v>
          </cell>
          <cell r="K770">
            <v>43382</v>
          </cell>
          <cell r="L770">
            <v>14</v>
          </cell>
          <cell r="M770" t="str">
            <v>INE879E01037</v>
          </cell>
        </row>
        <row r="771">
          <cell r="A771" t="str">
            <v>KANORICHEM</v>
          </cell>
          <cell r="B771" t="str">
            <v>EQ</v>
          </cell>
          <cell r="C771">
            <v>58.7</v>
          </cell>
          <cell r="D771">
            <v>59.85</v>
          </cell>
          <cell r="E771">
            <v>57.6</v>
          </cell>
          <cell r="F771">
            <v>57.85</v>
          </cell>
          <cell r="G771">
            <v>57.6</v>
          </cell>
          <cell r="H771">
            <v>58.7</v>
          </cell>
          <cell r="I771">
            <v>11632</v>
          </cell>
          <cell r="J771">
            <v>680337.15</v>
          </cell>
          <cell r="K771">
            <v>43382</v>
          </cell>
          <cell r="L771">
            <v>171</v>
          </cell>
          <cell r="M771" t="str">
            <v>INE138C01024</v>
          </cell>
        </row>
        <row r="772">
          <cell r="A772" t="str">
            <v>KANSAINER</v>
          </cell>
          <cell r="B772" t="str">
            <v>EQ</v>
          </cell>
          <cell r="C772">
            <v>395.55</v>
          </cell>
          <cell r="D772">
            <v>405</v>
          </cell>
          <cell r="E772">
            <v>390.1</v>
          </cell>
          <cell r="F772">
            <v>396.05</v>
          </cell>
          <cell r="G772">
            <v>399.85</v>
          </cell>
          <cell r="H772">
            <v>394.8</v>
          </cell>
          <cell r="I772">
            <v>191177</v>
          </cell>
          <cell r="J772">
            <v>75770303.25</v>
          </cell>
          <cell r="K772">
            <v>43382</v>
          </cell>
          <cell r="L772">
            <v>18060</v>
          </cell>
          <cell r="M772" t="str">
            <v>INE531A01024</v>
          </cell>
        </row>
        <row r="773">
          <cell r="A773" t="str">
            <v>KARDA</v>
          </cell>
          <cell r="B773" t="str">
            <v>EQ</v>
          </cell>
          <cell r="C773">
            <v>143.1</v>
          </cell>
          <cell r="D773">
            <v>148.55000000000001</v>
          </cell>
          <cell r="E773">
            <v>141</v>
          </cell>
          <cell r="F773">
            <v>141.6</v>
          </cell>
          <cell r="G773">
            <v>141.05000000000001</v>
          </cell>
          <cell r="H773">
            <v>144</v>
          </cell>
          <cell r="I773">
            <v>209262</v>
          </cell>
          <cell r="J773">
            <v>29933144.5</v>
          </cell>
          <cell r="K773">
            <v>43382</v>
          </cell>
          <cell r="L773">
            <v>4812</v>
          </cell>
          <cell r="M773" t="str">
            <v>INE278R01018</v>
          </cell>
        </row>
        <row r="774">
          <cell r="A774" t="str">
            <v>KARMAENG</v>
          </cell>
          <cell r="B774" t="str">
            <v>BE</v>
          </cell>
          <cell r="C774">
            <v>21.05</v>
          </cell>
          <cell r="D774">
            <v>21.05</v>
          </cell>
          <cell r="E774">
            <v>21.05</v>
          </cell>
          <cell r="F774">
            <v>21.05</v>
          </cell>
          <cell r="G774">
            <v>21.05</v>
          </cell>
          <cell r="H774">
            <v>22.15</v>
          </cell>
          <cell r="I774">
            <v>770</v>
          </cell>
          <cell r="J774">
            <v>16208.5</v>
          </cell>
          <cell r="K774">
            <v>43382</v>
          </cell>
          <cell r="L774">
            <v>6</v>
          </cell>
          <cell r="M774" t="str">
            <v>INE725L01011</v>
          </cell>
        </row>
        <row r="775">
          <cell r="A775" t="str">
            <v>KARURVYSYA</v>
          </cell>
          <cell r="B775" t="str">
            <v>EQ</v>
          </cell>
          <cell r="C775">
            <v>78</v>
          </cell>
          <cell r="D775">
            <v>78.400000000000006</v>
          </cell>
          <cell r="E775">
            <v>77.2</v>
          </cell>
          <cell r="F775">
            <v>77.75</v>
          </cell>
          <cell r="G775">
            <v>77.75</v>
          </cell>
          <cell r="H775">
            <v>77.849999999999994</v>
          </cell>
          <cell r="I775">
            <v>4380212</v>
          </cell>
          <cell r="J775">
            <v>341433788.85000002</v>
          </cell>
          <cell r="K775">
            <v>43382</v>
          </cell>
          <cell r="L775">
            <v>9026</v>
          </cell>
          <cell r="M775" t="str">
            <v>INE036D01028</v>
          </cell>
        </row>
        <row r="776">
          <cell r="A776" t="str">
            <v>KAUSHALYA</v>
          </cell>
          <cell r="B776" t="str">
            <v>EQ</v>
          </cell>
          <cell r="C776">
            <v>1.5</v>
          </cell>
          <cell r="D776">
            <v>1.5</v>
          </cell>
          <cell r="E776">
            <v>1.35</v>
          </cell>
          <cell r="F776">
            <v>1.35</v>
          </cell>
          <cell r="G776">
            <v>1.35</v>
          </cell>
          <cell r="H776">
            <v>1.5</v>
          </cell>
          <cell r="I776">
            <v>1476</v>
          </cell>
          <cell r="J776">
            <v>2124.0500000000002</v>
          </cell>
          <cell r="K776">
            <v>43382</v>
          </cell>
          <cell r="L776">
            <v>10</v>
          </cell>
          <cell r="M776" t="str">
            <v>INE234I01010</v>
          </cell>
        </row>
        <row r="777">
          <cell r="A777" t="str">
            <v>KAVVERITEL</v>
          </cell>
          <cell r="B777" t="str">
            <v>EQ</v>
          </cell>
          <cell r="C777">
            <v>8.4499999999999993</v>
          </cell>
          <cell r="D777">
            <v>9</v>
          </cell>
          <cell r="E777">
            <v>8.4</v>
          </cell>
          <cell r="F777">
            <v>8.5</v>
          </cell>
          <cell r="G777">
            <v>8.6999999999999993</v>
          </cell>
          <cell r="H777">
            <v>8.4499999999999993</v>
          </cell>
          <cell r="I777">
            <v>2443</v>
          </cell>
          <cell r="J777">
            <v>20682.75</v>
          </cell>
          <cell r="K777">
            <v>43382</v>
          </cell>
          <cell r="L777">
            <v>29</v>
          </cell>
          <cell r="M777" t="str">
            <v>INE641C01019</v>
          </cell>
        </row>
        <row r="778">
          <cell r="A778" t="str">
            <v>KAYA</v>
          </cell>
          <cell r="B778" t="str">
            <v>EQ</v>
          </cell>
          <cell r="C778">
            <v>690</v>
          </cell>
          <cell r="D778">
            <v>705</v>
          </cell>
          <cell r="E778">
            <v>662</v>
          </cell>
          <cell r="F778">
            <v>689.55</v>
          </cell>
          <cell r="G778">
            <v>686</v>
          </cell>
          <cell r="H778">
            <v>685.55</v>
          </cell>
          <cell r="I778">
            <v>8965</v>
          </cell>
          <cell r="J778">
            <v>6114215.75</v>
          </cell>
          <cell r="K778">
            <v>43382</v>
          </cell>
          <cell r="L778">
            <v>767</v>
          </cell>
          <cell r="M778" t="str">
            <v>INE587G01015</v>
          </cell>
        </row>
        <row r="779">
          <cell r="A779" t="str">
            <v>KCP</v>
          </cell>
          <cell r="B779" t="str">
            <v>EQ</v>
          </cell>
          <cell r="C779">
            <v>84.8</v>
          </cell>
          <cell r="D779">
            <v>84.8</v>
          </cell>
          <cell r="E779">
            <v>81.5</v>
          </cell>
          <cell r="F779">
            <v>82.2</v>
          </cell>
          <cell r="G779">
            <v>81.849999999999994</v>
          </cell>
          <cell r="H779">
            <v>83.7</v>
          </cell>
          <cell r="I779">
            <v>103571</v>
          </cell>
          <cell r="J779">
            <v>8524540.0500000007</v>
          </cell>
          <cell r="K779">
            <v>43382</v>
          </cell>
          <cell r="L779">
            <v>738</v>
          </cell>
          <cell r="M779" t="str">
            <v>INE805C01028</v>
          </cell>
        </row>
        <row r="780">
          <cell r="A780" t="str">
            <v>KCPSUGIND</v>
          </cell>
          <cell r="B780" t="str">
            <v>EQ</v>
          </cell>
          <cell r="C780">
            <v>19.95</v>
          </cell>
          <cell r="D780">
            <v>21.45</v>
          </cell>
          <cell r="E780">
            <v>19.850000000000001</v>
          </cell>
          <cell r="F780">
            <v>20.3</v>
          </cell>
          <cell r="G780">
            <v>20.100000000000001</v>
          </cell>
          <cell r="H780">
            <v>19.05</v>
          </cell>
          <cell r="I780">
            <v>1064460</v>
          </cell>
          <cell r="J780">
            <v>22048675.199999999</v>
          </cell>
          <cell r="K780">
            <v>43382</v>
          </cell>
          <cell r="L780">
            <v>5238</v>
          </cell>
          <cell r="M780" t="str">
            <v>INE790B01024</v>
          </cell>
        </row>
        <row r="781">
          <cell r="A781" t="str">
            <v>KDDL</v>
          </cell>
          <cell r="B781" t="str">
            <v>EQ</v>
          </cell>
          <cell r="C781">
            <v>409.05</v>
          </cell>
          <cell r="D781">
            <v>436</v>
          </cell>
          <cell r="E781">
            <v>409.05</v>
          </cell>
          <cell r="F781">
            <v>424.55</v>
          </cell>
          <cell r="G781">
            <v>427.5</v>
          </cell>
          <cell r="H781">
            <v>416.4</v>
          </cell>
          <cell r="I781">
            <v>2066</v>
          </cell>
          <cell r="J781">
            <v>871633.9</v>
          </cell>
          <cell r="K781">
            <v>43382</v>
          </cell>
          <cell r="L781">
            <v>77</v>
          </cell>
          <cell r="M781" t="str">
            <v>INE291D01011</v>
          </cell>
        </row>
        <row r="782">
          <cell r="A782" t="str">
            <v>KEC</v>
          </cell>
          <cell r="B782" t="str">
            <v>EQ</v>
          </cell>
          <cell r="C782">
            <v>260</v>
          </cell>
          <cell r="D782">
            <v>261.35000000000002</v>
          </cell>
          <cell r="E782">
            <v>244.35</v>
          </cell>
          <cell r="F782">
            <v>250.35</v>
          </cell>
          <cell r="G782">
            <v>256.5</v>
          </cell>
          <cell r="H782">
            <v>257.2</v>
          </cell>
          <cell r="I782">
            <v>650527</v>
          </cell>
          <cell r="J782">
            <v>163281283.44999999</v>
          </cell>
          <cell r="K782">
            <v>43382</v>
          </cell>
          <cell r="L782">
            <v>21380</v>
          </cell>
          <cell r="M782" t="str">
            <v>INE389H01022</v>
          </cell>
        </row>
        <row r="783">
          <cell r="A783" t="str">
            <v>KECL</v>
          </cell>
          <cell r="B783" t="str">
            <v>EQ</v>
          </cell>
          <cell r="C783">
            <v>15.8</v>
          </cell>
          <cell r="D783">
            <v>16.5</v>
          </cell>
          <cell r="E783">
            <v>14.6</v>
          </cell>
          <cell r="F783">
            <v>14.95</v>
          </cell>
          <cell r="G783">
            <v>15</v>
          </cell>
          <cell r="H783">
            <v>15.95</v>
          </cell>
          <cell r="I783">
            <v>105974</v>
          </cell>
          <cell r="J783">
            <v>1615949.4</v>
          </cell>
          <cell r="K783">
            <v>43382</v>
          </cell>
          <cell r="L783">
            <v>522</v>
          </cell>
          <cell r="M783" t="str">
            <v>INE134B01017</v>
          </cell>
        </row>
        <row r="784">
          <cell r="A784" t="str">
            <v>KEI</v>
          </cell>
          <cell r="B784" t="str">
            <v>EQ</v>
          </cell>
          <cell r="C784">
            <v>273</v>
          </cell>
          <cell r="D784">
            <v>291.60000000000002</v>
          </cell>
          <cell r="E784">
            <v>253.5</v>
          </cell>
          <cell r="F784">
            <v>282.55</v>
          </cell>
          <cell r="G784">
            <v>282</v>
          </cell>
          <cell r="H784">
            <v>273.75</v>
          </cell>
          <cell r="I784">
            <v>1085458</v>
          </cell>
          <cell r="J784">
            <v>290697312.94999999</v>
          </cell>
          <cell r="K784">
            <v>43382</v>
          </cell>
          <cell r="L784">
            <v>21007</v>
          </cell>
          <cell r="M784" t="str">
            <v>INE878B01027</v>
          </cell>
        </row>
        <row r="785">
          <cell r="A785" t="str">
            <v>KELLTONTEC</v>
          </cell>
          <cell r="B785" t="str">
            <v>EQ</v>
          </cell>
          <cell r="C785">
            <v>34.700000000000003</v>
          </cell>
          <cell r="D785">
            <v>35.799999999999997</v>
          </cell>
          <cell r="E785">
            <v>33.200000000000003</v>
          </cell>
          <cell r="F785">
            <v>34.1</v>
          </cell>
          <cell r="G785">
            <v>34.6</v>
          </cell>
          <cell r="H785">
            <v>33.65</v>
          </cell>
          <cell r="I785">
            <v>48737</v>
          </cell>
          <cell r="J785">
            <v>1686301.25</v>
          </cell>
          <cell r="K785">
            <v>43382</v>
          </cell>
          <cell r="L785">
            <v>620</v>
          </cell>
          <cell r="M785" t="str">
            <v>INE164B01022</v>
          </cell>
        </row>
        <row r="786">
          <cell r="A786" t="str">
            <v>KERNEX</v>
          </cell>
          <cell r="B786" t="str">
            <v>BE</v>
          </cell>
          <cell r="C786">
            <v>20.7</v>
          </cell>
          <cell r="D786">
            <v>20.9</v>
          </cell>
          <cell r="E786">
            <v>20.399999999999999</v>
          </cell>
          <cell r="F786">
            <v>20.399999999999999</v>
          </cell>
          <cell r="G786">
            <v>20.399999999999999</v>
          </cell>
          <cell r="H786">
            <v>21.45</v>
          </cell>
          <cell r="I786">
            <v>2045</v>
          </cell>
          <cell r="J786">
            <v>41938.75</v>
          </cell>
          <cell r="K786">
            <v>43382</v>
          </cell>
          <cell r="L786">
            <v>33</v>
          </cell>
          <cell r="M786" t="str">
            <v>INE202H01019</v>
          </cell>
        </row>
        <row r="787">
          <cell r="A787" t="str">
            <v>KESARENT</v>
          </cell>
          <cell r="B787" t="str">
            <v>BE</v>
          </cell>
          <cell r="C787">
            <v>27.45</v>
          </cell>
          <cell r="D787">
            <v>30.05</v>
          </cell>
          <cell r="E787">
            <v>27.45</v>
          </cell>
          <cell r="F787">
            <v>30</v>
          </cell>
          <cell r="G787">
            <v>28.6</v>
          </cell>
          <cell r="H787">
            <v>28.65</v>
          </cell>
          <cell r="I787">
            <v>2872</v>
          </cell>
          <cell r="J787">
            <v>86231.75</v>
          </cell>
          <cell r="K787">
            <v>43382</v>
          </cell>
          <cell r="L787">
            <v>23</v>
          </cell>
          <cell r="M787" t="str">
            <v>INE133B01019</v>
          </cell>
        </row>
        <row r="788">
          <cell r="A788" t="str">
            <v>KESORAMIND</v>
          </cell>
          <cell r="B788" t="str">
            <v>EQ</v>
          </cell>
          <cell r="C788">
            <v>58</v>
          </cell>
          <cell r="D788">
            <v>58</v>
          </cell>
          <cell r="E788">
            <v>55.1</v>
          </cell>
          <cell r="F788">
            <v>55.5</v>
          </cell>
          <cell r="G788">
            <v>55.35</v>
          </cell>
          <cell r="H788">
            <v>57.4</v>
          </cell>
          <cell r="I788">
            <v>169204</v>
          </cell>
          <cell r="J788">
            <v>9502141.5500000007</v>
          </cell>
          <cell r="K788">
            <v>43382</v>
          </cell>
          <cell r="L788">
            <v>1965</v>
          </cell>
          <cell r="M788" t="str">
            <v>INE087A01019</v>
          </cell>
        </row>
        <row r="789">
          <cell r="A789" t="str">
            <v>KGL</v>
          </cell>
          <cell r="B789" t="str">
            <v>BE</v>
          </cell>
          <cell r="C789">
            <v>1.35</v>
          </cell>
          <cell r="D789">
            <v>1.4</v>
          </cell>
          <cell r="E789">
            <v>1.35</v>
          </cell>
          <cell r="F789">
            <v>1.4</v>
          </cell>
          <cell r="G789">
            <v>1.4</v>
          </cell>
          <cell r="H789">
            <v>1.4</v>
          </cell>
          <cell r="I789">
            <v>792957</v>
          </cell>
          <cell r="J789">
            <v>1072781.95</v>
          </cell>
          <cell r="K789">
            <v>43382</v>
          </cell>
          <cell r="L789">
            <v>263</v>
          </cell>
          <cell r="M789" t="str">
            <v>INE299C01024</v>
          </cell>
        </row>
        <row r="790">
          <cell r="A790" t="str">
            <v>KHADIM</v>
          </cell>
          <cell r="B790" t="str">
            <v>EQ</v>
          </cell>
          <cell r="C790">
            <v>635</v>
          </cell>
          <cell r="D790">
            <v>635</v>
          </cell>
          <cell r="E790">
            <v>605</v>
          </cell>
          <cell r="F790">
            <v>610.1</v>
          </cell>
          <cell r="G790">
            <v>610</v>
          </cell>
          <cell r="H790">
            <v>611.1</v>
          </cell>
          <cell r="I790">
            <v>6690</v>
          </cell>
          <cell r="J790">
            <v>4084760.95</v>
          </cell>
          <cell r="K790">
            <v>43382</v>
          </cell>
          <cell r="L790">
            <v>497</v>
          </cell>
          <cell r="M790" t="str">
            <v>INE834I01025</v>
          </cell>
        </row>
        <row r="791">
          <cell r="A791" t="str">
            <v>KHAITANLTD</v>
          </cell>
          <cell r="B791" t="str">
            <v>EQ</v>
          </cell>
          <cell r="C791">
            <v>37.950000000000003</v>
          </cell>
          <cell r="D791">
            <v>39.5</v>
          </cell>
          <cell r="E791">
            <v>36.549999999999997</v>
          </cell>
          <cell r="F791">
            <v>38.75</v>
          </cell>
          <cell r="G791">
            <v>37.9</v>
          </cell>
          <cell r="H791">
            <v>37.950000000000003</v>
          </cell>
          <cell r="I791">
            <v>2129</v>
          </cell>
          <cell r="J791">
            <v>81778.25</v>
          </cell>
          <cell r="K791">
            <v>43382</v>
          </cell>
          <cell r="L791">
            <v>94</v>
          </cell>
          <cell r="M791" t="str">
            <v>INE731C01018</v>
          </cell>
        </row>
        <row r="792">
          <cell r="A792" t="str">
            <v>KHANDSE</v>
          </cell>
          <cell r="B792" t="str">
            <v>BE</v>
          </cell>
          <cell r="C792">
            <v>15.25</v>
          </cell>
          <cell r="D792">
            <v>15.25</v>
          </cell>
          <cell r="E792">
            <v>15.25</v>
          </cell>
          <cell r="F792">
            <v>15.25</v>
          </cell>
          <cell r="G792">
            <v>15.25</v>
          </cell>
          <cell r="H792">
            <v>15.25</v>
          </cell>
          <cell r="I792">
            <v>1</v>
          </cell>
          <cell r="J792">
            <v>15.25</v>
          </cell>
          <cell r="K792">
            <v>43382</v>
          </cell>
          <cell r="L792">
            <v>1</v>
          </cell>
          <cell r="M792" t="str">
            <v>INE060B01014</v>
          </cell>
        </row>
        <row r="793">
          <cell r="A793" t="str">
            <v>KICL</v>
          </cell>
          <cell r="B793" t="str">
            <v>EQ</v>
          </cell>
          <cell r="C793">
            <v>1900.85</v>
          </cell>
          <cell r="D793">
            <v>1948.85</v>
          </cell>
          <cell r="E793">
            <v>1831</v>
          </cell>
          <cell r="F793">
            <v>1860</v>
          </cell>
          <cell r="G793">
            <v>1860</v>
          </cell>
          <cell r="H793">
            <v>1900.7</v>
          </cell>
          <cell r="I793">
            <v>191</v>
          </cell>
          <cell r="J793">
            <v>355043.2</v>
          </cell>
          <cell r="K793">
            <v>43382</v>
          </cell>
          <cell r="L793">
            <v>46</v>
          </cell>
          <cell r="M793" t="str">
            <v>INE029L01018</v>
          </cell>
        </row>
        <row r="794">
          <cell r="A794" t="str">
            <v>KILITCH</v>
          </cell>
          <cell r="B794" t="str">
            <v>EQ</v>
          </cell>
          <cell r="C794">
            <v>137.35</v>
          </cell>
          <cell r="D794">
            <v>137.35</v>
          </cell>
          <cell r="E794">
            <v>127</v>
          </cell>
          <cell r="F794">
            <v>127.9</v>
          </cell>
          <cell r="G794">
            <v>128</v>
          </cell>
          <cell r="H794">
            <v>132.65</v>
          </cell>
          <cell r="I794">
            <v>23863</v>
          </cell>
          <cell r="J794">
            <v>3102086.6</v>
          </cell>
          <cell r="K794">
            <v>43382</v>
          </cell>
          <cell r="L794">
            <v>558</v>
          </cell>
          <cell r="M794" t="str">
            <v>INE729D01010</v>
          </cell>
        </row>
        <row r="795">
          <cell r="A795" t="str">
            <v>KINGFA</v>
          </cell>
          <cell r="B795" t="str">
            <v>EQ</v>
          </cell>
          <cell r="C795">
            <v>620</v>
          </cell>
          <cell r="D795">
            <v>676</v>
          </cell>
          <cell r="E795">
            <v>614.95000000000005</v>
          </cell>
          <cell r="F795">
            <v>621.25</v>
          </cell>
          <cell r="G795">
            <v>615</v>
          </cell>
          <cell r="H795">
            <v>644.85</v>
          </cell>
          <cell r="I795">
            <v>5222</v>
          </cell>
          <cell r="J795">
            <v>3288165.3</v>
          </cell>
          <cell r="K795">
            <v>43382</v>
          </cell>
          <cell r="L795">
            <v>243</v>
          </cell>
          <cell r="M795" t="str">
            <v>INE473D01015</v>
          </cell>
        </row>
        <row r="796">
          <cell r="A796" t="str">
            <v>KIOCL</v>
          </cell>
          <cell r="B796" t="str">
            <v>EQ</v>
          </cell>
          <cell r="C796">
            <v>151.25</v>
          </cell>
          <cell r="D796">
            <v>161</v>
          </cell>
          <cell r="E796">
            <v>147.05000000000001</v>
          </cell>
          <cell r="F796">
            <v>153.69999999999999</v>
          </cell>
          <cell r="G796">
            <v>153</v>
          </cell>
          <cell r="H796">
            <v>151</v>
          </cell>
          <cell r="I796">
            <v>34242</v>
          </cell>
          <cell r="J796">
            <v>5280597.4000000004</v>
          </cell>
          <cell r="K796">
            <v>43382</v>
          </cell>
          <cell r="L796">
            <v>627</v>
          </cell>
          <cell r="M796" t="str">
            <v>INE880L01014</v>
          </cell>
        </row>
        <row r="797">
          <cell r="A797" t="str">
            <v>KIRIINDUS</v>
          </cell>
          <cell r="B797" t="str">
            <v>EQ</v>
          </cell>
          <cell r="C797">
            <v>410</v>
          </cell>
          <cell r="D797">
            <v>435</v>
          </cell>
          <cell r="E797">
            <v>399.35</v>
          </cell>
          <cell r="F797">
            <v>402.35</v>
          </cell>
          <cell r="G797">
            <v>400</v>
          </cell>
          <cell r="H797">
            <v>417.7</v>
          </cell>
          <cell r="I797">
            <v>92345</v>
          </cell>
          <cell r="J797">
            <v>37504738.149999999</v>
          </cell>
          <cell r="K797">
            <v>43382</v>
          </cell>
          <cell r="L797">
            <v>3540</v>
          </cell>
          <cell r="M797" t="str">
            <v>INE415I01015</v>
          </cell>
        </row>
        <row r="798">
          <cell r="A798" t="str">
            <v>KIRLOSBROS</v>
          </cell>
          <cell r="B798" t="str">
            <v>EQ</v>
          </cell>
          <cell r="C798">
            <v>233.25</v>
          </cell>
          <cell r="D798">
            <v>233.25</v>
          </cell>
          <cell r="E798">
            <v>220.5</v>
          </cell>
          <cell r="F798">
            <v>223.8</v>
          </cell>
          <cell r="G798">
            <v>222.5</v>
          </cell>
          <cell r="H798">
            <v>231.1</v>
          </cell>
          <cell r="I798">
            <v>6581</v>
          </cell>
          <cell r="J798">
            <v>1474628.2</v>
          </cell>
          <cell r="K798">
            <v>43382</v>
          </cell>
          <cell r="L798">
            <v>381</v>
          </cell>
          <cell r="M798" t="str">
            <v>INE732A01036</v>
          </cell>
        </row>
        <row r="799">
          <cell r="A799" t="str">
            <v>KIRLOSENG</v>
          </cell>
          <cell r="B799" t="str">
            <v>EQ</v>
          </cell>
          <cell r="C799">
            <v>210.25</v>
          </cell>
          <cell r="D799">
            <v>214.15</v>
          </cell>
          <cell r="E799">
            <v>207</v>
          </cell>
          <cell r="F799">
            <v>211</v>
          </cell>
          <cell r="G799">
            <v>210.05</v>
          </cell>
          <cell r="H799">
            <v>210.25</v>
          </cell>
          <cell r="I799">
            <v>10797</v>
          </cell>
          <cell r="J799">
            <v>2267669.5</v>
          </cell>
          <cell r="K799">
            <v>43382</v>
          </cell>
          <cell r="L799">
            <v>338</v>
          </cell>
          <cell r="M799" t="str">
            <v>INE146L01010</v>
          </cell>
        </row>
        <row r="800">
          <cell r="A800" t="str">
            <v>KIRLOSIND</v>
          </cell>
          <cell r="B800" t="str">
            <v>EQ</v>
          </cell>
          <cell r="C800">
            <v>922</v>
          </cell>
          <cell r="D800">
            <v>942.6</v>
          </cell>
          <cell r="E800">
            <v>882.15</v>
          </cell>
          <cell r="F800">
            <v>897.55</v>
          </cell>
          <cell r="G800">
            <v>900</v>
          </cell>
          <cell r="H800">
            <v>921.95</v>
          </cell>
          <cell r="I800">
            <v>772</v>
          </cell>
          <cell r="J800">
            <v>701867.65</v>
          </cell>
          <cell r="K800">
            <v>43382</v>
          </cell>
          <cell r="L800">
            <v>124</v>
          </cell>
          <cell r="M800" t="str">
            <v>INE250A01039</v>
          </cell>
        </row>
        <row r="801">
          <cell r="A801" t="str">
            <v>KITEX</v>
          </cell>
          <cell r="B801" t="str">
            <v>EQ</v>
          </cell>
          <cell r="C801">
            <v>105</v>
          </cell>
          <cell r="D801">
            <v>108.5</v>
          </cell>
          <cell r="E801">
            <v>102.2</v>
          </cell>
          <cell r="F801">
            <v>105.15</v>
          </cell>
          <cell r="G801">
            <v>105.55</v>
          </cell>
          <cell r="H801">
            <v>104.2</v>
          </cell>
          <cell r="I801">
            <v>72518</v>
          </cell>
          <cell r="J801">
            <v>7575943.75</v>
          </cell>
          <cell r="K801">
            <v>43382</v>
          </cell>
          <cell r="L801">
            <v>2887</v>
          </cell>
          <cell r="M801" t="str">
            <v>INE602G01020</v>
          </cell>
        </row>
        <row r="802">
          <cell r="A802" t="str">
            <v>KKCL</v>
          </cell>
          <cell r="B802" t="str">
            <v>EQ</v>
          </cell>
          <cell r="C802">
            <v>1290</v>
          </cell>
          <cell r="D802">
            <v>1293.95</v>
          </cell>
          <cell r="E802">
            <v>1251.0999999999999</v>
          </cell>
          <cell r="F802">
            <v>1284.45</v>
          </cell>
          <cell r="G802">
            <v>1283</v>
          </cell>
          <cell r="H802">
            <v>1254.05</v>
          </cell>
          <cell r="I802">
            <v>369</v>
          </cell>
          <cell r="J802">
            <v>466049.35</v>
          </cell>
          <cell r="K802">
            <v>43382</v>
          </cell>
          <cell r="L802">
            <v>73</v>
          </cell>
          <cell r="M802" t="str">
            <v>INE401H01017</v>
          </cell>
        </row>
        <row r="803">
          <cell r="A803" t="str">
            <v>KMSUGAR</v>
          </cell>
          <cell r="B803" t="str">
            <v>EQ</v>
          </cell>
          <cell r="C803">
            <v>9.65</v>
          </cell>
          <cell r="D803">
            <v>9.85</v>
          </cell>
          <cell r="E803">
            <v>9.25</v>
          </cell>
          <cell r="F803">
            <v>9.5</v>
          </cell>
          <cell r="G803">
            <v>9.6999999999999993</v>
          </cell>
          <cell r="H803">
            <v>9.4</v>
          </cell>
          <cell r="I803">
            <v>562492</v>
          </cell>
          <cell r="J803">
            <v>5469527.7999999998</v>
          </cell>
          <cell r="K803">
            <v>43382</v>
          </cell>
          <cell r="L803">
            <v>691</v>
          </cell>
          <cell r="M803" t="str">
            <v>INE157H01023</v>
          </cell>
        </row>
        <row r="804">
          <cell r="A804" t="str">
            <v>KNRCON</v>
          </cell>
          <cell r="B804" t="str">
            <v>EQ</v>
          </cell>
          <cell r="C804">
            <v>175</v>
          </cell>
          <cell r="D804">
            <v>175</v>
          </cell>
          <cell r="E804">
            <v>168.8</v>
          </cell>
          <cell r="F804">
            <v>170.85</v>
          </cell>
          <cell r="G804">
            <v>171</v>
          </cell>
          <cell r="H804">
            <v>175</v>
          </cell>
          <cell r="I804">
            <v>485317</v>
          </cell>
          <cell r="J804">
            <v>82826454.450000003</v>
          </cell>
          <cell r="K804">
            <v>43382</v>
          </cell>
          <cell r="L804">
            <v>8226</v>
          </cell>
          <cell r="M804" t="str">
            <v>INE634I01029</v>
          </cell>
        </row>
        <row r="805">
          <cell r="A805" t="str">
            <v>KOHINOOR</v>
          </cell>
          <cell r="B805" t="str">
            <v>EQ</v>
          </cell>
          <cell r="C805">
            <v>30.85</v>
          </cell>
          <cell r="D805">
            <v>31.95</v>
          </cell>
          <cell r="E805">
            <v>30</v>
          </cell>
          <cell r="F805">
            <v>30.55</v>
          </cell>
          <cell r="G805">
            <v>30.5</v>
          </cell>
          <cell r="H805">
            <v>29.9</v>
          </cell>
          <cell r="I805">
            <v>117450</v>
          </cell>
          <cell r="J805">
            <v>3627100.15</v>
          </cell>
          <cell r="K805">
            <v>43382</v>
          </cell>
          <cell r="L805">
            <v>1244</v>
          </cell>
          <cell r="M805" t="str">
            <v>INE080B01012</v>
          </cell>
        </row>
        <row r="806">
          <cell r="A806" t="str">
            <v>KOKUYOCMLN</v>
          </cell>
          <cell r="B806" t="str">
            <v>EQ</v>
          </cell>
          <cell r="C806">
            <v>107</v>
          </cell>
          <cell r="D806">
            <v>110.7</v>
          </cell>
          <cell r="E806">
            <v>102.9</v>
          </cell>
          <cell r="F806">
            <v>105.8</v>
          </cell>
          <cell r="G806">
            <v>105.1</v>
          </cell>
          <cell r="H806">
            <v>107.65</v>
          </cell>
          <cell r="I806">
            <v>25125</v>
          </cell>
          <cell r="J806">
            <v>2699541.75</v>
          </cell>
          <cell r="K806">
            <v>43382</v>
          </cell>
          <cell r="L806">
            <v>845</v>
          </cell>
          <cell r="M806" t="str">
            <v>INE760A01029</v>
          </cell>
        </row>
        <row r="807">
          <cell r="A807" t="str">
            <v>KOLTEPATIL</v>
          </cell>
          <cell r="B807" t="str">
            <v>EQ</v>
          </cell>
          <cell r="C807">
            <v>220.9</v>
          </cell>
          <cell r="D807">
            <v>223.55</v>
          </cell>
          <cell r="E807">
            <v>211.05</v>
          </cell>
          <cell r="F807">
            <v>211.95</v>
          </cell>
          <cell r="G807">
            <v>211.5</v>
          </cell>
          <cell r="H807">
            <v>220.9</v>
          </cell>
          <cell r="I807">
            <v>383901</v>
          </cell>
          <cell r="J807">
            <v>83162040.349999994</v>
          </cell>
          <cell r="K807">
            <v>43382</v>
          </cell>
          <cell r="L807">
            <v>3383</v>
          </cell>
          <cell r="M807" t="str">
            <v>INE094I01018</v>
          </cell>
        </row>
        <row r="808">
          <cell r="A808" t="str">
            <v>KOPRAN</v>
          </cell>
          <cell r="B808" t="str">
            <v>EQ</v>
          </cell>
          <cell r="C808">
            <v>35.299999999999997</v>
          </cell>
          <cell r="D808">
            <v>35.35</v>
          </cell>
          <cell r="E808">
            <v>33.299999999999997</v>
          </cell>
          <cell r="F808">
            <v>34.35</v>
          </cell>
          <cell r="G808">
            <v>34.6</v>
          </cell>
          <cell r="H808">
            <v>34.549999999999997</v>
          </cell>
          <cell r="I808">
            <v>92911</v>
          </cell>
          <cell r="J808">
            <v>3159959.6</v>
          </cell>
          <cell r="K808">
            <v>43382</v>
          </cell>
          <cell r="L808">
            <v>832</v>
          </cell>
          <cell r="M808" t="str">
            <v>INE082A01010</v>
          </cell>
        </row>
        <row r="809">
          <cell r="A809" t="str">
            <v>KOTAKBANK</v>
          </cell>
          <cell r="B809" t="str">
            <v>EQ</v>
          </cell>
          <cell r="C809">
            <v>1106</v>
          </cell>
          <cell r="D809">
            <v>1126.5</v>
          </cell>
          <cell r="E809">
            <v>1085.5</v>
          </cell>
          <cell r="F809">
            <v>1108.45</v>
          </cell>
          <cell r="G809">
            <v>1111.55</v>
          </cell>
          <cell r="H809">
            <v>1104.3</v>
          </cell>
          <cell r="I809">
            <v>3114848</v>
          </cell>
          <cell r="J809">
            <v>3463079802.0500002</v>
          </cell>
          <cell r="K809">
            <v>43382</v>
          </cell>
          <cell r="L809">
            <v>114881</v>
          </cell>
          <cell r="M809" t="str">
            <v>INE237A01028</v>
          </cell>
        </row>
        <row r="810">
          <cell r="A810" t="str">
            <v>KOTAKBKETF</v>
          </cell>
          <cell r="B810" t="str">
            <v>EQ</v>
          </cell>
          <cell r="C810">
            <v>250.77</v>
          </cell>
          <cell r="D810">
            <v>253.44</v>
          </cell>
          <cell r="E810">
            <v>250</v>
          </cell>
          <cell r="F810">
            <v>251.12</v>
          </cell>
          <cell r="G810">
            <v>251.2</v>
          </cell>
          <cell r="H810">
            <v>251.64</v>
          </cell>
          <cell r="I810">
            <v>28325</v>
          </cell>
          <cell r="J810">
            <v>7109947.54</v>
          </cell>
          <cell r="K810">
            <v>43382</v>
          </cell>
          <cell r="L810">
            <v>127</v>
          </cell>
          <cell r="M810" t="str">
            <v>INF174K01F59</v>
          </cell>
        </row>
        <row r="811">
          <cell r="A811" t="str">
            <v>KOTAKGOLD</v>
          </cell>
          <cell r="B811" t="str">
            <v>EQ</v>
          </cell>
          <cell r="C811">
            <v>272.10000000000002</v>
          </cell>
          <cell r="D811">
            <v>273.60000000000002</v>
          </cell>
          <cell r="E811">
            <v>272.05</v>
          </cell>
          <cell r="F811">
            <v>272.55</v>
          </cell>
          <cell r="G811">
            <v>272.89999999999998</v>
          </cell>
          <cell r="H811">
            <v>273.75</v>
          </cell>
          <cell r="I811">
            <v>7172</v>
          </cell>
          <cell r="J811">
            <v>1955898.8</v>
          </cell>
          <cell r="K811">
            <v>43382</v>
          </cell>
          <cell r="L811">
            <v>191</v>
          </cell>
          <cell r="M811" t="str">
            <v>INF373I01049</v>
          </cell>
        </row>
        <row r="812">
          <cell r="A812" t="str">
            <v>KOTAKNIFTY</v>
          </cell>
          <cell r="B812" t="str">
            <v>EQ</v>
          </cell>
          <cell r="C812">
            <v>106.23</v>
          </cell>
          <cell r="D812">
            <v>106.59</v>
          </cell>
          <cell r="E812">
            <v>105.5</v>
          </cell>
          <cell r="F812">
            <v>105.77</v>
          </cell>
          <cell r="G812">
            <v>105.75</v>
          </cell>
          <cell r="H812">
            <v>105.92</v>
          </cell>
          <cell r="I812">
            <v>149690</v>
          </cell>
          <cell r="J812">
            <v>15841368.359999999</v>
          </cell>
          <cell r="K812">
            <v>43382</v>
          </cell>
          <cell r="L812">
            <v>325</v>
          </cell>
          <cell r="M812" t="str">
            <v>INF174K014P6</v>
          </cell>
        </row>
        <row r="813">
          <cell r="A813" t="str">
            <v>KOTAKNV20</v>
          </cell>
          <cell r="B813" t="str">
            <v>EQ</v>
          </cell>
          <cell r="C813">
            <v>56</v>
          </cell>
          <cell r="D813">
            <v>56</v>
          </cell>
          <cell r="E813">
            <v>52.25</v>
          </cell>
          <cell r="F813">
            <v>52.59</v>
          </cell>
          <cell r="G813">
            <v>52.5</v>
          </cell>
          <cell r="H813">
            <v>52.55</v>
          </cell>
          <cell r="I813">
            <v>3802</v>
          </cell>
          <cell r="J813">
            <v>201559.67</v>
          </cell>
          <cell r="K813">
            <v>43382</v>
          </cell>
          <cell r="L813">
            <v>98</v>
          </cell>
          <cell r="M813" t="str">
            <v>INF174K01Z71</v>
          </cell>
        </row>
        <row r="814">
          <cell r="A814" t="str">
            <v>KOTAKPSUBK</v>
          </cell>
          <cell r="B814" t="str">
            <v>EQ</v>
          </cell>
          <cell r="C814">
            <v>271</v>
          </cell>
          <cell r="D814">
            <v>271.99</v>
          </cell>
          <cell r="E814">
            <v>266.14999999999998</v>
          </cell>
          <cell r="F814">
            <v>267.38</v>
          </cell>
          <cell r="G814">
            <v>266.95</v>
          </cell>
          <cell r="H814">
            <v>269.49</v>
          </cell>
          <cell r="I814">
            <v>1852</v>
          </cell>
          <cell r="J814">
            <v>496792.49</v>
          </cell>
          <cell r="K814">
            <v>43382</v>
          </cell>
          <cell r="L814">
            <v>48</v>
          </cell>
          <cell r="M814" t="str">
            <v>INF373I01023</v>
          </cell>
        </row>
        <row r="815">
          <cell r="A815" t="str">
            <v>KOTARISUG</v>
          </cell>
          <cell r="B815" t="str">
            <v>BE</v>
          </cell>
          <cell r="C815">
            <v>10</v>
          </cell>
          <cell r="D815">
            <v>10.95</v>
          </cell>
          <cell r="E815">
            <v>10</v>
          </cell>
          <cell r="F815">
            <v>10.9</v>
          </cell>
          <cell r="G815">
            <v>10.9</v>
          </cell>
          <cell r="H815">
            <v>10.45</v>
          </cell>
          <cell r="I815">
            <v>48794</v>
          </cell>
          <cell r="J815">
            <v>514719.9</v>
          </cell>
          <cell r="K815">
            <v>43382</v>
          </cell>
          <cell r="L815">
            <v>191</v>
          </cell>
          <cell r="M815" t="str">
            <v>INE419A01022</v>
          </cell>
        </row>
        <row r="816">
          <cell r="A816" t="str">
            <v>KOTHARIPET</v>
          </cell>
          <cell r="B816" t="str">
            <v>EQ</v>
          </cell>
          <cell r="C816">
            <v>19.3</v>
          </cell>
          <cell r="D816">
            <v>20.3</v>
          </cell>
          <cell r="E816">
            <v>18.649999999999999</v>
          </cell>
          <cell r="F816">
            <v>19.100000000000001</v>
          </cell>
          <cell r="G816">
            <v>19.2</v>
          </cell>
          <cell r="H816">
            <v>19</v>
          </cell>
          <cell r="I816">
            <v>5375</v>
          </cell>
          <cell r="J816">
            <v>103219.05</v>
          </cell>
          <cell r="K816">
            <v>43382</v>
          </cell>
          <cell r="L816">
            <v>52</v>
          </cell>
          <cell r="M816" t="str">
            <v>INE720A01015</v>
          </cell>
        </row>
        <row r="817">
          <cell r="A817" t="str">
            <v>KOTHARIPRO</v>
          </cell>
          <cell r="B817" t="str">
            <v>EQ</v>
          </cell>
          <cell r="C817">
            <v>89</v>
          </cell>
          <cell r="D817">
            <v>91</v>
          </cell>
          <cell r="E817">
            <v>85.5</v>
          </cell>
          <cell r="F817">
            <v>86.25</v>
          </cell>
          <cell r="G817">
            <v>85.5</v>
          </cell>
          <cell r="H817">
            <v>89.75</v>
          </cell>
          <cell r="I817">
            <v>4054</v>
          </cell>
          <cell r="J817">
            <v>355543.45</v>
          </cell>
          <cell r="K817">
            <v>43382</v>
          </cell>
          <cell r="L817">
            <v>334</v>
          </cell>
          <cell r="M817" t="str">
            <v>INE823A01017</v>
          </cell>
        </row>
        <row r="818">
          <cell r="A818" t="str">
            <v>KPIT</v>
          </cell>
          <cell r="B818" t="str">
            <v>EQ</v>
          </cell>
          <cell r="C818">
            <v>191.35</v>
          </cell>
          <cell r="D818">
            <v>204.2</v>
          </cell>
          <cell r="E818">
            <v>190.8</v>
          </cell>
          <cell r="F818">
            <v>199.6</v>
          </cell>
          <cell r="G818">
            <v>199</v>
          </cell>
          <cell r="H818">
            <v>192.45</v>
          </cell>
          <cell r="I818">
            <v>2363787</v>
          </cell>
          <cell r="J818">
            <v>464873416.10000002</v>
          </cell>
          <cell r="K818">
            <v>43382</v>
          </cell>
          <cell r="L818">
            <v>32367</v>
          </cell>
          <cell r="M818" t="str">
            <v>INE836A01035</v>
          </cell>
        </row>
        <row r="819">
          <cell r="A819" t="str">
            <v>KPRMILL</v>
          </cell>
          <cell r="B819" t="str">
            <v>EQ</v>
          </cell>
          <cell r="C819">
            <v>581.65</v>
          </cell>
          <cell r="D819">
            <v>599</v>
          </cell>
          <cell r="E819">
            <v>577.9</v>
          </cell>
          <cell r="F819">
            <v>590</v>
          </cell>
          <cell r="G819">
            <v>599</v>
          </cell>
          <cell r="H819">
            <v>580.15</v>
          </cell>
          <cell r="I819">
            <v>19437</v>
          </cell>
          <cell r="J819">
            <v>11381736.699999999</v>
          </cell>
          <cell r="K819">
            <v>43382</v>
          </cell>
          <cell r="L819">
            <v>1056</v>
          </cell>
          <cell r="M819" t="str">
            <v>INE930H01023</v>
          </cell>
        </row>
        <row r="820">
          <cell r="A820" t="str">
            <v>KRBL</v>
          </cell>
          <cell r="B820" t="str">
            <v>EQ</v>
          </cell>
          <cell r="C820">
            <v>320</v>
          </cell>
          <cell r="D820">
            <v>328</v>
          </cell>
          <cell r="E820">
            <v>315.64999999999998</v>
          </cell>
          <cell r="F820">
            <v>325.85000000000002</v>
          </cell>
          <cell r="G820">
            <v>325</v>
          </cell>
          <cell r="H820">
            <v>315.05</v>
          </cell>
          <cell r="I820">
            <v>132487</v>
          </cell>
          <cell r="J820">
            <v>42836856.100000001</v>
          </cell>
          <cell r="K820">
            <v>43382</v>
          </cell>
          <cell r="L820">
            <v>4377</v>
          </cell>
          <cell r="M820" t="str">
            <v>INE001B01026</v>
          </cell>
        </row>
        <row r="821">
          <cell r="A821" t="str">
            <v>KREBSBIO</v>
          </cell>
          <cell r="B821" t="str">
            <v>EQ</v>
          </cell>
          <cell r="C821">
            <v>91</v>
          </cell>
          <cell r="D821">
            <v>91.1</v>
          </cell>
          <cell r="E821">
            <v>91</v>
          </cell>
          <cell r="F821">
            <v>91</v>
          </cell>
          <cell r="G821">
            <v>91</v>
          </cell>
          <cell r="H821">
            <v>90.5</v>
          </cell>
          <cell r="I821">
            <v>2635</v>
          </cell>
          <cell r="J821">
            <v>239795</v>
          </cell>
          <cell r="K821">
            <v>43382</v>
          </cell>
          <cell r="L821">
            <v>14</v>
          </cell>
          <cell r="M821" t="str">
            <v>INE268B01013</v>
          </cell>
        </row>
        <row r="822">
          <cell r="A822" t="str">
            <v>KRIDHANINF</v>
          </cell>
          <cell r="B822" t="str">
            <v>EQ</v>
          </cell>
          <cell r="C822">
            <v>48.9</v>
          </cell>
          <cell r="D822">
            <v>49.5</v>
          </cell>
          <cell r="E822">
            <v>45.65</v>
          </cell>
          <cell r="F822">
            <v>46.5</v>
          </cell>
          <cell r="G822">
            <v>46.2</v>
          </cell>
          <cell r="H822">
            <v>47</v>
          </cell>
          <cell r="I822">
            <v>162280</v>
          </cell>
          <cell r="J822">
            <v>7791977.4000000004</v>
          </cell>
          <cell r="K822">
            <v>43382</v>
          </cell>
          <cell r="L822">
            <v>1244</v>
          </cell>
          <cell r="M822" t="str">
            <v>INE524L01026</v>
          </cell>
        </row>
        <row r="823">
          <cell r="A823" t="str">
            <v>KSBPUMPS</v>
          </cell>
          <cell r="B823" t="str">
            <v>EQ</v>
          </cell>
          <cell r="C823">
            <v>680.1</v>
          </cell>
          <cell r="D823">
            <v>702</v>
          </cell>
          <cell r="E823">
            <v>680.1</v>
          </cell>
          <cell r="F823">
            <v>687.2</v>
          </cell>
          <cell r="G823">
            <v>690</v>
          </cell>
          <cell r="H823">
            <v>686.55</v>
          </cell>
          <cell r="I823">
            <v>6737</v>
          </cell>
          <cell r="J823">
            <v>4665705.25</v>
          </cell>
          <cell r="K823">
            <v>43382</v>
          </cell>
          <cell r="L823">
            <v>300</v>
          </cell>
          <cell r="M823" t="str">
            <v>INE999A01015</v>
          </cell>
        </row>
        <row r="824">
          <cell r="A824" t="str">
            <v>KSCL</v>
          </cell>
          <cell r="B824" t="str">
            <v>EQ</v>
          </cell>
          <cell r="C824">
            <v>499</v>
          </cell>
          <cell r="D824">
            <v>505.9</v>
          </cell>
          <cell r="E824">
            <v>470</v>
          </cell>
          <cell r="F824">
            <v>481.6</v>
          </cell>
          <cell r="G824">
            <v>470</v>
          </cell>
          <cell r="H824">
            <v>492.55</v>
          </cell>
          <cell r="I824">
            <v>421342</v>
          </cell>
          <cell r="J824">
            <v>206436157.25</v>
          </cell>
          <cell r="K824">
            <v>43382</v>
          </cell>
          <cell r="L824">
            <v>11462</v>
          </cell>
          <cell r="M824" t="str">
            <v>INE455I01029</v>
          </cell>
        </row>
        <row r="825">
          <cell r="A825" t="str">
            <v>KSERASERA</v>
          </cell>
          <cell r="B825" t="str">
            <v>BE</v>
          </cell>
          <cell r="C825">
            <v>0.15</v>
          </cell>
          <cell r="D825">
            <v>0.2</v>
          </cell>
          <cell r="E825">
            <v>0.15</v>
          </cell>
          <cell r="F825">
            <v>0.15</v>
          </cell>
          <cell r="G825">
            <v>0.2</v>
          </cell>
          <cell r="H825">
            <v>0.15</v>
          </cell>
          <cell r="I825">
            <v>1945637</v>
          </cell>
          <cell r="J825">
            <v>308674.45</v>
          </cell>
          <cell r="K825">
            <v>43382</v>
          </cell>
          <cell r="L825">
            <v>191</v>
          </cell>
          <cell r="M825" t="str">
            <v>INE216D01026</v>
          </cell>
        </row>
        <row r="826">
          <cell r="A826" t="str">
            <v>KSK</v>
          </cell>
          <cell r="B826" t="str">
            <v>BE</v>
          </cell>
          <cell r="C826">
            <v>0.8</v>
          </cell>
          <cell r="D826">
            <v>0.8</v>
          </cell>
          <cell r="E826">
            <v>0.8</v>
          </cell>
          <cell r="F826">
            <v>0.8</v>
          </cell>
          <cell r="G826">
            <v>0.8</v>
          </cell>
          <cell r="H826">
            <v>0.85</v>
          </cell>
          <cell r="I826">
            <v>347579</v>
          </cell>
          <cell r="J826">
            <v>278063.2</v>
          </cell>
          <cell r="K826">
            <v>43382</v>
          </cell>
          <cell r="L826">
            <v>139</v>
          </cell>
          <cell r="M826" t="str">
            <v>INE143H01015</v>
          </cell>
        </row>
        <row r="827">
          <cell r="A827" t="str">
            <v>KSL</v>
          </cell>
          <cell r="B827" t="str">
            <v>EQ</v>
          </cell>
          <cell r="C827">
            <v>229.95</v>
          </cell>
          <cell r="D827">
            <v>229.95</v>
          </cell>
          <cell r="E827">
            <v>220.7</v>
          </cell>
          <cell r="F827">
            <v>221.15</v>
          </cell>
          <cell r="G827">
            <v>221.85</v>
          </cell>
          <cell r="H827">
            <v>224.15</v>
          </cell>
          <cell r="I827">
            <v>39955</v>
          </cell>
          <cell r="J827">
            <v>8922277</v>
          </cell>
          <cell r="K827">
            <v>43382</v>
          </cell>
          <cell r="L827">
            <v>994</v>
          </cell>
          <cell r="M827" t="str">
            <v>INE907A01026</v>
          </cell>
        </row>
        <row r="828">
          <cell r="A828" t="str">
            <v>KTIL</v>
          </cell>
          <cell r="B828" t="str">
            <v>EQ</v>
          </cell>
          <cell r="C828">
            <v>75.849999999999994</v>
          </cell>
          <cell r="D828">
            <v>75.849999999999994</v>
          </cell>
          <cell r="E828">
            <v>67.8</v>
          </cell>
          <cell r="F828">
            <v>68.099999999999994</v>
          </cell>
          <cell r="G828">
            <v>68.900000000000006</v>
          </cell>
          <cell r="H828">
            <v>68.8</v>
          </cell>
          <cell r="I828">
            <v>1301</v>
          </cell>
          <cell r="J828">
            <v>89271.5</v>
          </cell>
          <cell r="K828">
            <v>43382</v>
          </cell>
          <cell r="L828">
            <v>74</v>
          </cell>
          <cell r="M828" t="str">
            <v>INE096L01025</v>
          </cell>
        </row>
        <row r="829">
          <cell r="A829" t="str">
            <v>KTKBANK</v>
          </cell>
          <cell r="B829" t="str">
            <v>EQ</v>
          </cell>
          <cell r="C829">
            <v>100</v>
          </cell>
          <cell r="D829">
            <v>101.25</v>
          </cell>
          <cell r="E829">
            <v>96.7</v>
          </cell>
          <cell r="F829">
            <v>97.45</v>
          </cell>
          <cell r="G829">
            <v>97.5</v>
          </cell>
          <cell r="H829">
            <v>99.3</v>
          </cell>
          <cell r="I829">
            <v>2750778</v>
          </cell>
          <cell r="J829">
            <v>269974374.10000002</v>
          </cell>
          <cell r="K829">
            <v>43382</v>
          </cell>
          <cell r="L829">
            <v>13388</v>
          </cell>
          <cell r="M829" t="str">
            <v>INE614B01018</v>
          </cell>
        </row>
        <row r="830">
          <cell r="A830" t="str">
            <v>KWALITY</v>
          </cell>
          <cell r="B830" t="str">
            <v>EQ</v>
          </cell>
          <cell r="C830">
            <v>13.1</v>
          </cell>
          <cell r="D830">
            <v>13.2</v>
          </cell>
          <cell r="E830">
            <v>12.85</v>
          </cell>
          <cell r="F830">
            <v>13.2</v>
          </cell>
          <cell r="G830">
            <v>13.2</v>
          </cell>
          <cell r="H830">
            <v>12.6</v>
          </cell>
          <cell r="I830">
            <v>4874852</v>
          </cell>
          <cell r="J830">
            <v>64171390.700000003</v>
          </cell>
          <cell r="K830">
            <v>43382</v>
          </cell>
          <cell r="L830">
            <v>3479</v>
          </cell>
          <cell r="M830" t="str">
            <v>INE775B01025</v>
          </cell>
        </row>
        <row r="831">
          <cell r="A831" t="str">
            <v>L&amp;TFH</v>
          </cell>
          <cell r="B831" t="str">
            <v>EQ</v>
          </cell>
          <cell r="C831">
            <v>120</v>
          </cell>
          <cell r="D831">
            <v>126.5</v>
          </cell>
          <cell r="E831">
            <v>119.5</v>
          </cell>
          <cell r="F831">
            <v>123.8</v>
          </cell>
          <cell r="G831">
            <v>123.5</v>
          </cell>
          <cell r="H831">
            <v>118.65</v>
          </cell>
          <cell r="I831">
            <v>14921399</v>
          </cell>
          <cell r="J831">
            <v>1823711252.95</v>
          </cell>
          <cell r="K831">
            <v>43382</v>
          </cell>
          <cell r="L831">
            <v>92468</v>
          </cell>
          <cell r="M831" t="str">
            <v>INE498L01015</v>
          </cell>
        </row>
        <row r="832">
          <cell r="A832" t="str">
            <v>LAKSHVILAS</v>
          </cell>
          <cell r="B832" t="str">
            <v>EQ</v>
          </cell>
          <cell r="C832">
            <v>81.5</v>
          </cell>
          <cell r="D832">
            <v>81.5</v>
          </cell>
          <cell r="E832">
            <v>78.5</v>
          </cell>
          <cell r="F832">
            <v>79.5</v>
          </cell>
          <cell r="G832">
            <v>79.5</v>
          </cell>
          <cell r="H832">
            <v>80.75</v>
          </cell>
          <cell r="I832">
            <v>880896</v>
          </cell>
          <cell r="J832">
            <v>70157734.450000003</v>
          </cell>
          <cell r="K832">
            <v>43382</v>
          </cell>
          <cell r="L832">
            <v>10398</v>
          </cell>
          <cell r="M832" t="str">
            <v>INE694C01018</v>
          </cell>
        </row>
        <row r="833">
          <cell r="A833" t="str">
            <v>LALPATHLAB</v>
          </cell>
          <cell r="B833" t="str">
            <v>EQ</v>
          </cell>
          <cell r="C833">
            <v>948.3</v>
          </cell>
          <cell r="D833">
            <v>965.95</v>
          </cell>
          <cell r="E833">
            <v>940.85</v>
          </cell>
          <cell r="F833">
            <v>950.3</v>
          </cell>
          <cell r="G833">
            <v>953</v>
          </cell>
          <cell r="H833">
            <v>954.1</v>
          </cell>
          <cell r="I833">
            <v>29545</v>
          </cell>
          <cell r="J833">
            <v>28229088.899999999</v>
          </cell>
          <cell r="K833">
            <v>43382</v>
          </cell>
          <cell r="L833">
            <v>5201</v>
          </cell>
          <cell r="M833" t="str">
            <v>INE600L01024</v>
          </cell>
        </row>
        <row r="834">
          <cell r="A834" t="str">
            <v>LAMBODHARA</v>
          </cell>
          <cell r="B834" t="str">
            <v>EQ</v>
          </cell>
          <cell r="C834">
            <v>41.2</v>
          </cell>
          <cell r="D834">
            <v>41.2</v>
          </cell>
          <cell r="E834">
            <v>38</v>
          </cell>
          <cell r="F834">
            <v>38.6</v>
          </cell>
          <cell r="G834">
            <v>38.950000000000003</v>
          </cell>
          <cell r="H834">
            <v>40.450000000000003</v>
          </cell>
          <cell r="I834">
            <v>13271</v>
          </cell>
          <cell r="J834">
            <v>521358.55</v>
          </cell>
          <cell r="K834">
            <v>43382</v>
          </cell>
          <cell r="L834">
            <v>192</v>
          </cell>
          <cell r="M834" t="str">
            <v>INE112F01022</v>
          </cell>
        </row>
        <row r="835">
          <cell r="A835" t="str">
            <v>LAOPALA</v>
          </cell>
          <cell r="B835" t="str">
            <v>EQ</v>
          </cell>
          <cell r="C835">
            <v>203.1</v>
          </cell>
          <cell r="D835">
            <v>209.95</v>
          </cell>
          <cell r="E835">
            <v>200</v>
          </cell>
          <cell r="F835">
            <v>204.65</v>
          </cell>
          <cell r="G835">
            <v>206</v>
          </cell>
          <cell r="H835">
            <v>202.5</v>
          </cell>
          <cell r="I835">
            <v>26913</v>
          </cell>
          <cell r="J835">
            <v>5517720.0499999998</v>
          </cell>
          <cell r="K835">
            <v>43382</v>
          </cell>
          <cell r="L835">
            <v>976</v>
          </cell>
          <cell r="M835" t="str">
            <v>INE059D01020</v>
          </cell>
        </row>
        <row r="836">
          <cell r="A836" t="str">
            <v>LASA</v>
          </cell>
          <cell r="B836" t="str">
            <v>EQ</v>
          </cell>
          <cell r="C836">
            <v>18</v>
          </cell>
          <cell r="D836">
            <v>18.05</v>
          </cell>
          <cell r="E836">
            <v>17</v>
          </cell>
          <cell r="F836">
            <v>17.100000000000001</v>
          </cell>
          <cell r="G836">
            <v>17.05</v>
          </cell>
          <cell r="H836">
            <v>17.8</v>
          </cell>
          <cell r="I836">
            <v>52240</v>
          </cell>
          <cell r="J836">
            <v>911890.2</v>
          </cell>
          <cell r="K836">
            <v>43382</v>
          </cell>
          <cell r="L836">
            <v>241</v>
          </cell>
          <cell r="M836" t="str">
            <v>INE670X01014</v>
          </cell>
        </row>
        <row r="837">
          <cell r="A837" t="str">
            <v>LAURUSLABS</v>
          </cell>
          <cell r="B837" t="str">
            <v>EQ</v>
          </cell>
          <cell r="C837">
            <v>402.2</v>
          </cell>
          <cell r="D837">
            <v>407.45</v>
          </cell>
          <cell r="E837">
            <v>399.6</v>
          </cell>
          <cell r="F837">
            <v>401.6</v>
          </cell>
          <cell r="G837">
            <v>406</v>
          </cell>
          <cell r="H837">
            <v>400.85</v>
          </cell>
          <cell r="I837">
            <v>24454</v>
          </cell>
          <cell r="J837">
            <v>9808665.1500000004</v>
          </cell>
          <cell r="K837">
            <v>43382</v>
          </cell>
          <cell r="L837">
            <v>466</v>
          </cell>
          <cell r="M837" t="str">
            <v>INE947Q01010</v>
          </cell>
        </row>
        <row r="838">
          <cell r="A838" t="str">
            <v>LAXMIMACH</v>
          </cell>
          <cell r="B838" t="str">
            <v>EQ</v>
          </cell>
          <cell r="C838">
            <v>5900.2</v>
          </cell>
          <cell r="D838">
            <v>5910</v>
          </cell>
          <cell r="E838">
            <v>5750</v>
          </cell>
          <cell r="F838">
            <v>5786.6</v>
          </cell>
          <cell r="G838">
            <v>5751</v>
          </cell>
          <cell r="H838">
            <v>5848.8</v>
          </cell>
          <cell r="I838">
            <v>6634</v>
          </cell>
          <cell r="J838">
            <v>38485726.899999999</v>
          </cell>
          <cell r="K838">
            <v>43382</v>
          </cell>
          <cell r="L838">
            <v>3348</v>
          </cell>
          <cell r="M838" t="str">
            <v>INE269B01029</v>
          </cell>
        </row>
        <row r="839">
          <cell r="A839" t="str">
            <v>LEEL</v>
          </cell>
          <cell r="B839" t="str">
            <v>EQ</v>
          </cell>
          <cell r="C839">
            <v>62.95</v>
          </cell>
          <cell r="D839">
            <v>63.6</v>
          </cell>
          <cell r="E839">
            <v>59</v>
          </cell>
          <cell r="F839">
            <v>60.55</v>
          </cell>
          <cell r="G839">
            <v>60.25</v>
          </cell>
          <cell r="H839">
            <v>62</v>
          </cell>
          <cell r="I839">
            <v>62063</v>
          </cell>
          <cell r="J839">
            <v>3818106.45</v>
          </cell>
          <cell r="K839">
            <v>43382</v>
          </cell>
          <cell r="L839">
            <v>1132</v>
          </cell>
          <cell r="M839" t="str">
            <v>INE245C01019</v>
          </cell>
        </row>
        <row r="840">
          <cell r="A840" t="str">
            <v>LEMONTREE</v>
          </cell>
          <cell r="B840" t="str">
            <v>EQ</v>
          </cell>
          <cell r="C840">
            <v>68.2</v>
          </cell>
          <cell r="D840">
            <v>70.2</v>
          </cell>
          <cell r="E840">
            <v>68.2</v>
          </cell>
          <cell r="F840">
            <v>70</v>
          </cell>
          <cell r="G840">
            <v>70</v>
          </cell>
          <cell r="H840">
            <v>68.2</v>
          </cell>
          <cell r="I840">
            <v>242149</v>
          </cell>
          <cell r="J840">
            <v>16813461.149999999</v>
          </cell>
          <cell r="K840">
            <v>43382</v>
          </cell>
          <cell r="L840">
            <v>8162</v>
          </cell>
          <cell r="M840" t="str">
            <v>INE970X01018</v>
          </cell>
        </row>
        <row r="841">
          <cell r="A841" t="str">
            <v>LFIC</v>
          </cell>
          <cell r="B841" t="str">
            <v>BE</v>
          </cell>
          <cell r="C841">
            <v>74.8</v>
          </cell>
          <cell r="D841">
            <v>74.900000000000006</v>
          </cell>
          <cell r="E841">
            <v>74.8</v>
          </cell>
          <cell r="F841">
            <v>74.849999999999994</v>
          </cell>
          <cell r="G841">
            <v>74.849999999999994</v>
          </cell>
          <cell r="H841">
            <v>71.75</v>
          </cell>
          <cell r="I841">
            <v>208</v>
          </cell>
          <cell r="J841">
            <v>15565.25</v>
          </cell>
          <cell r="K841">
            <v>43382</v>
          </cell>
          <cell r="L841">
            <v>3</v>
          </cell>
          <cell r="M841" t="str">
            <v>INE850E01012</v>
          </cell>
        </row>
        <row r="842">
          <cell r="A842" t="str">
            <v>LGBBROSLTD</v>
          </cell>
          <cell r="B842" t="str">
            <v>EQ</v>
          </cell>
          <cell r="C842">
            <v>400</v>
          </cell>
          <cell r="D842">
            <v>421.8</v>
          </cell>
          <cell r="E842">
            <v>394</v>
          </cell>
          <cell r="F842">
            <v>411.5</v>
          </cell>
          <cell r="G842">
            <v>410</v>
          </cell>
          <cell r="H842">
            <v>407.8</v>
          </cell>
          <cell r="I842">
            <v>35072</v>
          </cell>
          <cell r="J842">
            <v>14442691.9</v>
          </cell>
          <cell r="K842">
            <v>43382</v>
          </cell>
          <cell r="L842">
            <v>1888</v>
          </cell>
          <cell r="M842" t="str">
            <v>INE337A01034</v>
          </cell>
        </row>
        <row r="843">
          <cell r="A843" t="str">
            <v>LIBERTSHOE</v>
          </cell>
          <cell r="B843" t="str">
            <v>EQ</v>
          </cell>
          <cell r="C843">
            <v>134</v>
          </cell>
          <cell r="D843">
            <v>139.05000000000001</v>
          </cell>
          <cell r="E843">
            <v>133</v>
          </cell>
          <cell r="F843">
            <v>134.55000000000001</v>
          </cell>
          <cell r="G843">
            <v>134.35</v>
          </cell>
          <cell r="H843">
            <v>132.05000000000001</v>
          </cell>
          <cell r="I843">
            <v>83122</v>
          </cell>
          <cell r="J843">
            <v>11306912.300000001</v>
          </cell>
          <cell r="K843">
            <v>43382</v>
          </cell>
          <cell r="L843">
            <v>1712</v>
          </cell>
          <cell r="M843" t="str">
            <v>INE557B01019</v>
          </cell>
        </row>
        <row r="844">
          <cell r="A844" t="str">
            <v>LICHSGFIN</v>
          </cell>
          <cell r="B844" t="str">
            <v>EQ</v>
          </cell>
          <cell r="C844">
            <v>401.1</v>
          </cell>
          <cell r="D844">
            <v>415</v>
          </cell>
          <cell r="E844">
            <v>397.15</v>
          </cell>
          <cell r="F844">
            <v>402.95</v>
          </cell>
          <cell r="G844">
            <v>403</v>
          </cell>
          <cell r="H844">
            <v>398.7</v>
          </cell>
          <cell r="I844">
            <v>3748428</v>
          </cell>
          <cell r="J844">
            <v>1523046295.6500001</v>
          </cell>
          <cell r="K844">
            <v>43382</v>
          </cell>
          <cell r="L844">
            <v>71937</v>
          </cell>
          <cell r="M844" t="str">
            <v>INE115A01026</v>
          </cell>
        </row>
        <row r="845">
          <cell r="A845" t="str">
            <v>LICNETFGSC</v>
          </cell>
          <cell r="B845" t="str">
            <v>EQ</v>
          </cell>
          <cell r="C845">
            <v>16</v>
          </cell>
          <cell r="D845">
            <v>16.350000000000001</v>
          </cell>
          <cell r="E845">
            <v>15.12</v>
          </cell>
          <cell r="F845">
            <v>16.32</v>
          </cell>
          <cell r="G845">
            <v>16.32</v>
          </cell>
          <cell r="H845">
            <v>16.23</v>
          </cell>
          <cell r="I845">
            <v>42</v>
          </cell>
          <cell r="J845">
            <v>668.14</v>
          </cell>
          <cell r="K845">
            <v>43382</v>
          </cell>
          <cell r="L845">
            <v>6</v>
          </cell>
          <cell r="M845" t="str">
            <v>INF767K01MV5</v>
          </cell>
        </row>
        <row r="846">
          <cell r="A846" t="str">
            <v>LICNETFN50</v>
          </cell>
          <cell r="B846" t="str">
            <v>EQ</v>
          </cell>
          <cell r="C846">
            <v>107.7</v>
          </cell>
          <cell r="D846">
            <v>107.7</v>
          </cell>
          <cell r="E846">
            <v>105.1</v>
          </cell>
          <cell r="F846">
            <v>105.1</v>
          </cell>
          <cell r="G846">
            <v>105.1</v>
          </cell>
          <cell r="H846">
            <v>108.15</v>
          </cell>
          <cell r="I846">
            <v>24</v>
          </cell>
          <cell r="J846">
            <v>2538.4</v>
          </cell>
          <cell r="K846">
            <v>43382</v>
          </cell>
          <cell r="L846">
            <v>5</v>
          </cell>
          <cell r="M846" t="str">
            <v>INF767K01OS7</v>
          </cell>
        </row>
        <row r="847">
          <cell r="A847" t="str">
            <v>LICNETFSEN</v>
          </cell>
          <cell r="B847" t="str">
            <v>EQ</v>
          </cell>
          <cell r="C847">
            <v>355.1</v>
          </cell>
          <cell r="D847">
            <v>383.9</v>
          </cell>
          <cell r="E847">
            <v>355.1</v>
          </cell>
          <cell r="F847">
            <v>368.01</v>
          </cell>
          <cell r="G847">
            <v>368.01</v>
          </cell>
          <cell r="H847">
            <v>356.1</v>
          </cell>
          <cell r="I847">
            <v>3006</v>
          </cell>
          <cell r="J847">
            <v>1115660.8600000001</v>
          </cell>
          <cell r="K847">
            <v>43382</v>
          </cell>
          <cell r="L847">
            <v>15</v>
          </cell>
          <cell r="M847" t="str">
            <v>INF767K01OT5</v>
          </cell>
        </row>
        <row r="848">
          <cell r="A848" t="str">
            <v>LINCOLN</v>
          </cell>
          <cell r="B848" t="str">
            <v>EQ</v>
          </cell>
          <cell r="C848">
            <v>209.35</v>
          </cell>
          <cell r="D848">
            <v>220</v>
          </cell>
          <cell r="E848">
            <v>207.5</v>
          </cell>
          <cell r="F848">
            <v>212.3</v>
          </cell>
          <cell r="G848">
            <v>213</v>
          </cell>
          <cell r="H848">
            <v>207.45</v>
          </cell>
          <cell r="I848">
            <v>54066</v>
          </cell>
          <cell r="J848">
            <v>11542726.15</v>
          </cell>
          <cell r="K848">
            <v>43382</v>
          </cell>
          <cell r="L848">
            <v>1445</v>
          </cell>
          <cell r="M848" t="str">
            <v>INE405C01035</v>
          </cell>
        </row>
        <row r="849">
          <cell r="A849" t="str">
            <v>LINCPEN</v>
          </cell>
          <cell r="B849" t="str">
            <v>EQ</v>
          </cell>
          <cell r="C849">
            <v>280</v>
          </cell>
          <cell r="D849">
            <v>281</v>
          </cell>
          <cell r="E849">
            <v>265.14999999999998</v>
          </cell>
          <cell r="F849">
            <v>265.35000000000002</v>
          </cell>
          <cell r="G849">
            <v>265.14999999999998</v>
          </cell>
          <cell r="H849">
            <v>272.35000000000002</v>
          </cell>
          <cell r="I849">
            <v>2096</v>
          </cell>
          <cell r="J849">
            <v>567173.15</v>
          </cell>
          <cell r="K849">
            <v>43382</v>
          </cell>
          <cell r="L849">
            <v>56</v>
          </cell>
          <cell r="M849" t="str">
            <v>INE802B01019</v>
          </cell>
        </row>
        <row r="850">
          <cell r="A850" t="str">
            <v>LINDEINDIA</v>
          </cell>
          <cell r="B850" t="str">
            <v>EQ</v>
          </cell>
          <cell r="C850">
            <v>399.9</v>
          </cell>
          <cell r="D850">
            <v>412</v>
          </cell>
          <cell r="E850">
            <v>393.55</v>
          </cell>
          <cell r="F850">
            <v>401.7</v>
          </cell>
          <cell r="G850">
            <v>410</v>
          </cell>
          <cell r="H850">
            <v>400.35</v>
          </cell>
          <cell r="I850">
            <v>19939</v>
          </cell>
          <cell r="J850">
            <v>7973022.9500000002</v>
          </cell>
          <cell r="K850">
            <v>43382</v>
          </cell>
          <cell r="L850">
            <v>550</v>
          </cell>
          <cell r="M850" t="str">
            <v>INE473A01011</v>
          </cell>
        </row>
        <row r="851">
          <cell r="A851" t="str">
            <v>LIQUIDBEES</v>
          </cell>
          <cell r="B851" t="str">
            <v>EQ</v>
          </cell>
          <cell r="C851">
            <v>1000</v>
          </cell>
          <cell r="D851">
            <v>1000.01</v>
          </cell>
          <cell r="E851">
            <v>999.99</v>
          </cell>
          <cell r="F851">
            <v>1000</v>
          </cell>
          <cell r="G851">
            <v>1000</v>
          </cell>
          <cell r="H851">
            <v>1000</v>
          </cell>
          <cell r="I851">
            <v>862322</v>
          </cell>
          <cell r="J851">
            <v>862325551.05999994</v>
          </cell>
          <cell r="K851">
            <v>43382</v>
          </cell>
          <cell r="L851">
            <v>3049</v>
          </cell>
          <cell r="M851" t="str">
            <v>INF732E01037</v>
          </cell>
        </row>
        <row r="852">
          <cell r="A852" t="str">
            <v>LIQUIDETF</v>
          </cell>
          <cell r="B852" t="str">
            <v>EQ</v>
          </cell>
          <cell r="C852">
            <v>1000.01</v>
          </cell>
          <cell r="D852">
            <v>1000.01</v>
          </cell>
          <cell r="E852">
            <v>999.99</v>
          </cell>
          <cell r="F852">
            <v>1000</v>
          </cell>
          <cell r="G852">
            <v>1000</v>
          </cell>
          <cell r="H852">
            <v>1000</v>
          </cell>
          <cell r="I852">
            <v>16246</v>
          </cell>
          <cell r="J852">
            <v>16246144.869999999</v>
          </cell>
          <cell r="K852">
            <v>43382</v>
          </cell>
          <cell r="L852">
            <v>31</v>
          </cell>
          <cell r="M852" t="str">
            <v>INF740KA1EU7</v>
          </cell>
        </row>
        <row r="853">
          <cell r="A853" t="str">
            <v>LOKESHMACH</v>
          </cell>
          <cell r="B853" t="str">
            <v>EQ</v>
          </cell>
          <cell r="C853">
            <v>47.7</v>
          </cell>
          <cell r="D853">
            <v>47.7</v>
          </cell>
          <cell r="E853">
            <v>45</v>
          </cell>
          <cell r="F853">
            <v>45.75</v>
          </cell>
          <cell r="G853">
            <v>46.95</v>
          </cell>
          <cell r="H853">
            <v>46.45</v>
          </cell>
          <cell r="I853">
            <v>7053</v>
          </cell>
          <cell r="J853">
            <v>323998.7</v>
          </cell>
          <cell r="K853">
            <v>43382</v>
          </cell>
          <cell r="L853">
            <v>209</v>
          </cell>
          <cell r="M853" t="str">
            <v>INE397H01017</v>
          </cell>
        </row>
        <row r="854">
          <cell r="A854" t="str">
            <v>LOTUSEYE</v>
          </cell>
          <cell r="B854" t="str">
            <v>EQ</v>
          </cell>
          <cell r="C854">
            <v>29.3</v>
          </cell>
          <cell r="D854">
            <v>29.3</v>
          </cell>
          <cell r="E854">
            <v>26.5</v>
          </cell>
          <cell r="F854">
            <v>27.75</v>
          </cell>
          <cell r="G854">
            <v>27.5</v>
          </cell>
          <cell r="H854">
            <v>27.75</v>
          </cell>
          <cell r="I854">
            <v>10382</v>
          </cell>
          <cell r="J854">
            <v>288601.09999999998</v>
          </cell>
          <cell r="K854">
            <v>43382</v>
          </cell>
          <cell r="L854">
            <v>136</v>
          </cell>
          <cell r="M854" t="str">
            <v>INE947I01017</v>
          </cell>
        </row>
        <row r="855">
          <cell r="A855" t="str">
            <v>LOVABLE</v>
          </cell>
          <cell r="B855" t="str">
            <v>EQ</v>
          </cell>
          <cell r="C855">
            <v>98.3</v>
          </cell>
          <cell r="D855">
            <v>99.2</v>
          </cell>
          <cell r="E855">
            <v>94</v>
          </cell>
          <cell r="F855">
            <v>94.35</v>
          </cell>
          <cell r="G855">
            <v>94.1</v>
          </cell>
          <cell r="H855">
            <v>97.65</v>
          </cell>
          <cell r="I855">
            <v>22902</v>
          </cell>
          <cell r="J855">
            <v>2187354.85</v>
          </cell>
          <cell r="K855">
            <v>43382</v>
          </cell>
          <cell r="L855">
            <v>590</v>
          </cell>
          <cell r="M855" t="str">
            <v>INE597L01014</v>
          </cell>
        </row>
        <row r="856">
          <cell r="A856" t="str">
            <v>LPDC</v>
          </cell>
          <cell r="B856" t="str">
            <v>EQ</v>
          </cell>
          <cell r="C856">
            <v>3.85</v>
          </cell>
          <cell r="D856">
            <v>4</v>
          </cell>
          <cell r="E856">
            <v>3.85</v>
          </cell>
          <cell r="F856">
            <v>3.9</v>
          </cell>
          <cell r="G856">
            <v>3.9</v>
          </cell>
          <cell r="H856">
            <v>4</v>
          </cell>
          <cell r="I856">
            <v>1368</v>
          </cell>
          <cell r="J856">
            <v>5335.1</v>
          </cell>
          <cell r="K856">
            <v>43382</v>
          </cell>
          <cell r="L856">
            <v>13</v>
          </cell>
          <cell r="M856" t="str">
            <v>INE197J01017</v>
          </cell>
        </row>
        <row r="857">
          <cell r="A857" t="str">
            <v>LSIL</v>
          </cell>
          <cell r="B857" t="str">
            <v>EQ</v>
          </cell>
          <cell r="C857">
            <v>1.1499999999999999</v>
          </cell>
          <cell r="D857">
            <v>1.1499999999999999</v>
          </cell>
          <cell r="E857">
            <v>1.1499999999999999</v>
          </cell>
          <cell r="F857">
            <v>1.1499999999999999</v>
          </cell>
          <cell r="G857">
            <v>1.1499999999999999</v>
          </cell>
          <cell r="H857">
            <v>1.2</v>
          </cell>
          <cell r="I857">
            <v>146445</v>
          </cell>
          <cell r="J857">
            <v>168411.75</v>
          </cell>
          <cell r="K857">
            <v>43382</v>
          </cell>
          <cell r="L857">
            <v>164</v>
          </cell>
          <cell r="M857" t="str">
            <v>INE093R01011</v>
          </cell>
        </row>
        <row r="858">
          <cell r="A858" t="str">
            <v>LT</v>
          </cell>
          <cell r="B858" t="str">
            <v>EQ</v>
          </cell>
          <cell r="C858">
            <v>1222.8</v>
          </cell>
          <cell r="D858">
            <v>1236.05</v>
          </cell>
          <cell r="E858">
            <v>1215.45</v>
          </cell>
          <cell r="F858">
            <v>1221.05</v>
          </cell>
          <cell r="G858">
            <v>1219.95</v>
          </cell>
          <cell r="H858">
            <v>1215.3499999999999</v>
          </cell>
          <cell r="I858">
            <v>2559815</v>
          </cell>
          <cell r="J858">
            <v>3134362675</v>
          </cell>
          <cell r="K858">
            <v>43382</v>
          </cell>
          <cell r="L858">
            <v>68912</v>
          </cell>
          <cell r="M858" t="str">
            <v>INE018A01030</v>
          </cell>
        </row>
        <row r="859">
          <cell r="A859" t="str">
            <v>LTI</v>
          </cell>
          <cell r="B859" t="str">
            <v>EQ</v>
          </cell>
          <cell r="C859">
            <v>1777</v>
          </cell>
          <cell r="D859">
            <v>1790.65</v>
          </cell>
          <cell r="E859">
            <v>1706.8</v>
          </cell>
          <cell r="F859">
            <v>1731.95</v>
          </cell>
          <cell r="G859">
            <v>1723</v>
          </cell>
          <cell r="H859">
            <v>1775.6</v>
          </cell>
          <cell r="I859">
            <v>207006</v>
          </cell>
          <cell r="J859">
            <v>359025220.30000001</v>
          </cell>
          <cell r="K859">
            <v>43382</v>
          </cell>
          <cell r="L859">
            <v>31377</v>
          </cell>
          <cell r="M859" t="str">
            <v>INE214T01019</v>
          </cell>
        </row>
        <row r="860">
          <cell r="A860" t="str">
            <v>LTTS</v>
          </cell>
          <cell r="B860" t="str">
            <v>EQ</v>
          </cell>
          <cell r="C860">
            <v>1520</v>
          </cell>
          <cell r="D860">
            <v>1547.85</v>
          </cell>
          <cell r="E860">
            <v>1451.65</v>
          </cell>
          <cell r="F860">
            <v>1470.3</v>
          </cell>
          <cell r="G860">
            <v>1467.75</v>
          </cell>
          <cell r="H860">
            <v>1510.3</v>
          </cell>
          <cell r="I860">
            <v>78855</v>
          </cell>
          <cell r="J860">
            <v>117892208.95</v>
          </cell>
          <cell r="K860">
            <v>43382</v>
          </cell>
          <cell r="L860">
            <v>6651</v>
          </cell>
          <cell r="M860" t="str">
            <v>INE010V01017</v>
          </cell>
        </row>
        <row r="861">
          <cell r="A861" t="str">
            <v>LUMAXIND</v>
          </cell>
          <cell r="B861" t="str">
            <v>EQ</v>
          </cell>
          <cell r="C861">
            <v>1788.45</v>
          </cell>
          <cell r="D861">
            <v>1820.85</v>
          </cell>
          <cell r="E861">
            <v>1788.45</v>
          </cell>
          <cell r="F861">
            <v>1802.15</v>
          </cell>
          <cell r="G861">
            <v>1800</v>
          </cell>
          <cell r="H861">
            <v>1802.85</v>
          </cell>
          <cell r="I861">
            <v>7767</v>
          </cell>
          <cell r="J861">
            <v>13993728</v>
          </cell>
          <cell r="K861">
            <v>43382</v>
          </cell>
          <cell r="L861">
            <v>243</v>
          </cell>
          <cell r="M861" t="str">
            <v>INE162B01018</v>
          </cell>
        </row>
        <row r="862">
          <cell r="A862" t="str">
            <v>LUMAXTECH</v>
          </cell>
          <cell r="B862" t="str">
            <v>EQ</v>
          </cell>
          <cell r="C862">
            <v>154.9</v>
          </cell>
          <cell r="D862">
            <v>157.55000000000001</v>
          </cell>
          <cell r="E862">
            <v>147.75</v>
          </cell>
          <cell r="F862">
            <v>148.55000000000001</v>
          </cell>
          <cell r="G862">
            <v>148</v>
          </cell>
          <cell r="H862">
            <v>153.30000000000001</v>
          </cell>
          <cell r="I862">
            <v>201186</v>
          </cell>
          <cell r="J862">
            <v>30261695.949999999</v>
          </cell>
          <cell r="K862">
            <v>43382</v>
          </cell>
          <cell r="L862">
            <v>1022</v>
          </cell>
          <cell r="M862" t="str">
            <v>INE872H01027</v>
          </cell>
        </row>
        <row r="863">
          <cell r="A863" t="str">
            <v>LUPIN</v>
          </cell>
          <cell r="B863" t="str">
            <v>EQ</v>
          </cell>
          <cell r="C863">
            <v>859</v>
          </cell>
          <cell r="D863">
            <v>882.5</v>
          </cell>
          <cell r="E863">
            <v>846</v>
          </cell>
          <cell r="F863">
            <v>868.9</v>
          </cell>
          <cell r="G863">
            <v>867</v>
          </cell>
          <cell r="H863">
            <v>850</v>
          </cell>
          <cell r="I863">
            <v>2676148</v>
          </cell>
          <cell r="J863">
            <v>2309393383.0500002</v>
          </cell>
          <cell r="K863">
            <v>43382</v>
          </cell>
          <cell r="L863">
            <v>64159</v>
          </cell>
          <cell r="M863" t="str">
            <v>INE326A01037</v>
          </cell>
        </row>
        <row r="864">
          <cell r="A864" t="str">
            <v>LUXIND</v>
          </cell>
          <cell r="B864" t="str">
            <v>EQ</v>
          </cell>
          <cell r="C864">
            <v>1497.75</v>
          </cell>
          <cell r="D864">
            <v>1519.95</v>
          </cell>
          <cell r="E864">
            <v>1440</v>
          </cell>
          <cell r="F864">
            <v>1452.3</v>
          </cell>
          <cell r="G864">
            <v>1440</v>
          </cell>
          <cell r="H864">
            <v>1493.9</v>
          </cell>
          <cell r="I864">
            <v>47907</v>
          </cell>
          <cell r="J864">
            <v>71011312.5</v>
          </cell>
          <cell r="K864">
            <v>43382</v>
          </cell>
          <cell r="L864">
            <v>1146</v>
          </cell>
          <cell r="M864" t="str">
            <v>INE150G01020</v>
          </cell>
        </row>
        <row r="865">
          <cell r="A865" t="str">
            <v>LYKALABS</v>
          </cell>
          <cell r="B865" t="str">
            <v>EQ</v>
          </cell>
          <cell r="C865">
            <v>34.1</v>
          </cell>
          <cell r="D865">
            <v>35.25</v>
          </cell>
          <cell r="E865">
            <v>33.549999999999997</v>
          </cell>
          <cell r="F865">
            <v>34.049999999999997</v>
          </cell>
          <cell r="G865">
            <v>33.85</v>
          </cell>
          <cell r="H865">
            <v>34.85</v>
          </cell>
          <cell r="I865">
            <v>31788</v>
          </cell>
          <cell r="J865">
            <v>1091458.1499999999</v>
          </cell>
          <cell r="K865">
            <v>43382</v>
          </cell>
          <cell r="L865">
            <v>257</v>
          </cell>
          <cell r="M865" t="str">
            <v>INE933A01014</v>
          </cell>
        </row>
        <row r="866">
          <cell r="A866" t="str">
            <v>LYPSAGEMS</v>
          </cell>
          <cell r="B866" t="str">
            <v>EQ</v>
          </cell>
          <cell r="C866">
            <v>11.05</v>
          </cell>
          <cell r="D866">
            <v>11.1</v>
          </cell>
          <cell r="E866">
            <v>10.6</v>
          </cell>
          <cell r="F866">
            <v>10.65</v>
          </cell>
          <cell r="G866">
            <v>10.6</v>
          </cell>
          <cell r="H866">
            <v>10.75</v>
          </cell>
          <cell r="I866">
            <v>39319</v>
          </cell>
          <cell r="J866">
            <v>424624.5</v>
          </cell>
          <cell r="K866">
            <v>43382</v>
          </cell>
          <cell r="L866">
            <v>189</v>
          </cell>
          <cell r="M866" t="str">
            <v>INE142K01011</v>
          </cell>
        </row>
        <row r="867">
          <cell r="A867" t="str">
            <v>M&amp;M</v>
          </cell>
          <cell r="B867" t="str">
            <v>EQ</v>
          </cell>
          <cell r="C867">
            <v>775.55</v>
          </cell>
          <cell r="D867">
            <v>782.45</v>
          </cell>
          <cell r="E867">
            <v>760.3</v>
          </cell>
          <cell r="F867">
            <v>764.8</v>
          </cell>
          <cell r="G867">
            <v>763</v>
          </cell>
          <cell r="H867">
            <v>774.85</v>
          </cell>
          <cell r="I867">
            <v>2933355</v>
          </cell>
          <cell r="J867">
            <v>2258216758.0500002</v>
          </cell>
          <cell r="K867">
            <v>43382</v>
          </cell>
          <cell r="L867">
            <v>116065</v>
          </cell>
          <cell r="M867" t="str">
            <v>INE101A01026</v>
          </cell>
        </row>
        <row r="868">
          <cell r="A868" t="str">
            <v>M&amp;MFIN</v>
          </cell>
          <cell r="B868" t="str">
            <v>EQ</v>
          </cell>
          <cell r="C868">
            <v>365</v>
          </cell>
          <cell r="D868">
            <v>380.65</v>
          </cell>
          <cell r="E868">
            <v>361.7</v>
          </cell>
          <cell r="F868">
            <v>370.85</v>
          </cell>
          <cell r="G868">
            <v>370.25</v>
          </cell>
          <cell r="H868">
            <v>362.1</v>
          </cell>
          <cell r="I868">
            <v>2097646</v>
          </cell>
          <cell r="J868">
            <v>778527347.10000002</v>
          </cell>
          <cell r="K868">
            <v>43382</v>
          </cell>
          <cell r="L868">
            <v>46338</v>
          </cell>
          <cell r="M868" t="str">
            <v>INE774D01024</v>
          </cell>
        </row>
        <row r="869">
          <cell r="A869" t="str">
            <v>M100</v>
          </cell>
          <cell r="B869" t="str">
            <v>EQ</v>
          </cell>
          <cell r="C869">
            <v>18.3</v>
          </cell>
          <cell r="D869">
            <v>19.420000000000002</v>
          </cell>
          <cell r="E869">
            <v>18</v>
          </cell>
          <cell r="F869">
            <v>18.75</v>
          </cell>
          <cell r="G869">
            <v>18.8</v>
          </cell>
          <cell r="H869">
            <v>18.489999999999998</v>
          </cell>
          <cell r="I869">
            <v>8660</v>
          </cell>
          <cell r="J869">
            <v>159972.01999999999</v>
          </cell>
          <cell r="K869">
            <v>43382</v>
          </cell>
          <cell r="L869">
            <v>117</v>
          </cell>
          <cell r="M869" t="str">
            <v>INF247L01023</v>
          </cell>
        </row>
        <row r="870">
          <cell r="A870" t="str">
            <v>M50</v>
          </cell>
          <cell r="B870" t="str">
            <v>EQ</v>
          </cell>
          <cell r="C870">
            <v>102</v>
          </cell>
          <cell r="D870">
            <v>103</v>
          </cell>
          <cell r="E870">
            <v>98.65</v>
          </cell>
          <cell r="F870">
            <v>100.19</v>
          </cell>
          <cell r="G870">
            <v>100.1</v>
          </cell>
          <cell r="H870">
            <v>102.99</v>
          </cell>
          <cell r="I870">
            <v>620</v>
          </cell>
          <cell r="J870">
            <v>61663.91</v>
          </cell>
          <cell r="K870">
            <v>43382</v>
          </cell>
          <cell r="L870">
            <v>33</v>
          </cell>
          <cell r="M870" t="str">
            <v>INF247L01536</v>
          </cell>
        </row>
        <row r="871">
          <cell r="A871" t="str">
            <v>MAANALU</v>
          </cell>
          <cell r="B871" t="str">
            <v>EQ</v>
          </cell>
          <cell r="C871">
            <v>99.9</v>
          </cell>
          <cell r="D871">
            <v>100</v>
          </cell>
          <cell r="E871">
            <v>96.5</v>
          </cell>
          <cell r="F871">
            <v>96.85</v>
          </cell>
          <cell r="G871">
            <v>96.6</v>
          </cell>
          <cell r="H871">
            <v>96.55</v>
          </cell>
          <cell r="I871">
            <v>5007</v>
          </cell>
          <cell r="J871">
            <v>488652.85</v>
          </cell>
          <cell r="K871">
            <v>43382</v>
          </cell>
          <cell r="L871">
            <v>216</v>
          </cell>
          <cell r="M871" t="str">
            <v>INE215I01019</v>
          </cell>
        </row>
        <row r="872">
          <cell r="A872" t="str">
            <v>MADHAV</v>
          </cell>
          <cell r="B872" t="str">
            <v>EQ</v>
          </cell>
          <cell r="C872">
            <v>40.549999999999997</v>
          </cell>
          <cell r="D872">
            <v>44.3</v>
          </cell>
          <cell r="E872">
            <v>40.549999999999997</v>
          </cell>
          <cell r="F872">
            <v>40.799999999999997</v>
          </cell>
          <cell r="G872">
            <v>41</v>
          </cell>
          <cell r="H872">
            <v>42.05</v>
          </cell>
          <cell r="I872">
            <v>1856</v>
          </cell>
          <cell r="J872">
            <v>76680.3</v>
          </cell>
          <cell r="K872">
            <v>43382</v>
          </cell>
          <cell r="L872">
            <v>65</v>
          </cell>
          <cell r="M872" t="str">
            <v>INE925C01016</v>
          </cell>
        </row>
        <row r="873">
          <cell r="A873" t="str">
            <v>MADHUCON</v>
          </cell>
          <cell r="B873" t="str">
            <v>EQ</v>
          </cell>
          <cell r="C873">
            <v>6.2</v>
          </cell>
          <cell r="D873">
            <v>6.2</v>
          </cell>
          <cell r="E873">
            <v>6.2</v>
          </cell>
          <cell r="F873">
            <v>6.2</v>
          </cell>
          <cell r="G873">
            <v>6.2</v>
          </cell>
          <cell r="H873">
            <v>6.5</v>
          </cell>
          <cell r="I873">
            <v>25832</v>
          </cell>
          <cell r="J873">
            <v>160158.39999999999</v>
          </cell>
          <cell r="K873">
            <v>43382</v>
          </cell>
          <cell r="L873">
            <v>61</v>
          </cell>
          <cell r="M873" t="str">
            <v>INE378D01032</v>
          </cell>
        </row>
        <row r="874">
          <cell r="A874" t="str">
            <v>MADRASFERT</v>
          </cell>
          <cell r="B874" t="str">
            <v>EQ</v>
          </cell>
          <cell r="C874">
            <v>17.8</v>
          </cell>
          <cell r="D874">
            <v>18.25</v>
          </cell>
          <cell r="E874">
            <v>17.399999999999999</v>
          </cell>
          <cell r="F874">
            <v>17.600000000000001</v>
          </cell>
          <cell r="G874">
            <v>17.5</v>
          </cell>
          <cell r="H874">
            <v>17.600000000000001</v>
          </cell>
          <cell r="I874">
            <v>53149</v>
          </cell>
          <cell r="J874">
            <v>941611.4</v>
          </cell>
          <cell r="K874">
            <v>43382</v>
          </cell>
          <cell r="L874">
            <v>356</v>
          </cell>
          <cell r="M874" t="str">
            <v>INE414A01015</v>
          </cell>
        </row>
        <row r="875">
          <cell r="A875" t="str">
            <v>MAGADSUGAR</v>
          </cell>
          <cell r="B875" t="str">
            <v>EQ</v>
          </cell>
          <cell r="C875">
            <v>112.15</v>
          </cell>
          <cell r="D875">
            <v>120.55</v>
          </cell>
          <cell r="E875">
            <v>109.55</v>
          </cell>
          <cell r="F875">
            <v>115.9</v>
          </cell>
          <cell r="G875">
            <v>116</v>
          </cell>
          <cell r="H875">
            <v>114.85</v>
          </cell>
          <cell r="I875">
            <v>149607</v>
          </cell>
          <cell r="J875">
            <v>17248925.949999999</v>
          </cell>
          <cell r="K875">
            <v>43382</v>
          </cell>
          <cell r="L875">
            <v>1581</v>
          </cell>
          <cell r="M875" t="str">
            <v>INE347W01011</v>
          </cell>
        </row>
        <row r="876">
          <cell r="A876" t="str">
            <v>MAGMA</v>
          </cell>
          <cell r="B876" t="str">
            <v>EQ</v>
          </cell>
          <cell r="C876">
            <v>97.6</v>
          </cell>
          <cell r="D876">
            <v>104.8</v>
          </cell>
          <cell r="E876">
            <v>97.6</v>
          </cell>
          <cell r="F876">
            <v>103.35</v>
          </cell>
          <cell r="G876">
            <v>104.8</v>
          </cell>
          <cell r="H876">
            <v>98.7</v>
          </cell>
          <cell r="I876">
            <v>226211</v>
          </cell>
          <cell r="J876">
            <v>23228650.5</v>
          </cell>
          <cell r="K876">
            <v>43382</v>
          </cell>
          <cell r="L876">
            <v>3912</v>
          </cell>
          <cell r="M876" t="str">
            <v>INE511C01022</v>
          </cell>
        </row>
        <row r="877">
          <cell r="A877" t="str">
            <v>MAGNUM</v>
          </cell>
          <cell r="B877" t="str">
            <v>BE</v>
          </cell>
          <cell r="C877">
            <v>5.65</v>
          </cell>
          <cell r="D877">
            <v>5.9</v>
          </cell>
          <cell r="E877">
            <v>5.4</v>
          </cell>
          <cell r="F877">
            <v>5.4</v>
          </cell>
          <cell r="G877">
            <v>5.4</v>
          </cell>
          <cell r="H877">
            <v>5.65</v>
          </cell>
          <cell r="I877">
            <v>25553</v>
          </cell>
          <cell r="J877">
            <v>138523.45000000001</v>
          </cell>
          <cell r="K877">
            <v>43382</v>
          </cell>
          <cell r="L877">
            <v>27</v>
          </cell>
          <cell r="M877" t="str">
            <v>INE387I01016</v>
          </cell>
        </row>
        <row r="878">
          <cell r="A878" t="str">
            <v>MAHABANK</v>
          </cell>
          <cell r="B878" t="str">
            <v>EQ</v>
          </cell>
          <cell r="C878">
            <v>10.95</v>
          </cell>
          <cell r="D878">
            <v>11</v>
          </cell>
          <cell r="E878">
            <v>10.75</v>
          </cell>
          <cell r="F878">
            <v>10.8</v>
          </cell>
          <cell r="G878">
            <v>10.75</v>
          </cell>
          <cell r="H878">
            <v>10.9</v>
          </cell>
          <cell r="I878">
            <v>255900</v>
          </cell>
          <cell r="J878">
            <v>2776109.6</v>
          </cell>
          <cell r="K878">
            <v>43382</v>
          </cell>
          <cell r="L878">
            <v>747</v>
          </cell>
          <cell r="M878" t="str">
            <v>INE457A01014</v>
          </cell>
        </row>
        <row r="879">
          <cell r="A879" t="str">
            <v>MAHAPEXLTD</v>
          </cell>
          <cell r="B879" t="str">
            <v>BE</v>
          </cell>
          <cell r="C879">
            <v>142.5</v>
          </cell>
          <cell r="D879">
            <v>142.5</v>
          </cell>
          <cell r="E879">
            <v>135.9</v>
          </cell>
          <cell r="F879">
            <v>135.9</v>
          </cell>
          <cell r="G879">
            <v>135.9</v>
          </cell>
          <cell r="H879">
            <v>143.05000000000001</v>
          </cell>
          <cell r="I879">
            <v>741</v>
          </cell>
          <cell r="J879">
            <v>100958.5</v>
          </cell>
          <cell r="K879">
            <v>43382</v>
          </cell>
          <cell r="L879">
            <v>10</v>
          </cell>
          <cell r="M879" t="str">
            <v>INE843B01013</v>
          </cell>
        </row>
        <row r="880">
          <cell r="A880" t="str">
            <v>MAHASTEEL</v>
          </cell>
          <cell r="B880" t="str">
            <v>EQ</v>
          </cell>
          <cell r="C880">
            <v>76.3</v>
          </cell>
          <cell r="D880">
            <v>77</v>
          </cell>
          <cell r="E880">
            <v>73.099999999999994</v>
          </cell>
          <cell r="F880">
            <v>75.45</v>
          </cell>
          <cell r="G880">
            <v>73.2</v>
          </cell>
          <cell r="H880">
            <v>77.099999999999994</v>
          </cell>
          <cell r="I880">
            <v>70644</v>
          </cell>
          <cell r="J880">
            <v>5377327.0499999998</v>
          </cell>
          <cell r="K880">
            <v>43382</v>
          </cell>
          <cell r="L880">
            <v>761</v>
          </cell>
          <cell r="M880" t="str">
            <v>INE451L01014</v>
          </cell>
        </row>
        <row r="881">
          <cell r="A881" t="str">
            <v>MAHINDCIE</v>
          </cell>
          <cell r="B881" t="str">
            <v>EQ</v>
          </cell>
          <cell r="C881">
            <v>247.9</v>
          </cell>
          <cell r="D881">
            <v>248.4</v>
          </cell>
          <cell r="E881">
            <v>242.2</v>
          </cell>
          <cell r="F881">
            <v>243.75</v>
          </cell>
          <cell r="G881">
            <v>243.15</v>
          </cell>
          <cell r="H881">
            <v>246.4</v>
          </cell>
          <cell r="I881">
            <v>90085</v>
          </cell>
          <cell r="J881">
            <v>22001289.800000001</v>
          </cell>
          <cell r="K881">
            <v>43382</v>
          </cell>
          <cell r="L881">
            <v>5808</v>
          </cell>
          <cell r="M881" t="str">
            <v>INE536H01010</v>
          </cell>
        </row>
        <row r="882">
          <cell r="A882" t="str">
            <v>MAHLIFE</v>
          </cell>
          <cell r="B882" t="str">
            <v>EQ</v>
          </cell>
          <cell r="C882">
            <v>406</v>
          </cell>
          <cell r="D882">
            <v>420</v>
          </cell>
          <cell r="E882">
            <v>399</v>
          </cell>
          <cell r="F882">
            <v>405.45</v>
          </cell>
          <cell r="G882">
            <v>400</v>
          </cell>
          <cell r="H882">
            <v>406.15</v>
          </cell>
          <cell r="I882">
            <v>20134</v>
          </cell>
          <cell r="J882">
            <v>8251953.5499999998</v>
          </cell>
          <cell r="K882">
            <v>43382</v>
          </cell>
          <cell r="L882">
            <v>1149</v>
          </cell>
          <cell r="M882" t="str">
            <v>INE813A01018</v>
          </cell>
        </row>
        <row r="883">
          <cell r="A883" t="str">
            <v>MAHLOG</v>
          </cell>
          <cell r="B883" t="str">
            <v>EQ</v>
          </cell>
          <cell r="C883">
            <v>505.3</v>
          </cell>
          <cell r="D883">
            <v>520.1</v>
          </cell>
          <cell r="E883">
            <v>505.3</v>
          </cell>
          <cell r="F883">
            <v>511.9</v>
          </cell>
          <cell r="G883">
            <v>511.5</v>
          </cell>
          <cell r="H883">
            <v>512.75</v>
          </cell>
          <cell r="I883">
            <v>8760</v>
          </cell>
          <cell r="J883">
            <v>4489288.5</v>
          </cell>
          <cell r="K883">
            <v>43382</v>
          </cell>
          <cell r="L883">
            <v>834</v>
          </cell>
          <cell r="M883" t="str">
            <v>INE766P01016</v>
          </cell>
        </row>
        <row r="884">
          <cell r="A884" t="str">
            <v>MAHSCOOTER</v>
          </cell>
          <cell r="B884" t="str">
            <v>EQ</v>
          </cell>
          <cell r="C884">
            <v>2270.65</v>
          </cell>
          <cell r="D884">
            <v>2270.65</v>
          </cell>
          <cell r="E884">
            <v>2010</v>
          </cell>
          <cell r="F884">
            <v>2133.75</v>
          </cell>
          <cell r="G884">
            <v>2110</v>
          </cell>
          <cell r="H884">
            <v>2145.9</v>
          </cell>
          <cell r="I884">
            <v>14655</v>
          </cell>
          <cell r="J884">
            <v>30580616.199999999</v>
          </cell>
          <cell r="K884">
            <v>43382</v>
          </cell>
          <cell r="L884">
            <v>1202</v>
          </cell>
          <cell r="M884" t="str">
            <v>INE288A01013</v>
          </cell>
        </row>
        <row r="885">
          <cell r="A885" t="str">
            <v>MAHSEAMLES</v>
          </cell>
          <cell r="B885" t="str">
            <v>EQ</v>
          </cell>
          <cell r="C885">
            <v>417.7</v>
          </cell>
          <cell r="D885">
            <v>454.8</v>
          </cell>
          <cell r="E885">
            <v>412</v>
          </cell>
          <cell r="F885">
            <v>439</v>
          </cell>
          <cell r="G885">
            <v>454.8</v>
          </cell>
          <cell r="H885">
            <v>415.7</v>
          </cell>
          <cell r="I885">
            <v>71180</v>
          </cell>
          <cell r="J885">
            <v>30523640.949999999</v>
          </cell>
          <cell r="K885">
            <v>43382</v>
          </cell>
          <cell r="L885">
            <v>2301</v>
          </cell>
          <cell r="M885" t="str">
            <v>INE271B01025</v>
          </cell>
        </row>
        <row r="886">
          <cell r="A886" t="str">
            <v>MAITHANALL</v>
          </cell>
          <cell r="B886" t="str">
            <v>EQ</v>
          </cell>
          <cell r="C886">
            <v>514</v>
          </cell>
          <cell r="D886">
            <v>520</v>
          </cell>
          <cell r="E886">
            <v>495.2</v>
          </cell>
          <cell r="F886">
            <v>510.6</v>
          </cell>
          <cell r="G886">
            <v>510.1</v>
          </cell>
          <cell r="H886">
            <v>515.4</v>
          </cell>
          <cell r="I886">
            <v>22608</v>
          </cell>
          <cell r="J886">
            <v>11467790.25</v>
          </cell>
          <cell r="K886">
            <v>43382</v>
          </cell>
          <cell r="L886">
            <v>1177</v>
          </cell>
          <cell r="M886" t="str">
            <v>INE683C01011</v>
          </cell>
        </row>
        <row r="887">
          <cell r="A887" t="str">
            <v>MAJESCO</v>
          </cell>
          <cell r="B887" t="str">
            <v>EQ</v>
          </cell>
          <cell r="C887">
            <v>449.5</v>
          </cell>
          <cell r="D887">
            <v>470</v>
          </cell>
          <cell r="E887">
            <v>438</v>
          </cell>
          <cell r="F887">
            <v>464.4</v>
          </cell>
          <cell r="G887">
            <v>466.55</v>
          </cell>
          <cell r="H887">
            <v>445.95</v>
          </cell>
          <cell r="I887">
            <v>88292</v>
          </cell>
          <cell r="J887">
            <v>40163995.5</v>
          </cell>
          <cell r="K887">
            <v>43382</v>
          </cell>
          <cell r="L887">
            <v>4522</v>
          </cell>
          <cell r="M887" t="str">
            <v>INE898S01029</v>
          </cell>
        </row>
        <row r="888">
          <cell r="A888" t="str">
            <v>MALUPAPER</v>
          </cell>
          <cell r="B888" t="str">
            <v>EQ</v>
          </cell>
          <cell r="C888">
            <v>41.55</v>
          </cell>
          <cell r="D888">
            <v>45</v>
          </cell>
          <cell r="E888">
            <v>41.55</v>
          </cell>
          <cell r="F888">
            <v>45</v>
          </cell>
          <cell r="G888">
            <v>45</v>
          </cell>
          <cell r="H888">
            <v>43.95</v>
          </cell>
          <cell r="I888">
            <v>3226</v>
          </cell>
          <cell r="J888">
            <v>144625.29999999999</v>
          </cell>
          <cell r="K888">
            <v>43382</v>
          </cell>
          <cell r="L888">
            <v>24</v>
          </cell>
          <cell r="M888" t="str">
            <v>INE383H01017</v>
          </cell>
        </row>
        <row r="889">
          <cell r="A889" t="str">
            <v>MANAKALUCO</v>
          </cell>
          <cell r="B889" t="str">
            <v>EQ</v>
          </cell>
          <cell r="C889">
            <v>7.2</v>
          </cell>
          <cell r="D889">
            <v>7.85</v>
          </cell>
          <cell r="E889">
            <v>6.45</v>
          </cell>
          <cell r="F889">
            <v>7</v>
          </cell>
          <cell r="G889">
            <v>7.25</v>
          </cell>
          <cell r="H889">
            <v>7.2</v>
          </cell>
          <cell r="I889">
            <v>13008</v>
          </cell>
          <cell r="J889">
            <v>95483.6</v>
          </cell>
          <cell r="K889">
            <v>43382</v>
          </cell>
          <cell r="L889">
            <v>71</v>
          </cell>
          <cell r="M889" t="str">
            <v>INE859Q01017</v>
          </cell>
        </row>
        <row r="890">
          <cell r="A890" t="str">
            <v>MANAKCOAT</v>
          </cell>
          <cell r="B890" t="str">
            <v>EQ</v>
          </cell>
          <cell r="C890">
            <v>7</v>
          </cell>
          <cell r="D890">
            <v>7.1</v>
          </cell>
          <cell r="E890">
            <v>6.75</v>
          </cell>
          <cell r="F890">
            <v>6.95</v>
          </cell>
          <cell r="G890">
            <v>6.95</v>
          </cell>
          <cell r="H890">
            <v>6.95</v>
          </cell>
          <cell r="I890">
            <v>6929</v>
          </cell>
          <cell r="J890">
            <v>48248.5</v>
          </cell>
          <cell r="K890">
            <v>43382</v>
          </cell>
          <cell r="L890">
            <v>18</v>
          </cell>
          <cell r="M890" t="str">
            <v>INE830Q01018</v>
          </cell>
        </row>
        <row r="891">
          <cell r="A891" t="str">
            <v>MANAKSIA</v>
          </cell>
          <cell r="B891" t="str">
            <v>EQ</v>
          </cell>
          <cell r="C891">
            <v>36.65</v>
          </cell>
          <cell r="D891">
            <v>38.15</v>
          </cell>
          <cell r="E891">
            <v>36.049999999999997</v>
          </cell>
          <cell r="F891">
            <v>36.5</v>
          </cell>
          <cell r="G891">
            <v>36.75</v>
          </cell>
          <cell r="H891">
            <v>37</v>
          </cell>
          <cell r="I891">
            <v>10629</v>
          </cell>
          <cell r="J891">
            <v>389215</v>
          </cell>
          <cell r="K891">
            <v>43382</v>
          </cell>
          <cell r="L891">
            <v>70</v>
          </cell>
          <cell r="M891" t="str">
            <v>INE015D01022</v>
          </cell>
        </row>
        <row r="892">
          <cell r="A892" t="str">
            <v>MANAKSTEEL</v>
          </cell>
          <cell r="B892" t="str">
            <v>EQ</v>
          </cell>
          <cell r="C892">
            <v>17</v>
          </cell>
          <cell r="D892">
            <v>17.899999999999999</v>
          </cell>
          <cell r="E892">
            <v>16.2</v>
          </cell>
          <cell r="F892">
            <v>16.399999999999999</v>
          </cell>
          <cell r="G892">
            <v>16.8</v>
          </cell>
          <cell r="H892">
            <v>16.8</v>
          </cell>
          <cell r="I892">
            <v>18852</v>
          </cell>
          <cell r="J892">
            <v>317040.45</v>
          </cell>
          <cell r="K892">
            <v>43382</v>
          </cell>
          <cell r="L892">
            <v>103</v>
          </cell>
          <cell r="M892" t="str">
            <v>INE824Q01011</v>
          </cell>
        </row>
        <row r="893">
          <cell r="A893" t="str">
            <v>MANALIPETC</v>
          </cell>
          <cell r="B893" t="str">
            <v>EQ</v>
          </cell>
          <cell r="C893">
            <v>31.3</v>
          </cell>
          <cell r="D893">
            <v>31.4</v>
          </cell>
          <cell r="E893">
            <v>29.7</v>
          </cell>
          <cell r="F893">
            <v>30.1</v>
          </cell>
          <cell r="G893">
            <v>30</v>
          </cell>
          <cell r="H893">
            <v>30.85</v>
          </cell>
          <cell r="I893">
            <v>612725</v>
          </cell>
          <cell r="J893">
            <v>18610429.949999999</v>
          </cell>
          <cell r="K893">
            <v>43382</v>
          </cell>
          <cell r="L893">
            <v>2797</v>
          </cell>
          <cell r="M893" t="str">
            <v>INE201A01024</v>
          </cell>
        </row>
        <row r="894">
          <cell r="A894" t="str">
            <v>MANAPPURAM</v>
          </cell>
          <cell r="B894" t="str">
            <v>EQ</v>
          </cell>
          <cell r="C894">
            <v>67.599999999999994</v>
          </cell>
          <cell r="D894">
            <v>70.8</v>
          </cell>
          <cell r="E894">
            <v>66.5</v>
          </cell>
          <cell r="F894">
            <v>69.5</v>
          </cell>
          <cell r="G894">
            <v>69.400000000000006</v>
          </cell>
          <cell r="H894">
            <v>68.25</v>
          </cell>
          <cell r="I894">
            <v>4487674</v>
          </cell>
          <cell r="J894">
            <v>309816764.35000002</v>
          </cell>
          <cell r="K894">
            <v>43382</v>
          </cell>
          <cell r="L894">
            <v>25499</v>
          </cell>
          <cell r="M894" t="str">
            <v>INE522D01027</v>
          </cell>
        </row>
        <row r="895">
          <cell r="A895" t="str">
            <v>MANDHANA</v>
          </cell>
          <cell r="B895" t="str">
            <v>BE</v>
          </cell>
          <cell r="C895">
            <v>4.7</v>
          </cell>
          <cell r="D895">
            <v>4.9000000000000004</v>
          </cell>
          <cell r="E895">
            <v>4.7</v>
          </cell>
          <cell r="F895">
            <v>4.7</v>
          </cell>
          <cell r="G895">
            <v>4.7</v>
          </cell>
          <cell r="H895">
            <v>4.9000000000000004</v>
          </cell>
          <cell r="I895">
            <v>21368</v>
          </cell>
          <cell r="J895">
            <v>100438.2</v>
          </cell>
          <cell r="K895">
            <v>43382</v>
          </cell>
          <cell r="L895">
            <v>63</v>
          </cell>
          <cell r="M895" t="str">
            <v>INE087J01010</v>
          </cell>
        </row>
        <row r="896">
          <cell r="A896" t="str">
            <v>MANGALAM</v>
          </cell>
          <cell r="B896" t="str">
            <v>EQ</v>
          </cell>
          <cell r="C896">
            <v>67</v>
          </cell>
          <cell r="D896">
            <v>67.05</v>
          </cell>
          <cell r="E896">
            <v>65</v>
          </cell>
          <cell r="F896">
            <v>65.349999999999994</v>
          </cell>
          <cell r="G896">
            <v>65.5</v>
          </cell>
          <cell r="H896">
            <v>66.650000000000006</v>
          </cell>
          <cell r="I896">
            <v>26862</v>
          </cell>
          <cell r="J896">
            <v>1766970.3</v>
          </cell>
          <cell r="K896">
            <v>43382</v>
          </cell>
          <cell r="L896">
            <v>507</v>
          </cell>
          <cell r="M896" t="str">
            <v>INE584F01014</v>
          </cell>
        </row>
        <row r="897">
          <cell r="A897" t="str">
            <v>MANGCHEFER</v>
          </cell>
          <cell r="B897" t="str">
            <v>EQ</v>
          </cell>
          <cell r="C897">
            <v>40.4</v>
          </cell>
          <cell r="D897">
            <v>42.25</v>
          </cell>
          <cell r="E897">
            <v>40.4</v>
          </cell>
          <cell r="F897">
            <v>41.15</v>
          </cell>
          <cell r="G897">
            <v>41.5</v>
          </cell>
          <cell r="H897">
            <v>41.45</v>
          </cell>
          <cell r="I897">
            <v>29044</v>
          </cell>
          <cell r="J897">
            <v>1206501.75</v>
          </cell>
          <cell r="K897">
            <v>43382</v>
          </cell>
          <cell r="L897">
            <v>262</v>
          </cell>
          <cell r="M897" t="str">
            <v>INE558B01017</v>
          </cell>
        </row>
        <row r="898">
          <cell r="A898" t="str">
            <v>MANGLMCEM</v>
          </cell>
          <cell r="B898" t="str">
            <v>EQ</v>
          </cell>
          <cell r="C898">
            <v>206.3</v>
          </cell>
          <cell r="D898">
            <v>214.7</v>
          </cell>
          <cell r="E898">
            <v>205.05</v>
          </cell>
          <cell r="F898">
            <v>207.75</v>
          </cell>
          <cell r="G898">
            <v>207</v>
          </cell>
          <cell r="H898">
            <v>205.05</v>
          </cell>
          <cell r="I898">
            <v>12501</v>
          </cell>
          <cell r="J898">
            <v>2593866.5499999998</v>
          </cell>
          <cell r="K898">
            <v>43382</v>
          </cell>
          <cell r="L898">
            <v>269</v>
          </cell>
          <cell r="M898" t="str">
            <v>INE347A01017</v>
          </cell>
        </row>
        <row r="899">
          <cell r="A899" t="str">
            <v>MANGTIMBER</v>
          </cell>
          <cell r="B899" t="str">
            <v>EQ</v>
          </cell>
          <cell r="C899">
            <v>16</v>
          </cell>
          <cell r="D899">
            <v>17.2</v>
          </cell>
          <cell r="E899">
            <v>16</v>
          </cell>
          <cell r="F899">
            <v>16.8</v>
          </cell>
          <cell r="G899">
            <v>17.2</v>
          </cell>
          <cell r="H899">
            <v>16.149999999999999</v>
          </cell>
          <cell r="I899">
            <v>6079</v>
          </cell>
          <cell r="J899">
            <v>101024.5</v>
          </cell>
          <cell r="K899">
            <v>43382</v>
          </cell>
          <cell r="L899">
            <v>57</v>
          </cell>
          <cell r="M899" t="str">
            <v>INE805B01012</v>
          </cell>
        </row>
        <row r="900">
          <cell r="A900" t="str">
            <v>MANINDS</v>
          </cell>
          <cell r="B900" t="str">
            <v>EQ</v>
          </cell>
          <cell r="C900">
            <v>77.95</v>
          </cell>
          <cell r="D900">
            <v>77.95</v>
          </cell>
          <cell r="E900">
            <v>74.349999999999994</v>
          </cell>
          <cell r="F900">
            <v>75.849999999999994</v>
          </cell>
          <cell r="G900">
            <v>76.849999999999994</v>
          </cell>
          <cell r="H900">
            <v>75.849999999999994</v>
          </cell>
          <cell r="I900">
            <v>49580</v>
          </cell>
          <cell r="J900">
            <v>3751706.55</v>
          </cell>
          <cell r="K900">
            <v>43382</v>
          </cell>
          <cell r="L900">
            <v>1332</v>
          </cell>
          <cell r="M900" t="str">
            <v>INE993A01026</v>
          </cell>
        </row>
        <row r="901">
          <cell r="A901" t="str">
            <v>MANINFRA</v>
          </cell>
          <cell r="B901" t="str">
            <v>EQ</v>
          </cell>
          <cell r="C901">
            <v>37.35</v>
          </cell>
          <cell r="D901">
            <v>37.5</v>
          </cell>
          <cell r="E901">
            <v>35</v>
          </cell>
          <cell r="F901">
            <v>35.35</v>
          </cell>
          <cell r="G901">
            <v>35.25</v>
          </cell>
          <cell r="H901">
            <v>36.85</v>
          </cell>
          <cell r="I901">
            <v>417614</v>
          </cell>
          <cell r="J901">
            <v>14882417.550000001</v>
          </cell>
          <cell r="K901">
            <v>43382</v>
          </cell>
          <cell r="L901">
            <v>1028</v>
          </cell>
          <cell r="M901" t="str">
            <v>INE949H01023</v>
          </cell>
        </row>
        <row r="902">
          <cell r="A902" t="str">
            <v>MANPASAND</v>
          </cell>
          <cell r="B902" t="str">
            <v>EQ</v>
          </cell>
          <cell r="C902">
            <v>100.85</v>
          </cell>
          <cell r="D902">
            <v>100.85</v>
          </cell>
          <cell r="E902">
            <v>94.1</v>
          </cell>
          <cell r="F902">
            <v>94.2</v>
          </cell>
          <cell r="G902">
            <v>94.1</v>
          </cell>
          <cell r="H902">
            <v>99.05</v>
          </cell>
          <cell r="I902">
            <v>535209</v>
          </cell>
          <cell r="J902">
            <v>50693911.950000003</v>
          </cell>
          <cell r="K902">
            <v>43382</v>
          </cell>
          <cell r="L902">
            <v>4358</v>
          </cell>
          <cell r="M902" t="str">
            <v>INE122R01018</v>
          </cell>
        </row>
        <row r="903">
          <cell r="A903" t="str">
            <v>MANUGRAPH</v>
          </cell>
          <cell r="B903" t="str">
            <v>BE</v>
          </cell>
          <cell r="C903">
            <v>31.75</v>
          </cell>
          <cell r="D903">
            <v>32.5</v>
          </cell>
          <cell r="E903">
            <v>30.5</v>
          </cell>
          <cell r="F903">
            <v>31.3</v>
          </cell>
          <cell r="G903">
            <v>32</v>
          </cell>
          <cell r="H903">
            <v>31.05</v>
          </cell>
          <cell r="I903">
            <v>8111</v>
          </cell>
          <cell r="J903">
            <v>256424</v>
          </cell>
          <cell r="K903">
            <v>43382</v>
          </cell>
          <cell r="L903">
            <v>32</v>
          </cell>
          <cell r="M903" t="str">
            <v>INE867A01022</v>
          </cell>
        </row>
        <row r="904">
          <cell r="A904" t="str">
            <v>MARALOVER</v>
          </cell>
          <cell r="B904" t="str">
            <v>EQ</v>
          </cell>
          <cell r="C904">
            <v>25.05</v>
          </cell>
          <cell r="D904">
            <v>26.05</v>
          </cell>
          <cell r="E904">
            <v>24.25</v>
          </cell>
          <cell r="F904">
            <v>24.85</v>
          </cell>
          <cell r="G904">
            <v>25.35</v>
          </cell>
          <cell r="H904">
            <v>25.5</v>
          </cell>
          <cell r="I904">
            <v>3794</v>
          </cell>
          <cell r="J904">
            <v>94146.5</v>
          </cell>
          <cell r="K904">
            <v>43382</v>
          </cell>
          <cell r="L904">
            <v>37</v>
          </cell>
          <cell r="M904" t="str">
            <v>INE882A01013</v>
          </cell>
        </row>
        <row r="905">
          <cell r="A905" t="str">
            <v>MARATHON</v>
          </cell>
          <cell r="B905" t="str">
            <v>EQ</v>
          </cell>
          <cell r="C905">
            <v>120.05</v>
          </cell>
          <cell r="D905">
            <v>125</v>
          </cell>
          <cell r="E905">
            <v>114.05</v>
          </cell>
          <cell r="F905">
            <v>116.85</v>
          </cell>
          <cell r="G905">
            <v>116.1</v>
          </cell>
          <cell r="H905">
            <v>117.75</v>
          </cell>
          <cell r="I905">
            <v>4538</v>
          </cell>
          <cell r="J905">
            <v>532260.75</v>
          </cell>
          <cell r="K905">
            <v>43382</v>
          </cell>
          <cell r="L905">
            <v>125</v>
          </cell>
          <cell r="M905" t="str">
            <v>INE182D01020</v>
          </cell>
        </row>
        <row r="906">
          <cell r="A906" t="str">
            <v>MARICO</v>
          </cell>
          <cell r="B906" t="str">
            <v>EQ</v>
          </cell>
          <cell r="C906">
            <v>311</v>
          </cell>
          <cell r="D906">
            <v>314.8</v>
          </cell>
          <cell r="E906">
            <v>290</v>
          </cell>
          <cell r="F906">
            <v>294.60000000000002</v>
          </cell>
          <cell r="G906">
            <v>296.85000000000002</v>
          </cell>
          <cell r="H906">
            <v>309.75</v>
          </cell>
          <cell r="I906">
            <v>2916992</v>
          </cell>
          <cell r="J906">
            <v>870537177.64999998</v>
          </cell>
          <cell r="K906">
            <v>43382</v>
          </cell>
          <cell r="L906">
            <v>59952</v>
          </cell>
          <cell r="M906" t="str">
            <v>INE196A01026</v>
          </cell>
        </row>
        <row r="907">
          <cell r="A907" t="str">
            <v>MARKSANS</v>
          </cell>
          <cell r="B907" t="str">
            <v>EQ</v>
          </cell>
          <cell r="C907">
            <v>29.7</v>
          </cell>
          <cell r="D907">
            <v>30.3</v>
          </cell>
          <cell r="E907">
            <v>29.15</v>
          </cell>
          <cell r="F907">
            <v>29.55</v>
          </cell>
          <cell r="G907">
            <v>29.5</v>
          </cell>
          <cell r="H907">
            <v>29.45</v>
          </cell>
          <cell r="I907">
            <v>2346357</v>
          </cell>
          <cell r="J907">
            <v>69520822.400000006</v>
          </cell>
          <cell r="K907">
            <v>43382</v>
          </cell>
          <cell r="L907">
            <v>9024</v>
          </cell>
          <cell r="M907" t="str">
            <v>INE750C01026</v>
          </cell>
        </row>
        <row r="908">
          <cell r="A908" t="str">
            <v>MARUTI</v>
          </cell>
          <cell r="B908" t="str">
            <v>EQ</v>
          </cell>
          <cell r="C908">
            <v>6819.75</v>
          </cell>
          <cell r="D908">
            <v>6940</v>
          </cell>
          <cell r="E908">
            <v>6661</v>
          </cell>
          <cell r="F908">
            <v>6699.45</v>
          </cell>
          <cell r="G908">
            <v>6675</v>
          </cell>
          <cell r="H908">
            <v>6889.75</v>
          </cell>
          <cell r="I908">
            <v>1079041</v>
          </cell>
          <cell r="J908">
            <v>7330430274.5</v>
          </cell>
          <cell r="K908">
            <v>43382</v>
          </cell>
          <cell r="L908">
            <v>139061</v>
          </cell>
          <cell r="M908" t="str">
            <v>INE585B01010</v>
          </cell>
        </row>
        <row r="909">
          <cell r="A909" t="str">
            <v>MASFIN</v>
          </cell>
          <cell r="B909" t="str">
            <v>EQ</v>
          </cell>
          <cell r="C909">
            <v>470</v>
          </cell>
          <cell r="D909">
            <v>471.9</v>
          </cell>
          <cell r="E909">
            <v>455</v>
          </cell>
          <cell r="F909">
            <v>460.25</v>
          </cell>
          <cell r="G909">
            <v>457</v>
          </cell>
          <cell r="H909">
            <v>471.45</v>
          </cell>
          <cell r="I909">
            <v>21365</v>
          </cell>
          <cell r="J909">
            <v>9871538.1500000004</v>
          </cell>
          <cell r="K909">
            <v>43382</v>
          </cell>
          <cell r="L909">
            <v>1249</v>
          </cell>
          <cell r="M909" t="str">
            <v>INE348L01012</v>
          </cell>
        </row>
        <row r="910">
          <cell r="A910" t="str">
            <v>MASTEK</v>
          </cell>
          <cell r="B910" t="str">
            <v>EQ</v>
          </cell>
          <cell r="C910">
            <v>399</v>
          </cell>
          <cell r="D910">
            <v>416.3</v>
          </cell>
          <cell r="E910">
            <v>385</v>
          </cell>
          <cell r="F910">
            <v>409.25</v>
          </cell>
          <cell r="G910">
            <v>409</v>
          </cell>
          <cell r="H910">
            <v>398.6</v>
          </cell>
          <cell r="I910">
            <v>159509</v>
          </cell>
          <cell r="J910">
            <v>63614855.700000003</v>
          </cell>
          <cell r="K910">
            <v>43382</v>
          </cell>
          <cell r="L910">
            <v>9974</v>
          </cell>
          <cell r="M910" t="str">
            <v>INE759A01021</v>
          </cell>
        </row>
        <row r="911">
          <cell r="A911" t="str">
            <v>MATRIMONY</v>
          </cell>
          <cell r="B911" t="str">
            <v>EQ</v>
          </cell>
          <cell r="C911">
            <v>470.55</v>
          </cell>
          <cell r="D911">
            <v>473.95</v>
          </cell>
          <cell r="E911">
            <v>455.5</v>
          </cell>
          <cell r="F911">
            <v>465.5</v>
          </cell>
          <cell r="G911">
            <v>470</v>
          </cell>
          <cell r="H911">
            <v>463.85</v>
          </cell>
          <cell r="I911">
            <v>2480</v>
          </cell>
          <cell r="J911">
            <v>1156416.55</v>
          </cell>
          <cell r="K911">
            <v>43382</v>
          </cell>
          <cell r="L911">
            <v>279</v>
          </cell>
          <cell r="M911" t="str">
            <v>INE866R01028</v>
          </cell>
        </row>
        <row r="912">
          <cell r="A912" t="str">
            <v>MAWANASUG</v>
          </cell>
          <cell r="B912" t="str">
            <v>BE</v>
          </cell>
          <cell r="C912">
            <v>50</v>
          </cell>
          <cell r="D912">
            <v>51.7</v>
          </cell>
          <cell r="E912">
            <v>48.5</v>
          </cell>
          <cell r="F912">
            <v>51.55</v>
          </cell>
          <cell r="G912">
            <v>51.7</v>
          </cell>
          <cell r="H912">
            <v>49.25</v>
          </cell>
          <cell r="I912">
            <v>118111</v>
          </cell>
          <cell r="J912">
            <v>6097152.5499999998</v>
          </cell>
          <cell r="K912">
            <v>43382</v>
          </cell>
          <cell r="L912">
            <v>367</v>
          </cell>
          <cell r="M912" t="str">
            <v>INE636A01039</v>
          </cell>
        </row>
        <row r="913">
          <cell r="A913" t="str">
            <v>MAXINDIA</v>
          </cell>
          <cell r="B913" t="str">
            <v>EQ</v>
          </cell>
          <cell r="C913">
            <v>69.900000000000006</v>
          </cell>
          <cell r="D913">
            <v>70.650000000000006</v>
          </cell>
          <cell r="E913">
            <v>66.599999999999994</v>
          </cell>
          <cell r="F913">
            <v>67.650000000000006</v>
          </cell>
          <cell r="G913">
            <v>67.150000000000006</v>
          </cell>
          <cell r="H913">
            <v>67.7</v>
          </cell>
          <cell r="I913">
            <v>251262</v>
          </cell>
          <cell r="J913">
            <v>17328547.5</v>
          </cell>
          <cell r="K913">
            <v>43382</v>
          </cell>
          <cell r="L913">
            <v>5278</v>
          </cell>
          <cell r="M913" t="str">
            <v>INE153U01017</v>
          </cell>
        </row>
        <row r="914">
          <cell r="A914" t="str">
            <v>MAXVIL</v>
          </cell>
          <cell r="B914" t="str">
            <v>EQ</v>
          </cell>
          <cell r="C914">
            <v>50.35</v>
          </cell>
          <cell r="D914">
            <v>51</v>
          </cell>
          <cell r="E914">
            <v>46.2</v>
          </cell>
          <cell r="F914">
            <v>48.05</v>
          </cell>
          <cell r="G914">
            <v>48.05</v>
          </cell>
          <cell r="H914">
            <v>50</v>
          </cell>
          <cell r="I914">
            <v>193908</v>
          </cell>
          <cell r="J914">
            <v>9282687.6500000004</v>
          </cell>
          <cell r="K914">
            <v>43382</v>
          </cell>
          <cell r="L914">
            <v>1354</v>
          </cell>
          <cell r="M914" t="str">
            <v>INE154U01015</v>
          </cell>
        </row>
        <row r="915">
          <cell r="A915" t="str">
            <v>MAYURUNIQ</v>
          </cell>
          <cell r="B915" t="str">
            <v>EQ</v>
          </cell>
          <cell r="C915">
            <v>357.9</v>
          </cell>
          <cell r="D915">
            <v>361.85</v>
          </cell>
          <cell r="E915">
            <v>353</v>
          </cell>
          <cell r="F915">
            <v>358.35</v>
          </cell>
          <cell r="G915">
            <v>358</v>
          </cell>
          <cell r="H915">
            <v>355.05</v>
          </cell>
          <cell r="I915">
            <v>17363</v>
          </cell>
          <cell r="J915">
            <v>6226808.0999999996</v>
          </cell>
          <cell r="K915">
            <v>43382</v>
          </cell>
          <cell r="L915">
            <v>977</v>
          </cell>
          <cell r="M915" t="str">
            <v>INE040D01038</v>
          </cell>
        </row>
        <row r="916">
          <cell r="A916" t="str">
            <v>MAZDA</v>
          </cell>
          <cell r="B916" t="str">
            <v>EQ</v>
          </cell>
          <cell r="C916">
            <v>335</v>
          </cell>
          <cell r="D916">
            <v>339</v>
          </cell>
          <cell r="E916">
            <v>325.10000000000002</v>
          </cell>
          <cell r="F916">
            <v>333.7</v>
          </cell>
          <cell r="G916">
            <v>330</v>
          </cell>
          <cell r="H916">
            <v>330.95</v>
          </cell>
          <cell r="I916">
            <v>2812</v>
          </cell>
          <cell r="J916">
            <v>937397.3</v>
          </cell>
          <cell r="K916">
            <v>43382</v>
          </cell>
          <cell r="L916">
            <v>81</v>
          </cell>
          <cell r="M916" t="str">
            <v>INE885E01034</v>
          </cell>
        </row>
        <row r="917">
          <cell r="A917" t="str">
            <v>MBECL</v>
          </cell>
          <cell r="B917" t="str">
            <v>BE</v>
          </cell>
          <cell r="C917">
            <v>23</v>
          </cell>
          <cell r="D917">
            <v>23</v>
          </cell>
          <cell r="E917">
            <v>23</v>
          </cell>
          <cell r="F917">
            <v>23</v>
          </cell>
          <cell r="G917">
            <v>23</v>
          </cell>
          <cell r="H917">
            <v>24.2</v>
          </cell>
          <cell r="I917">
            <v>3562</v>
          </cell>
          <cell r="J917">
            <v>81926</v>
          </cell>
          <cell r="K917">
            <v>43382</v>
          </cell>
          <cell r="L917">
            <v>17</v>
          </cell>
          <cell r="M917" t="str">
            <v>INE748A01016</v>
          </cell>
        </row>
        <row r="918">
          <cell r="A918" t="str">
            <v>MBLINFRA</v>
          </cell>
          <cell r="B918" t="str">
            <v>EQ</v>
          </cell>
          <cell r="C918">
            <v>14.35</v>
          </cell>
          <cell r="D918">
            <v>14.6</v>
          </cell>
          <cell r="E918">
            <v>12.9</v>
          </cell>
          <cell r="F918">
            <v>13.05</v>
          </cell>
          <cell r="G918">
            <v>13.45</v>
          </cell>
          <cell r="H918">
            <v>14.2</v>
          </cell>
          <cell r="I918">
            <v>267877</v>
          </cell>
          <cell r="J918">
            <v>3542719.6</v>
          </cell>
          <cell r="K918">
            <v>43382</v>
          </cell>
          <cell r="L918">
            <v>698</v>
          </cell>
          <cell r="M918" t="str">
            <v>INE912H01013</v>
          </cell>
        </row>
        <row r="919">
          <cell r="A919" t="str">
            <v>MCDHOLDING</v>
          </cell>
          <cell r="B919" t="str">
            <v>EQ</v>
          </cell>
          <cell r="C919">
            <v>21.2</v>
          </cell>
          <cell r="D919">
            <v>25.3</v>
          </cell>
          <cell r="E919">
            <v>19.2</v>
          </cell>
          <cell r="F919">
            <v>24.85</v>
          </cell>
          <cell r="G919">
            <v>25.1</v>
          </cell>
          <cell r="H919">
            <v>21.1</v>
          </cell>
          <cell r="I919">
            <v>167078</v>
          </cell>
          <cell r="J919">
            <v>4025298.9</v>
          </cell>
          <cell r="K919">
            <v>43382</v>
          </cell>
          <cell r="L919">
            <v>1800</v>
          </cell>
          <cell r="M919" t="str">
            <v>INE836H01014</v>
          </cell>
        </row>
        <row r="920">
          <cell r="A920" t="str">
            <v>MCDOWELL-N</v>
          </cell>
          <cell r="B920" t="str">
            <v>EQ</v>
          </cell>
          <cell r="C920">
            <v>468.15</v>
          </cell>
          <cell r="D920">
            <v>468.75</v>
          </cell>
          <cell r="E920">
            <v>438.2</v>
          </cell>
          <cell r="F920">
            <v>462.2</v>
          </cell>
          <cell r="G920">
            <v>465</v>
          </cell>
          <cell r="H920">
            <v>464.7</v>
          </cell>
          <cell r="I920">
            <v>2220759</v>
          </cell>
          <cell r="J920">
            <v>1005353440.3</v>
          </cell>
          <cell r="K920">
            <v>43382</v>
          </cell>
          <cell r="L920">
            <v>51259</v>
          </cell>
          <cell r="M920" t="str">
            <v>INE854D01024</v>
          </cell>
        </row>
        <row r="921">
          <cell r="A921" t="str">
            <v>MCLEODRUSS</v>
          </cell>
          <cell r="B921" t="str">
            <v>EQ</v>
          </cell>
          <cell r="C921">
            <v>139.44999999999999</v>
          </cell>
          <cell r="D921">
            <v>142</v>
          </cell>
          <cell r="E921">
            <v>138.44999999999999</v>
          </cell>
          <cell r="F921">
            <v>140.69999999999999</v>
          </cell>
          <cell r="G921">
            <v>139.69999999999999</v>
          </cell>
          <cell r="H921">
            <v>141.05000000000001</v>
          </cell>
          <cell r="I921">
            <v>98632</v>
          </cell>
          <cell r="J921">
            <v>13867651.300000001</v>
          </cell>
          <cell r="K921">
            <v>43382</v>
          </cell>
          <cell r="L921">
            <v>1481</v>
          </cell>
          <cell r="M921" t="str">
            <v>INE942G01012</v>
          </cell>
        </row>
        <row r="922">
          <cell r="A922" t="str">
            <v>MCX</v>
          </cell>
          <cell r="B922" t="str">
            <v>EQ</v>
          </cell>
          <cell r="C922">
            <v>681</v>
          </cell>
          <cell r="D922">
            <v>693.55</v>
          </cell>
          <cell r="E922">
            <v>661.7</v>
          </cell>
          <cell r="F922">
            <v>668.85</v>
          </cell>
          <cell r="G922">
            <v>667.9</v>
          </cell>
          <cell r="H922">
            <v>683.3</v>
          </cell>
          <cell r="I922">
            <v>688366</v>
          </cell>
          <cell r="J922">
            <v>462889934.64999998</v>
          </cell>
          <cell r="K922">
            <v>43382</v>
          </cell>
          <cell r="L922">
            <v>18608</v>
          </cell>
          <cell r="M922" t="str">
            <v>INE745G01035</v>
          </cell>
        </row>
        <row r="923">
          <cell r="A923" t="str">
            <v>MEGASOFT</v>
          </cell>
          <cell r="B923" t="str">
            <v>EQ</v>
          </cell>
          <cell r="C923">
            <v>5.8</v>
          </cell>
          <cell r="D923">
            <v>6</v>
          </cell>
          <cell r="E923">
            <v>5.6</v>
          </cell>
          <cell r="F923">
            <v>6</v>
          </cell>
          <cell r="G923">
            <v>6</v>
          </cell>
          <cell r="H923">
            <v>5.8</v>
          </cell>
          <cell r="I923">
            <v>9230</v>
          </cell>
          <cell r="J923">
            <v>53277.1</v>
          </cell>
          <cell r="K923">
            <v>43382</v>
          </cell>
          <cell r="L923">
            <v>58</v>
          </cell>
          <cell r="M923" t="str">
            <v>INE933B01012</v>
          </cell>
        </row>
        <row r="924">
          <cell r="A924" t="str">
            <v>MEGH</v>
          </cell>
          <cell r="B924" t="str">
            <v>EQ</v>
          </cell>
          <cell r="C924">
            <v>73.2</v>
          </cell>
          <cell r="D924">
            <v>73.849999999999994</v>
          </cell>
          <cell r="E924">
            <v>71.599999999999994</v>
          </cell>
          <cell r="F924">
            <v>72.25</v>
          </cell>
          <cell r="G924">
            <v>71.7</v>
          </cell>
          <cell r="H924">
            <v>72.599999999999994</v>
          </cell>
          <cell r="I924">
            <v>622040</v>
          </cell>
          <cell r="J924">
            <v>45104706.200000003</v>
          </cell>
          <cell r="K924">
            <v>43382</v>
          </cell>
          <cell r="L924">
            <v>4680</v>
          </cell>
          <cell r="M924" t="str">
            <v>INE974H01013</v>
          </cell>
        </row>
        <row r="925">
          <cell r="A925" t="str">
            <v>MENONBE</v>
          </cell>
          <cell r="B925" t="str">
            <v>EQ</v>
          </cell>
          <cell r="C925">
            <v>77.900000000000006</v>
          </cell>
          <cell r="D925">
            <v>79.900000000000006</v>
          </cell>
          <cell r="E925">
            <v>74.2</v>
          </cell>
          <cell r="F925">
            <v>75.400000000000006</v>
          </cell>
          <cell r="G925">
            <v>74.8</v>
          </cell>
          <cell r="H925">
            <v>76.5</v>
          </cell>
          <cell r="I925">
            <v>22046</v>
          </cell>
          <cell r="J925">
            <v>1689497.65</v>
          </cell>
          <cell r="K925">
            <v>43382</v>
          </cell>
          <cell r="L925">
            <v>505</v>
          </cell>
          <cell r="M925" t="str">
            <v>INE071D01033</v>
          </cell>
        </row>
        <row r="926">
          <cell r="A926" t="str">
            <v>MEP</v>
          </cell>
          <cell r="B926" t="str">
            <v>EQ</v>
          </cell>
          <cell r="C926">
            <v>44.85</v>
          </cell>
          <cell r="D926">
            <v>45.7</v>
          </cell>
          <cell r="E926">
            <v>43.55</v>
          </cell>
          <cell r="F926">
            <v>44.25</v>
          </cell>
          <cell r="G926">
            <v>43.8</v>
          </cell>
          <cell r="H926">
            <v>45.15</v>
          </cell>
          <cell r="I926">
            <v>585626</v>
          </cell>
          <cell r="J926">
            <v>26121879.149999999</v>
          </cell>
          <cell r="K926">
            <v>43382</v>
          </cell>
          <cell r="L926">
            <v>4603</v>
          </cell>
          <cell r="M926" t="str">
            <v>INE776I01010</v>
          </cell>
        </row>
        <row r="927">
          <cell r="A927" t="str">
            <v>MERCATOR</v>
          </cell>
          <cell r="B927" t="str">
            <v>EQ</v>
          </cell>
          <cell r="C927">
            <v>16</v>
          </cell>
          <cell r="D927">
            <v>16</v>
          </cell>
          <cell r="E927">
            <v>13.3</v>
          </cell>
          <cell r="F927">
            <v>13.75</v>
          </cell>
          <cell r="G927">
            <v>13.4</v>
          </cell>
          <cell r="H927">
            <v>15.85</v>
          </cell>
          <cell r="I927">
            <v>1961853</v>
          </cell>
          <cell r="J927">
            <v>28372999.699999999</v>
          </cell>
          <cell r="K927">
            <v>43382</v>
          </cell>
          <cell r="L927">
            <v>7355</v>
          </cell>
          <cell r="M927" t="str">
            <v>INE934B01028</v>
          </cell>
        </row>
        <row r="928">
          <cell r="A928" t="str">
            <v>MERCK</v>
          </cell>
          <cell r="B928" t="str">
            <v>EQ</v>
          </cell>
          <cell r="C928">
            <v>2652.6</v>
          </cell>
          <cell r="D928">
            <v>2733.6</v>
          </cell>
          <cell r="E928">
            <v>2613.1999999999998</v>
          </cell>
          <cell r="F928">
            <v>2733.6</v>
          </cell>
          <cell r="G928">
            <v>2733.6</v>
          </cell>
          <cell r="H928">
            <v>2603.4499999999998</v>
          </cell>
          <cell r="I928">
            <v>25100</v>
          </cell>
          <cell r="J928">
            <v>68167332.549999997</v>
          </cell>
          <cell r="K928">
            <v>43382</v>
          </cell>
          <cell r="L928">
            <v>2624</v>
          </cell>
          <cell r="M928" t="str">
            <v>INE199A01012</v>
          </cell>
        </row>
        <row r="929">
          <cell r="A929" t="str">
            <v>METALFORGE</v>
          </cell>
          <cell r="B929" t="str">
            <v>BE</v>
          </cell>
          <cell r="C929">
            <v>11.35</v>
          </cell>
          <cell r="D929">
            <v>12.15</v>
          </cell>
          <cell r="E929">
            <v>11.05</v>
          </cell>
          <cell r="F929">
            <v>11.75</v>
          </cell>
          <cell r="G929">
            <v>11.05</v>
          </cell>
          <cell r="H929">
            <v>11.6</v>
          </cell>
          <cell r="I929">
            <v>17619</v>
          </cell>
          <cell r="J929">
            <v>204889.65</v>
          </cell>
          <cell r="K929">
            <v>43382</v>
          </cell>
          <cell r="L929">
            <v>123</v>
          </cell>
          <cell r="M929" t="str">
            <v>INE425A01011</v>
          </cell>
        </row>
        <row r="930">
          <cell r="A930" t="str">
            <v>METKORE</v>
          </cell>
          <cell r="B930" t="str">
            <v>BE</v>
          </cell>
          <cell r="C930">
            <v>1.35</v>
          </cell>
          <cell r="D930">
            <v>1.4</v>
          </cell>
          <cell r="E930">
            <v>1.35</v>
          </cell>
          <cell r="F930">
            <v>1.4</v>
          </cell>
          <cell r="G930">
            <v>1.4</v>
          </cell>
          <cell r="H930">
            <v>1.4</v>
          </cell>
          <cell r="I930">
            <v>2637</v>
          </cell>
          <cell r="J930">
            <v>3593.75</v>
          </cell>
          <cell r="K930">
            <v>43382</v>
          </cell>
          <cell r="L930">
            <v>12</v>
          </cell>
          <cell r="M930" t="str">
            <v>INE592I01029</v>
          </cell>
        </row>
        <row r="931">
          <cell r="A931" t="str">
            <v>MFSL</v>
          </cell>
          <cell r="B931" t="str">
            <v>EQ</v>
          </cell>
          <cell r="C931">
            <v>365.95</v>
          </cell>
          <cell r="D931">
            <v>379.75</v>
          </cell>
          <cell r="E931">
            <v>365.85</v>
          </cell>
          <cell r="F931">
            <v>373.2</v>
          </cell>
          <cell r="G931">
            <v>376.45</v>
          </cell>
          <cell r="H931">
            <v>365.7</v>
          </cell>
          <cell r="I931">
            <v>1229317</v>
          </cell>
          <cell r="J931">
            <v>456905666.85000002</v>
          </cell>
          <cell r="K931">
            <v>43382</v>
          </cell>
          <cell r="L931">
            <v>38370</v>
          </cell>
          <cell r="M931" t="str">
            <v>INE180A01020</v>
          </cell>
        </row>
        <row r="932">
          <cell r="A932" t="str">
            <v>MGL</v>
          </cell>
          <cell r="B932" t="str">
            <v>EQ</v>
          </cell>
          <cell r="C932">
            <v>786.3</v>
          </cell>
          <cell r="D932">
            <v>803.9</v>
          </cell>
          <cell r="E932">
            <v>775</v>
          </cell>
          <cell r="F932">
            <v>792.15</v>
          </cell>
          <cell r="G932">
            <v>785.35</v>
          </cell>
          <cell r="H932">
            <v>785.4</v>
          </cell>
          <cell r="I932">
            <v>346051</v>
          </cell>
          <cell r="J932">
            <v>272052267.94999999</v>
          </cell>
          <cell r="K932">
            <v>43382</v>
          </cell>
          <cell r="L932">
            <v>17336</v>
          </cell>
          <cell r="M932" t="str">
            <v>INE002S01010</v>
          </cell>
        </row>
        <row r="933">
          <cell r="A933" t="str">
            <v>MHRIL</v>
          </cell>
          <cell r="B933" t="str">
            <v>EQ</v>
          </cell>
          <cell r="C933">
            <v>209.25</v>
          </cell>
          <cell r="D933">
            <v>209.65</v>
          </cell>
          <cell r="E933">
            <v>200.3</v>
          </cell>
          <cell r="F933">
            <v>203.65</v>
          </cell>
          <cell r="G933">
            <v>208</v>
          </cell>
          <cell r="H933">
            <v>207.9</v>
          </cell>
          <cell r="I933">
            <v>44506</v>
          </cell>
          <cell r="J933">
            <v>9068567.5500000007</v>
          </cell>
          <cell r="K933">
            <v>43382</v>
          </cell>
          <cell r="L933">
            <v>2034</v>
          </cell>
          <cell r="M933" t="str">
            <v>INE998I01010</v>
          </cell>
        </row>
        <row r="934">
          <cell r="A934" t="str">
            <v>MIC</v>
          </cell>
          <cell r="B934" t="str">
            <v>EQ</v>
          </cell>
          <cell r="C934">
            <v>1.75</v>
          </cell>
          <cell r="D934">
            <v>1.75</v>
          </cell>
          <cell r="E934">
            <v>1.65</v>
          </cell>
          <cell r="F934">
            <v>1.65</v>
          </cell>
          <cell r="G934">
            <v>1.65</v>
          </cell>
          <cell r="H934">
            <v>1.7</v>
          </cell>
          <cell r="I934">
            <v>198976</v>
          </cell>
          <cell r="J934">
            <v>329468.5</v>
          </cell>
          <cell r="K934">
            <v>43382</v>
          </cell>
          <cell r="L934">
            <v>110</v>
          </cell>
          <cell r="M934" t="str">
            <v>INE287C01029</v>
          </cell>
        </row>
        <row r="935">
          <cell r="A935" t="str">
            <v>MIDHANI</v>
          </cell>
          <cell r="B935" t="str">
            <v>EQ</v>
          </cell>
          <cell r="C935">
            <v>106.9</v>
          </cell>
          <cell r="D935">
            <v>108.2</v>
          </cell>
          <cell r="E935">
            <v>100.2</v>
          </cell>
          <cell r="F935">
            <v>102.05</v>
          </cell>
          <cell r="G935">
            <v>101.7</v>
          </cell>
          <cell r="H935">
            <v>104.95</v>
          </cell>
          <cell r="I935">
            <v>224615</v>
          </cell>
          <cell r="J935">
            <v>23300187.550000001</v>
          </cell>
          <cell r="K935">
            <v>43382</v>
          </cell>
          <cell r="L935">
            <v>3571</v>
          </cell>
          <cell r="M935" t="str">
            <v>INE099Z01011</v>
          </cell>
        </row>
        <row r="936">
          <cell r="A936" t="str">
            <v>MINDACORP</v>
          </cell>
          <cell r="B936" t="str">
            <v>EQ</v>
          </cell>
          <cell r="C936">
            <v>118</v>
          </cell>
          <cell r="D936">
            <v>123</v>
          </cell>
          <cell r="E936">
            <v>114.45</v>
          </cell>
          <cell r="F936">
            <v>118.25</v>
          </cell>
          <cell r="G936">
            <v>118</v>
          </cell>
          <cell r="H936">
            <v>116.55</v>
          </cell>
          <cell r="I936">
            <v>617789</v>
          </cell>
          <cell r="J936">
            <v>73548527.549999997</v>
          </cell>
          <cell r="K936">
            <v>43382</v>
          </cell>
          <cell r="L936">
            <v>3357</v>
          </cell>
          <cell r="M936" t="str">
            <v>INE842C01021</v>
          </cell>
        </row>
        <row r="937">
          <cell r="A937" t="str">
            <v>MINDAIND</v>
          </cell>
          <cell r="B937" t="str">
            <v>EQ</v>
          </cell>
          <cell r="C937">
            <v>308.75</v>
          </cell>
          <cell r="D937">
            <v>310</v>
          </cell>
          <cell r="E937">
            <v>295</v>
          </cell>
          <cell r="F937">
            <v>299.3</v>
          </cell>
          <cell r="G937">
            <v>298.89999999999998</v>
          </cell>
          <cell r="H937">
            <v>306.95</v>
          </cell>
          <cell r="I937">
            <v>451495</v>
          </cell>
          <cell r="J937">
            <v>134591598.59999999</v>
          </cell>
          <cell r="K937">
            <v>43382</v>
          </cell>
          <cell r="L937">
            <v>15095</v>
          </cell>
          <cell r="M937" t="str">
            <v>INE405E01023</v>
          </cell>
        </row>
        <row r="938">
          <cell r="A938" t="str">
            <v>MINDTECK</v>
          </cell>
          <cell r="B938" t="str">
            <v>EQ</v>
          </cell>
          <cell r="C938">
            <v>38.299999999999997</v>
          </cell>
          <cell r="D938">
            <v>38.299999999999997</v>
          </cell>
          <cell r="E938">
            <v>35.049999999999997</v>
          </cell>
          <cell r="F938">
            <v>37.049999999999997</v>
          </cell>
          <cell r="G938">
            <v>37.049999999999997</v>
          </cell>
          <cell r="H938">
            <v>37.450000000000003</v>
          </cell>
          <cell r="I938">
            <v>10435</v>
          </cell>
          <cell r="J938">
            <v>387196.1</v>
          </cell>
          <cell r="K938">
            <v>43382</v>
          </cell>
          <cell r="L938">
            <v>91</v>
          </cell>
          <cell r="M938" t="str">
            <v>INE110B01017</v>
          </cell>
        </row>
        <row r="939">
          <cell r="A939" t="str">
            <v>MINDTREE</v>
          </cell>
          <cell r="B939" t="str">
            <v>EQ</v>
          </cell>
          <cell r="C939">
            <v>997</v>
          </cell>
          <cell r="D939">
            <v>1027</v>
          </cell>
          <cell r="E939">
            <v>979.4</v>
          </cell>
          <cell r="F939">
            <v>1009.7</v>
          </cell>
          <cell r="G939">
            <v>1005</v>
          </cell>
          <cell r="H939">
            <v>998.35</v>
          </cell>
          <cell r="I939">
            <v>1024000</v>
          </cell>
          <cell r="J939">
            <v>1026329532.95</v>
          </cell>
          <cell r="K939">
            <v>43382</v>
          </cell>
          <cell r="L939">
            <v>38989</v>
          </cell>
          <cell r="M939" t="str">
            <v>INE018I01017</v>
          </cell>
        </row>
        <row r="940">
          <cell r="A940" t="str">
            <v>MIRCELECTR</v>
          </cell>
          <cell r="B940" t="str">
            <v>EQ</v>
          </cell>
          <cell r="C940">
            <v>24.15</v>
          </cell>
          <cell r="D940">
            <v>24.4</v>
          </cell>
          <cell r="E940">
            <v>23.1</v>
          </cell>
          <cell r="F940">
            <v>23.75</v>
          </cell>
          <cell r="G940">
            <v>24</v>
          </cell>
          <cell r="H940">
            <v>24.15</v>
          </cell>
          <cell r="I940">
            <v>113881</v>
          </cell>
          <cell r="J940">
            <v>2715566.4</v>
          </cell>
          <cell r="K940">
            <v>43382</v>
          </cell>
          <cell r="L940">
            <v>563</v>
          </cell>
          <cell r="M940" t="str">
            <v>INE831A01028</v>
          </cell>
        </row>
        <row r="941">
          <cell r="A941" t="str">
            <v>MIRZAINT</v>
          </cell>
          <cell r="B941" t="str">
            <v>EQ</v>
          </cell>
          <cell r="C941">
            <v>71.05</v>
          </cell>
          <cell r="D941">
            <v>73.5</v>
          </cell>
          <cell r="E941">
            <v>71.05</v>
          </cell>
          <cell r="F941">
            <v>72.7</v>
          </cell>
          <cell r="G941">
            <v>72.900000000000006</v>
          </cell>
          <cell r="H941">
            <v>70.3</v>
          </cell>
          <cell r="I941">
            <v>103180</v>
          </cell>
          <cell r="J941">
            <v>7442171.25</v>
          </cell>
          <cell r="K941">
            <v>43382</v>
          </cell>
          <cell r="L941">
            <v>1252</v>
          </cell>
          <cell r="M941" t="str">
            <v>INE771A01026</v>
          </cell>
        </row>
        <row r="942">
          <cell r="A942" t="str">
            <v>MMFL</v>
          </cell>
          <cell r="B942" t="str">
            <v>EQ</v>
          </cell>
          <cell r="C942">
            <v>543</v>
          </cell>
          <cell r="D942">
            <v>548.95000000000005</v>
          </cell>
          <cell r="E942">
            <v>525</v>
          </cell>
          <cell r="F942">
            <v>532.79999999999995</v>
          </cell>
          <cell r="G942">
            <v>538.75</v>
          </cell>
          <cell r="H942">
            <v>525.15</v>
          </cell>
          <cell r="I942">
            <v>4241</v>
          </cell>
          <cell r="J942">
            <v>2266805.0499999998</v>
          </cell>
          <cell r="K942">
            <v>43382</v>
          </cell>
          <cell r="L942">
            <v>419</v>
          </cell>
          <cell r="M942" t="str">
            <v>INE227C01017</v>
          </cell>
        </row>
        <row r="943">
          <cell r="A943" t="str">
            <v>MMTC</v>
          </cell>
          <cell r="B943" t="str">
            <v>EQ</v>
          </cell>
          <cell r="C943">
            <v>25.45</v>
          </cell>
          <cell r="D943">
            <v>25.45</v>
          </cell>
          <cell r="E943">
            <v>24.05</v>
          </cell>
          <cell r="F943">
            <v>24.3</v>
          </cell>
          <cell r="G943">
            <v>24.4</v>
          </cell>
          <cell r="H943">
            <v>25.25</v>
          </cell>
          <cell r="I943">
            <v>948359</v>
          </cell>
          <cell r="J943">
            <v>23160511.75</v>
          </cell>
          <cell r="K943">
            <v>43382</v>
          </cell>
          <cell r="L943">
            <v>3294</v>
          </cell>
          <cell r="M943" t="str">
            <v>INE123F01029</v>
          </cell>
        </row>
        <row r="944">
          <cell r="A944" t="str">
            <v>MOHITIND</v>
          </cell>
          <cell r="B944" t="str">
            <v>EQ</v>
          </cell>
          <cell r="C944">
            <v>7.55</v>
          </cell>
          <cell r="D944">
            <v>7.55</v>
          </cell>
          <cell r="E944">
            <v>7.35</v>
          </cell>
          <cell r="F944">
            <v>7.35</v>
          </cell>
          <cell r="G944">
            <v>7.35</v>
          </cell>
          <cell r="H944">
            <v>7.7</v>
          </cell>
          <cell r="I944">
            <v>1514</v>
          </cell>
          <cell r="J944">
            <v>11219.1</v>
          </cell>
          <cell r="K944">
            <v>43382</v>
          </cell>
          <cell r="L944">
            <v>25</v>
          </cell>
          <cell r="M944" t="str">
            <v>INE954E01012</v>
          </cell>
        </row>
        <row r="945">
          <cell r="A945" t="str">
            <v>MOHOTAIND</v>
          </cell>
          <cell r="B945" t="str">
            <v>EQ</v>
          </cell>
          <cell r="C945">
            <v>75</v>
          </cell>
          <cell r="D945">
            <v>77</v>
          </cell>
          <cell r="E945">
            <v>68.8</v>
          </cell>
          <cell r="F945">
            <v>70.349999999999994</v>
          </cell>
          <cell r="G945">
            <v>70.400000000000006</v>
          </cell>
          <cell r="H945">
            <v>74.95</v>
          </cell>
          <cell r="I945">
            <v>14827</v>
          </cell>
          <cell r="J945">
            <v>1052944.3999999999</v>
          </cell>
          <cell r="K945">
            <v>43382</v>
          </cell>
          <cell r="L945">
            <v>145</v>
          </cell>
          <cell r="M945" t="str">
            <v>INE313D01013</v>
          </cell>
        </row>
        <row r="946">
          <cell r="A946" t="str">
            <v>MOIL</v>
          </cell>
          <cell r="B946" t="str">
            <v>EQ</v>
          </cell>
          <cell r="C946">
            <v>162.69999999999999</v>
          </cell>
          <cell r="D946">
            <v>166</v>
          </cell>
          <cell r="E946">
            <v>159</v>
          </cell>
          <cell r="F946">
            <v>160.69999999999999</v>
          </cell>
          <cell r="G946">
            <v>160.44999999999999</v>
          </cell>
          <cell r="H946">
            <v>162.44999999999999</v>
          </cell>
          <cell r="I946">
            <v>184186</v>
          </cell>
          <cell r="J946">
            <v>29928624.199999999</v>
          </cell>
          <cell r="K946">
            <v>43382</v>
          </cell>
          <cell r="L946">
            <v>5663</v>
          </cell>
          <cell r="M946" t="str">
            <v>INE490G01020</v>
          </cell>
        </row>
        <row r="947">
          <cell r="A947" t="str">
            <v>MOLDTECH</v>
          </cell>
          <cell r="B947" t="str">
            <v>EQ</v>
          </cell>
          <cell r="C947">
            <v>40.15</v>
          </cell>
          <cell r="D947">
            <v>41.8</v>
          </cell>
          <cell r="E947">
            <v>39.75</v>
          </cell>
          <cell r="F947">
            <v>40.299999999999997</v>
          </cell>
          <cell r="G947">
            <v>40.6</v>
          </cell>
          <cell r="H947">
            <v>40.1</v>
          </cell>
          <cell r="I947">
            <v>4913</v>
          </cell>
          <cell r="J947">
            <v>197798.15</v>
          </cell>
          <cell r="K947">
            <v>43382</v>
          </cell>
          <cell r="L947">
            <v>92</v>
          </cell>
          <cell r="M947" t="str">
            <v>INE835B01035</v>
          </cell>
        </row>
        <row r="948">
          <cell r="A948" t="str">
            <v>MOLDTKPAC</v>
          </cell>
          <cell r="B948" t="str">
            <v>EQ</v>
          </cell>
          <cell r="C948">
            <v>251.05</v>
          </cell>
          <cell r="D948">
            <v>258</v>
          </cell>
          <cell r="E948">
            <v>248.05</v>
          </cell>
          <cell r="F948">
            <v>254.25</v>
          </cell>
          <cell r="G948">
            <v>257</v>
          </cell>
          <cell r="H948">
            <v>251.7</v>
          </cell>
          <cell r="I948">
            <v>26751</v>
          </cell>
          <cell r="J948">
            <v>6753009.0999999996</v>
          </cell>
          <cell r="K948">
            <v>43382</v>
          </cell>
          <cell r="L948">
            <v>625</v>
          </cell>
          <cell r="M948" t="str">
            <v>INE893J01029</v>
          </cell>
        </row>
        <row r="949">
          <cell r="A949" t="str">
            <v>MONSANTO</v>
          </cell>
          <cell r="B949" t="str">
            <v>EQ</v>
          </cell>
          <cell r="C949">
            <v>2530.0500000000002</v>
          </cell>
          <cell r="D949">
            <v>2545.1</v>
          </cell>
          <cell r="E949">
            <v>2505</v>
          </cell>
          <cell r="F949">
            <v>2512</v>
          </cell>
          <cell r="G949">
            <v>2505</v>
          </cell>
          <cell r="H949">
            <v>2553.5500000000002</v>
          </cell>
          <cell r="I949">
            <v>2302</v>
          </cell>
          <cell r="J949">
            <v>5790269.1500000004</v>
          </cell>
          <cell r="K949">
            <v>43382</v>
          </cell>
          <cell r="L949">
            <v>434</v>
          </cell>
          <cell r="M949" t="str">
            <v>INE274B01011</v>
          </cell>
        </row>
        <row r="950">
          <cell r="A950" t="str">
            <v>MONTECARLO</v>
          </cell>
          <cell r="B950" t="str">
            <v>EQ</v>
          </cell>
          <cell r="C950">
            <v>357</v>
          </cell>
          <cell r="D950">
            <v>359.9</v>
          </cell>
          <cell r="E950">
            <v>335.5</v>
          </cell>
          <cell r="F950">
            <v>343.75</v>
          </cell>
          <cell r="G950">
            <v>344.45</v>
          </cell>
          <cell r="H950">
            <v>353.55</v>
          </cell>
          <cell r="I950">
            <v>8246</v>
          </cell>
          <cell r="J950">
            <v>2820844.3</v>
          </cell>
          <cell r="K950">
            <v>43382</v>
          </cell>
          <cell r="L950">
            <v>488</v>
          </cell>
          <cell r="M950" t="str">
            <v>INE950M01013</v>
          </cell>
        </row>
        <row r="951">
          <cell r="A951" t="str">
            <v>MORARJEE</v>
          </cell>
          <cell r="B951" t="str">
            <v>EQ</v>
          </cell>
          <cell r="C951">
            <v>28.95</v>
          </cell>
          <cell r="D951">
            <v>28.95</v>
          </cell>
          <cell r="E951">
            <v>22.75</v>
          </cell>
          <cell r="F951">
            <v>23.75</v>
          </cell>
          <cell r="G951">
            <v>23.25</v>
          </cell>
          <cell r="H951">
            <v>27.6</v>
          </cell>
          <cell r="I951">
            <v>56385</v>
          </cell>
          <cell r="J951">
            <v>1412007.1</v>
          </cell>
          <cell r="K951">
            <v>43382</v>
          </cell>
          <cell r="L951">
            <v>611</v>
          </cell>
          <cell r="M951" t="str">
            <v>INE161G01027</v>
          </cell>
        </row>
        <row r="952">
          <cell r="A952" t="str">
            <v>MOREPENLAB</v>
          </cell>
          <cell r="B952" t="str">
            <v>EQ</v>
          </cell>
          <cell r="C952">
            <v>20.05</v>
          </cell>
          <cell r="D952">
            <v>20.9</v>
          </cell>
          <cell r="E952">
            <v>19.75</v>
          </cell>
          <cell r="F952">
            <v>19.75</v>
          </cell>
          <cell r="G952">
            <v>19.8</v>
          </cell>
          <cell r="H952">
            <v>20.75</v>
          </cell>
          <cell r="I952">
            <v>629070</v>
          </cell>
          <cell r="J952">
            <v>12593250.75</v>
          </cell>
          <cell r="K952">
            <v>43382</v>
          </cell>
          <cell r="L952">
            <v>1777</v>
          </cell>
          <cell r="M952" t="str">
            <v>INE083A01026</v>
          </cell>
        </row>
        <row r="953">
          <cell r="A953" t="str">
            <v>MOTHERSUMI</v>
          </cell>
          <cell r="B953" t="str">
            <v>EQ</v>
          </cell>
          <cell r="C953">
            <v>236.95</v>
          </cell>
          <cell r="D953">
            <v>244.55</v>
          </cell>
          <cell r="E953">
            <v>228</v>
          </cell>
          <cell r="F953">
            <v>235.35</v>
          </cell>
          <cell r="G953">
            <v>235.35</v>
          </cell>
          <cell r="H953">
            <v>235.65</v>
          </cell>
          <cell r="I953">
            <v>5282535</v>
          </cell>
          <cell r="J953">
            <v>1239825954.5999999</v>
          </cell>
          <cell r="K953">
            <v>43382</v>
          </cell>
          <cell r="L953">
            <v>132746</v>
          </cell>
          <cell r="M953" t="str">
            <v>INE775A01035</v>
          </cell>
        </row>
        <row r="954">
          <cell r="A954" t="str">
            <v>MOTILALOFS</v>
          </cell>
          <cell r="B954" t="str">
            <v>EQ</v>
          </cell>
          <cell r="C954">
            <v>641</v>
          </cell>
          <cell r="D954">
            <v>650</v>
          </cell>
          <cell r="E954">
            <v>626.9</v>
          </cell>
          <cell r="F954">
            <v>646</v>
          </cell>
          <cell r="G954">
            <v>650</v>
          </cell>
          <cell r="H954">
            <v>643</v>
          </cell>
          <cell r="I954">
            <v>80845</v>
          </cell>
          <cell r="J954">
            <v>51667297.149999999</v>
          </cell>
          <cell r="K954">
            <v>43382</v>
          </cell>
          <cell r="L954">
            <v>4928</v>
          </cell>
          <cell r="M954" t="str">
            <v>INE338I01027</v>
          </cell>
        </row>
        <row r="955">
          <cell r="A955" t="str">
            <v>MOTOGENFIN</v>
          </cell>
          <cell r="B955" t="str">
            <v>EQ</v>
          </cell>
          <cell r="C955">
            <v>42.35</v>
          </cell>
          <cell r="D955">
            <v>45.8</v>
          </cell>
          <cell r="E955">
            <v>42</v>
          </cell>
          <cell r="F955">
            <v>42.55</v>
          </cell>
          <cell r="G955">
            <v>44</v>
          </cell>
          <cell r="H955">
            <v>42.35</v>
          </cell>
          <cell r="I955">
            <v>1456</v>
          </cell>
          <cell r="J955">
            <v>62070.85</v>
          </cell>
          <cell r="K955">
            <v>43382</v>
          </cell>
          <cell r="L955">
            <v>15</v>
          </cell>
          <cell r="M955" t="str">
            <v>INE861B01015</v>
          </cell>
        </row>
        <row r="956">
          <cell r="A956" t="str">
            <v>MPHASIS</v>
          </cell>
          <cell r="B956" t="str">
            <v>EQ</v>
          </cell>
          <cell r="C956">
            <v>1104</v>
          </cell>
          <cell r="D956">
            <v>1104</v>
          </cell>
          <cell r="E956">
            <v>1052.5999999999999</v>
          </cell>
          <cell r="F956">
            <v>1064.7</v>
          </cell>
          <cell r="G956">
            <v>1058.5</v>
          </cell>
          <cell r="H956">
            <v>1098.2</v>
          </cell>
          <cell r="I956">
            <v>672251</v>
          </cell>
          <cell r="J956">
            <v>718521068.60000002</v>
          </cell>
          <cell r="K956">
            <v>43382</v>
          </cell>
          <cell r="L956">
            <v>105535</v>
          </cell>
          <cell r="M956" t="str">
            <v>INE356A01018</v>
          </cell>
        </row>
        <row r="957">
          <cell r="A957" t="str">
            <v>MPSLTD</v>
          </cell>
          <cell r="B957" t="str">
            <v>EQ</v>
          </cell>
          <cell r="C957">
            <v>505.75</v>
          </cell>
          <cell r="D957">
            <v>505.75</v>
          </cell>
          <cell r="E957">
            <v>497.05</v>
          </cell>
          <cell r="F957">
            <v>500.7</v>
          </cell>
          <cell r="G957">
            <v>501.9</v>
          </cell>
          <cell r="H957">
            <v>498.35</v>
          </cell>
          <cell r="I957">
            <v>1864</v>
          </cell>
          <cell r="J957">
            <v>932118.2</v>
          </cell>
          <cell r="K957">
            <v>43382</v>
          </cell>
          <cell r="L957">
            <v>177</v>
          </cell>
          <cell r="M957" t="str">
            <v>INE943D01017</v>
          </cell>
        </row>
        <row r="958">
          <cell r="A958" t="str">
            <v>MRF</v>
          </cell>
          <cell r="B958" t="str">
            <v>EQ</v>
          </cell>
          <cell r="C958">
            <v>61899</v>
          </cell>
          <cell r="D958">
            <v>62700</v>
          </cell>
          <cell r="E958">
            <v>60660</v>
          </cell>
          <cell r="F958">
            <v>61997.3</v>
          </cell>
          <cell r="G958">
            <v>62000</v>
          </cell>
          <cell r="H958">
            <v>61120.9</v>
          </cell>
          <cell r="I958">
            <v>4980</v>
          </cell>
          <cell r="J958">
            <v>306424229.39999998</v>
          </cell>
          <cell r="K958">
            <v>43382</v>
          </cell>
          <cell r="L958">
            <v>3601</v>
          </cell>
          <cell r="M958" t="str">
            <v>INE883A01011</v>
          </cell>
        </row>
        <row r="959">
          <cell r="A959" t="str">
            <v>MRO-TEK</v>
          </cell>
          <cell r="B959" t="str">
            <v>EQ</v>
          </cell>
          <cell r="C959">
            <v>38.25</v>
          </cell>
          <cell r="D959">
            <v>40.5</v>
          </cell>
          <cell r="E959">
            <v>38.1</v>
          </cell>
          <cell r="F959">
            <v>38.1</v>
          </cell>
          <cell r="G959">
            <v>38.1</v>
          </cell>
          <cell r="H959">
            <v>39</v>
          </cell>
          <cell r="I959">
            <v>222</v>
          </cell>
          <cell r="J959">
            <v>8591.25</v>
          </cell>
          <cell r="K959">
            <v>43382</v>
          </cell>
          <cell r="L959">
            <v>9</v>
          </cell>
          <cell r="M959" t="str">
            <v>INE398B01018</v>
          </cell>
        </row>
        <row r="960">
          <cell r="A960" t="str">
            <v>MRPL</v>
          </cell>
          <cell r="B960" t="str">
            <v>EQ</v>
          </cell>
          <cell r="C960">
            <v>65</v>
          </cell>
          <cell r="D960">
            <v>65.25</v>
          </cell>
          <cell r="E960">
            <v>61.25</v>
          </cell>
          <cell r="F960">
            <v>63.45</v>
          </cell>
          <cell r="G960">
            <v>63.7</v>
          </cell>
          <cell r="H960">
            <v>64.45</v>
          </cell>
          <cell r="I960">
            <v>3113487</v>
          </cell>
          <cell r="J960">
            <v>197490691.65000001</v>
          </cell>
          <cell r="K960">
            <v>43382</v>
          </cell>
          <cell r="L960">
            <v>10077</v>
          </cell>
          <cell r="M960" t="str">
            <v>INE103A01014</v>
          </cell>
        </row>
        <row r="961">
          <cell r="A961" t="str">
            <v>MSPL</v>
          </cell>
          <cell r="B961" t="str">
            <v>EQ</v>
          </cell>
          <cell r="C961">
            <v>12.5</v>
          </cell>
          <cell r="D961">
            <v>12.65</v>
          </cell>
          <cell r="E961">
            <v>12.2</v>
          </cell>
          <cell r="F961">
            <v>12.4</v>
          </cell>
          <cell r="G961">
            <v>12.4</v>
          </cell>
          <cell r="H961">
            <v>12.25</v>
          </cell>
          <cell r="I961">
            <v>11448</v>
          </cell>
          <cell r="J961">
            <v>141488.25</v>
          </cell>
          <cell r="K961">
            <v>43382</v>
          </cell>
          <cell r="L961">
            <v>66</v>
          </cell>
          <cell r="M961" t="str">
            <v>INE752G01015</v>
          </cell>
        </row>
        <row r="962">
          <cell r="A962" t="str">
            <v>MTEDUCARE</v>
          </cell>
          <cell r="B962" t="str">
            <v>EQ</v>
          </cell>
          <cell r="C962">
            <v>44.1</v>
          </cell>
          <cell r="D962">
            <v>46.45</v>
          </cell>
          <cell r="E962">
            <v>41.2</v>
          </cell>
          <cell r="F962">
            <v>45.25</v>
          </cell>
          <cell r="G962">
            <v>43.55</v>
          </cell>
          <cell r="H962">
            <v>44.95</v>
          </cell>
          <cell r="I962">
            <v>25626</v>
          </cell>
          <cell r="J962">
            <v>1135540.6000000001</v>
          </cell>
          <cell r="K962">
            <v>43382</v>
          </cell>
          <cell r="L962">
            <v>378</v>
          </cell>
          <cell r="M962" t="str">
            <v>INE472M01018</v>
          </cell>
        </row>
        <row r="963">
          <cell r="A963" t="str">
            <v>MTNL</v>
          </cell>
          <cell r="B963" t="str">
            <v>EQ</v>
          </cell>
          <cell r="C963">
            <v>13.4</v>
          </cell>
          <cell r="D963">
            <v>13.4</v>
          </cell>
          <cell r="E963">
            <v>12.75</v>
          </cell>
          <cell r="F963">
            <v>12.95</v>
          </cell>
          <cell r="G963">
            <v>12.95</v>
          </cell>
          <cell r="H963">
            <v>13.15</v>
          </cell>
          <cell r="I963">
            <v>498545</v>
          </cell>
          <cell r="J963">
            <v>6518200</v>
          </cell>
          <cell r="K963">
            <v>43382</v>
          </cell>
          <cell r="L963">
            <v>1341</v>
          </cell>
          <cell r="M963" t="str">
            <v>INE153A01019</v>
          </cell>
        </row>
        <row r="964">
          <cell r="A964" t="str">
            <v>MUKANDENGG</v>
          </cell>
          <cell r="B964" t="str">
            <v>EQ</v>
          </cell>
          <cell r="C964">
            <v>22.65</v>
          </cell>
          <cell r="D964">
            <v>23.95</v>
          </cell>
          <cell r="E964">
            <v>22.3</v>
          </cell>
          <cell r="F964">
            <v>22.5</v>
          </cell>
          <cell r="G964">
            <v>22.5</v>
          </cell>
          <cell r="H964">
            <v>22.9</v>
          </cell>
          <cell r="I964">
            <v>1975</v>
          </cell>
          <cell r="J964">
            <v>44676.6</v>
          </cell>
          <cell r="K964">
            <v>43382</v>
          </cell>
          <cell r="L964">
            <v>47</v>
          </cell>
          <cell r="M964" t="str">
            <v>INE022B01014</v>
          </cell>
        </row>
        <row r="965">
          <cell r="A965" t="str">
            <v>MUKANDLTD</v>
          </cell>
          <cell r="B965" t="str">
            <v>EQ</v>
          </cell>
          <cell r="C965">
            <v>55</v>
          </cell>
          <cell r="D965">
            <v>55.85</v>
          </cell>
          <cell r="E965">
            <v>54.05</v>
          </cell>
          <cell r="F965">
            <v>54.55</v>
          </cell>
          <cell r="G965">
            <v>54.55</v>
          </cell>
          <cell r="H965">
            <v>54.05</v>
          </cell>
          <cell r="I965">
            <v>34076</v>
          </cell>
          <cell r="J965">
            <v>1863674.4</v>
          </cell>
          <cell r="K965">
            <v>43382</v>
          </cell>
          <cell r="L965">
            <v>420</v>
          </cell>
          <cell r="M965" t="str">
            <v>INE304A01026</v>
          </cell>
        </row>
        <row r="966">
          <cell r="A966" t="str">
            <v>MUKTAARTS</v>
          </cell>
          <cell r="B966" t="str">
            <v>EQ</v>
          </cell>
          <cell r="C966">
            <v>36.5</v>
          </cell>
          <cell r="D966">
            <v>43.65</v>
          </cell>
          <cell r="E966">
            <v>35.299999999999997</v>
          </cell>
          <cell r="F966">
            <v>38.75</v>
          </cell>
          <cell r="G966">
            <v>37.5</v>
          </cell>
          <cell r="H966">
            <v>36.450000000000003</v>
          </cell>
          <cell r="I966">
            <v>414786</v>
          </cell>
          <cell r="J966">
            <v>17039587.100000001</v>
          </cell>
          <cell r="K966">
            <v>43382</v>
          </cell>
          <cell r="L966">
            <v>3423</v>
          </cell>
          <cell r="M966" t="str">
            <v>INE374B01019</v>
          </cell>
        </row>
        <row r="967">
          <cell r="A967" t="str">
            <v>MUNJALAU</v>
          </cell>
          <cell r="B967" t="str">
            <v>EQ</v>
          </cell>
          <cell r="C967">
            <v>51.2</v>
          </cell>
          <cell r="D967">
            <v>52</v>
          </cell>
          <cell r="E967">
            <v>49.15</v>
          </cell>
          <cell r="F967">
            <v>50</v>
          </cell>
          <cell r="G967">
            <v>49.85</v>
          </cell>
          <cell r="H967">
            <v>51.2</v>
          </cell>
          <cell r="I967">
            <v>43592</v>
          </cell>
          <cell r="J967">
            <v>2191883.4</v>
          </cell>
          <cell r="K967">
            <v>43382</v>
          </cell>
          <cell r="L967">
            <v>775</v>
          </cell>
          <cell r="M967" t="str">
            <v>INE672B01032</v>
          </cell>
        </row>
        <row r="968">
          <cell r="A968" t="str">
            <v>MUNJALSHOW</v>
          </cell>
          <cell r="B968" t="str">
            <v>EQ</v>
          </cell>
          <cell r="C968">
            <v>174.5</v>
          </cell>
          <cell r="D968">
            <v>178</v>
          </cell>
          <cell r="E968">
            <v>174</v>
          </cell>
          <cell r="F968">
            <v>176.35</v>
          </cell>
          <cell r="G968">
            <v>174.8</v>
          </cell>
          <cell r="H968">
            <v>175.25</v>
          </cell>
          <cell r="I968">
            <v>18341</v>
          </cell>
          <cell r="J968">
            <v>3224413.6</v>
          </cell>
          <cell r="K968">
            <v>43382</v>
          </cell>
          <cell r="L968">
            <v>379</v>
          </cell>
          <cell r="M968" t="str">
            <v>INE577A01027</v>
          </cell>
        </row>
        <row r="969">
          <cell r="A969" t="str">
            <v>MURUDCERA</v>
          </cell>
          <cell r="B969" t="str">
            <v>EQ</v>
          </cell>
          <cell r="C969">
            <v>23.4</v>
          </cell>
          <cell r="D969">
            <v>23.75</v>
          </cell>
          <cell r="E969">
            <v>21</v>
          </cell>
          <cell r="F969">
            <v>22</v>
          </cell>
          <cell r="G969">
            <v>22.3</v>
          </cell>
          <cell r="H969">
            <v>23.3</v>
          </cell>
          <cell r="I969">
            <v>27035</v>
          </cell>
          <cell r="J969">
            <v>601801.05000000005</v>
          </cell>
          <cell r="K969">
            <v>43382</v>
          </cell>
          <cell r="L969">
            <v>191</v>
          </cell>
          <cell r="M969" t="str">
            <v>INE692B01014</v>
          </cell>
        </row>
        <row r="970">
          <cell r="A970" t="str">
            <v>MUTHOOTCAP</v>
          </cell>
          <cell r="B970" t="str">
            <v>EQ</v>
          </cell>
          <cell r="C970">
            <v>729.25</v>
          </cell>
          <cell r="D970">
            <v>768</v>
          </cell>
          <cell r="E970">
            <v>726.05</v>
          </cell>
          <cell r="F970">
            <v>757.2</v>
          </cell>
          <cell r="G970">
            <v>753</v>
          </cell>
          <cell r="H970">
            <v>728.95</v>
          </cell>
          <cell r="I970">
            <v>11265</v>
          </cell>
          <cell r="J970">
            <v>8377643.25</v>
          </cell>
          <cell r="K970">
            <v>43382</v>
          </cell>
          <cell r="L970">
            <v>766</v>
          </cell>
          <cell r="M970" t="str">
            <v>INE296G01013</v>
          </cell>
        </row>
        <row r="971">
          <cell r="A971" t="str">
            <v>MUTHOOTFIN</v>
          </cell>
          <cell r="B971" t="str">
            <v>EQ</v>
          </cell>
          <cell r="C971">
            <v>384</v>
          </cell>
          <cell r="D971">
            <v>385</v>
          </cell>
          <cell r="E971">
            <v>356</v>
          </cell>
          <cell r="F971">
            <v>373.05</v>
          </cell>
          <cell r="G971">
            <v>371.95</v>
          </cell>
          <cell r="H971">
            <v>380.1</v>
          </cell>
          <cell r="I971">
            <v>1208718</v>
          </cell>
          <cell r="J971">
            <v>446686862</v>
          </cell>
          <cell r="K971">
            <v>43382</v>
          </cell>
          <cell r="L971">
            <v>21943</v>
          </cell>
          <cell r="M971" t="str">
            <v>INE414G01012</v>
          </cell>
        </row>
        <row r="972">
          <cell r="A972" t="str">
            <v>MVL</v>
          </cell>
          <cell r="B972" t="str">
            <v>EQ</v>
          </cell>
          <cell r="C972">
            <v>0.2</v>
          </cell>
          <cell r="D972">
            <v>0.3</v>
          </cell>
          <cell r="E972">
            <v>0.2</v>
          </cell>
          <cell r="F972">
            <v>0.2</v>
          </cell>
          <cell r="G972">
            <v>0.2</v>
          </cell>
          <cell r="H972">
            <v>0.25</v>
          </cell>
          <cell r="I972">
            <v>125568</v>
          </cell>
          <cell r="J972">
            <v>29405.45</v>
          </cell>
          <cell r="K972">
            <v>43382</v>
          </cell>
          <cell r="L972">
            <v>42</v>
          </cell>
          <cell r="M972" t="str">
            <v>INE744I01034</v>
          </cell>
        </row>
        <row r="973">
          <cell r="A973" t="str">
            <v>N100</v>
          </cell>
          <cell r="B973" t="str">
            <v>EQ</v>
          </cell>
          <cell r="C973">
            <v>646.45000000000005</v>
          </cell>
          <cell r="D973">
            <v>646.47</v>
          </cell>
          <cell r="E973">
            <v>645.85</v>
          </cell>
          <cell r="F973">
            <v>646.14</v>
          </cell>
          <cell r="G973">
            <v>646</v>
          </cell>
          <cell r="H973">
            <v>655.85</v>
          </cell>
          <cell r="I973">
            <v>2718</v>
          </cell>
          <cell r="J973">
            <v>1756981.55</v>
          </cell>
          <cell r="K973">
            <v>43382</v>
          </cell>
          <cell r="L973">
            <v>232</v>
          </cell>
          <cell r="M973" t="str">
            <v>INF247L01031</v>
          </cell>
        </row>
        <row r="974">
          <cell r="A974" t="str">
            <v>NACLIND</v>
          </cell>
          <cell r="B974" t="str">
            <v>EQ</v>
          </cell>
          <cell r="C974">
            <v>27.3</v>
          </cell>
          <cell r="D974">
            <v>27.4</v>
          </cell>
          <cell r="E974">
            <v>22.4</v>
          </cell>
          <cell r="F974">
            <v>26</v>
          </cell>
          <cell r="G974">
            <v>26</v>
          </cell>
          <cell r="H974">
            <v>27.3</v>
          </cell>
          <cell r="I974">
            <v>112012</v>
          </cell>
          <cell r="J974">
            <v>2845603.1</v>
          </cell>
          <cell r="K974">
            <v>43382</v>
          </cell>
          <cell r="L974">
            <v>841</v>
          </cell>
          <cell r="M974" t="str">
            <v>INE295D01020</v>
          </cell>
        </row>
        <row r="975">
          <cell r="A975" t="str">
            <v>NAGAFERT</v>
          </cell>
          <cell r="B975" t="str">
            <v>EQ</v>
          </cell>
          <cell r="C975">
            <v>9</v>
          </cell>
          <cell r="D975">
            <v>9.25</v>
          </cell>
          <cell r="E975">
            <v>8.75</v>
          </cell>
          <cell r="F975">
            <v>8.85</v>
          </cell>
          <cell r="G975">
            <v>8.8000000000000007</v>
          </cell>
          <cell r="H975">
            <v>9</v>
          </cell>
          <cell r="I975">
            <v>217492</v>
          </cell>
          <cell r="J975">
            <v>1946451.05</v>
          </cell>
          <cell r="K975">
            <v>43382</v>
          </cell>
          <cell r="L975">
            <v>674</v>
          </cell>
          <cell r="M975" t="str">
            <v>INE454M01024</v>
          </cell>
        </row>
        <row r="976">
          <cell r="A976" t="str">
            <v>NAGAROIL</v>
          </cell>
          <cell r="B976" t="str">
            <v>EQ</v>
          </cell>
          <cell r="C976">
            <v>1.3</v>
          </cell>
          <cell r="D976">
            <v>1.3</v>
          </cell>
          <cell r="E976">
            <v>1.2</v>
          </cell>
          <cell r="F976">
            <v>1.25</v>
          </cell>
          <cell r="G976">
            <v>1.3</v>
          </cell>
          <cell r="H976">
            <v>1.3</v>
          </cell>
          <cell r="I976">
            <v>179542</v>
          </cell>
          <cell r="J976">
            <v>224616.7</v>
          </cell>
          <cell r="K976">
            <v>43382</v>
          </cell>
          <cell r="L976">
            <v>177</v>
          </cell>
          <cell r="M976" t="str">
            <v>INE453M01018</v>
          </cell>
        </row>
        <row r="977">
          <cell r="A977" t="str">
            <v>NAGREEKCAP</v>
          </cell>
          <cell r="B977" t="str">
            <v>EQ</v>
          </cell>
          <cell r="C977">
            <v>14</v>
          </cell>
          <cell r="D977">
            <v>14</v>
          </cell>
          <cell r="E977">
            <v>14</v>
          </cell>
          <cell r="F977">
            <v>14</v>
          </cell>
          <cell r="G977">
            <v>14</v>
          </cell>
          <cell r="H977">
            <v>14.3</v>
          </cell>
          <cell r="I977">
            <v>250</v>
          </cell>
          <cell r="J977">
            <v>3500</v>
          </cell>
          <cell r="K977">
            <v>43382</v>
          </cell>
          <cell r="L977">
            <v>7</v>
          </cell>
          <cell r="M977" t="str">
            <v>INE245I01016</v>
          </cell>
        </row>
        <row r="978">
          <cell r="A978" t="str">
            <v>NAGREEKEXP</v>
          </cell>
          <cell r="B978" t="str">
            <v>EQ</v>
          </cell>
          <cell r="C978">
            <v>22.5</v>
          </cell>
          <cell r="D978">
            <v>23.7</v>
          </cell>
          <cell r="E978">
            <v>22.25</v>
          </cell>
          <cell r="F978">
            <v>23.45</v>
          </cell>
          <cell r="G978">
            <v>23.7</v>
          </cell>
          <cell r="H978">
            <v>22.15</v>
          </cell>
          <cell r="I978">
            <v>3149</v>
          </cell>
          <cell r="J978">
            <v>73180.75</v>
          </cell>
          <cell r="K978">
            <v>43382</v>
          </cell>
          <cell r="L978">
            <v>35</v>
          </cell>
          <cell r="M978" t="str">
            <v>INE123B01028</v>
          </cell>
        </row>
        <row r="979">
          <cell r="A979" t="str">
            <v>NAHARCAP</v>
          </cell>
          <cell r="B979" t="str">
            <v>EQ</v>
          </cell>
          <cell r="C979">
            <v>94.1</v>
          </cell>
          <cell r="D979">
            <v>100</v>
          </cell>
          <cell r="E979">
            <v>94.1</v>
          </cell>
          <cell r="F979">
            <v>96.2</v>
          </cell>
          <cell r="G979">
            <v>96</v>
          </cell>
          <cell r="H979">
            <v>96.5</v>
          </cell>
          <cell r="I979">
            <v>8807</v>
          </cell>
          <cell r="J979">
            <v>854884.75</v>
          </cell>
          <cell r="K979">
            <v>43382</v>
          </cell>
          <cell r="L979">
            <v>108</v>
          </cell>
          <cell r="M979" t="str">
            <v>INE049I01012</v>
          </cell>
        </row>
        <row r="980">
          <cell r="A980" t="str">
            <v>NAHARINDUS</v>
          </cell>
          <cell r="B980" t="str">
            <v>EQ</v>
          </cell>
          <cell r="C980">
            <v>53</v>
          </cell>
          <cell r="D980">
            <v>53.25</v>
          </cell>
          <cell r="E980">
            <v>51.2</v>
          </cell>
          <cell r="F980">
            <v>52.35</v>
          </cell>
          <cell r="G980">
            <v>52.3</v>
          </cell>
          <cell r="H980">
            <v>51.75</v>
          </cell>
          <cell r="I980">
            <v>5396</v>
          </cell>
          <cell r="J980">
            <v>280146.09999999998</v>
          </cell>
          <cell r="K980">
            <v>43382</v>
          </cell>
          <cell r="L980">
            <v>119</v>
          </cell>
          <cell r="M980" t="str">
            <v>INE289A01011</v>
          </cell>
        </row>
        <row r="981">
          <cell r="A981" t="str">
            <v>NAHARPOLY</v>
          </cell>
          <cell r="B981" t="str">
            <v>EQ</v>
          </cell>
          <cell r="C981">
            <v>37.950000000000003</v>
          </cell>
          <cell r="D981">
            <v>39.5</v>
          </cell>
          <cell r="E981">
            <v>36.6</v>
          </cell>
          <cell r="F981">
            <v>38.799999999999997</v>
          </cell>
          <cell r="G981">
            <v>39.5</v>
          </cell>
          <cell r="H981">
            <v>38.9</v>
          </cell>
          <cell r="I981">
            <v>2624</v>
          </cell>
          <cell r="J981">
            <v>99780.05</v>
          </cell>
          <cell r="K981">
            <v>43382</v>
          </cell>
          <cell r="L981">
            <v>36</v>
          </cell>
          <cell r="M981" t="str">
            <v>INE308A01027</v>
          </cell>
        </row>
        <row r="982">
          <cell r="A982" t="str">
            <v>NAHARSPING</v>
          </cell>
          <cell r="B982" t="str">
            <v>EQ</v>
          </cell>
          <cell r="C982">
            <v>71.25</v>
          </cell>
          <cell r="D982">
            <v>72.099999999999994</v>
          </cell>
          <cell r="E982">
            <v>70.099999999999994</v>
          </cell>
          <cell r="F982">
            <v>71.2</v>
          </cell>
          <cell r="G982">
            <v>71.349999999999994</v>
          </cell>
          <cell r="H982">
            <v>70.3</v>
          </cell>
          <cell r="I982">
            <v>8460</v>
          </cell>
          <cell r="J982">
            <v>599667.9</v>
          </cell>
          <cell r="K982">
            <v>43382</v>
          </cell>
          <cell r="L982">
            <v>285</v>
          </cell>
          <cell r="M982" t="str">
            <v>INE290A01027</v>
          </cell>
        </row>
        <row r="983">
          <cell r="A983" t="str">
            <v>NATCOPHARM</v>
          </cell>
          <cell r="B983" t="str">
            <v>EQ</v>
          </cell>
          <cell r="C983">
            <v>667.7</v>
          </cell>
          <cell r="D983">
            <v>671.85</v>
          </cell>
          <cell r="E983">
            <v>636</v>
          </cell>
          <cell r="F983">
            <v>655.20000000000005</v>
          </cell>
          <cell r="G983">
            <v>648</v>
          </cell>
          <cell r="H983">
            <v>663.65</v>
          </cell>
          <cell r="I983">
            <v>235224</v>
          </cell>
          <cell r="J983">
            <v>154027985.59999999</v>
          </cell>
          <cell r="K983">
            <v>43382</v>
          </cell>
          <cell r="L983">
            <v>17161</v>
          </cell>
          <cell r="M983" t="str">
            <v>INE987B01026</v>
          </cell>
        </row>
        <row r="984">
          <cell r="A984" t="str">
            <v>NATHBIOGEN</v>
          </cell>
          <cell r="B984" t="str">
            <v>EQ</v>
          </cell>
          <cell r="C984">
            <v>345.95</v>
          </cell>
          <cell r="D984">
            <v>355.85</v>
          </cell>
          <cell r="E984">
            <v>333.05</v>
          </cell>
          <cell r="F984">
            <v>346.5</v>
          </cell>
          <cell r="G984">
            <v>349</v>
          </cell>
          <cell r="H984">
            <v>345.95</v>
          </cell>
          <cell r="I984">
            <v>22421</v>
          </cell>
          <cell r="J984">
            <v>7782324.2999999998</v>
          </cell>
          <cell r="K984">
            <v>43382</v>
          </cell>
          <cell r="L984">
            <v>951</v>
          </cell>
          <cell r="M984" t="str">
            <v>INE448G01010</v>
          </cell>
        </row>
        <row r="985">
          <cell r="A985" t="str">
            <v>NATIONALUM</v>
          </cell>
          <cell r="B985" t="str">
            <v>EQ</v>
          </cell>
          <cell r="C985">
            <v>61.8</v>
          </cell>
          <cell r="D985">
            <v>62.6</v>
          </cell>
          <cell r="E985">
            <v>60.5</v>
          </cell>
          <cell r="F985">
            <v>61.2</v>
          </cell>
          <cell r="G985">
            <v>61.1</v>
          </cell>
          <cell r="H985">
            <v>61.1</v>
          </cell>
          <cell r="I985">
            <v>6790703</v>
          </cell>
          <cell r="J985">
            <v>418089225.5</v>
          </cell>
          <cell r="K985">
            <v>43382</v>
          </cell>
          <cell r="L985">
            <v>25148</v>
          </cell>
          <cell r="M985" t="str">
            <v>INE139A01034</v>
          </cell>
        </row>
        <row r="986">
          <cell r="A986" t="str">
            <v>NAUKRI</v>
          </cell>
          <cell r="B986" t="str">
            <v>EQ</v>
          </cell>
          <cell r="C986">
            <v>1415</v>
          </cell>
          <cell r="D986">
            <v>1481.35</v>
          </cell>
          <cell r="E986">
            <v>1362.5</v>
          </cell>
          <cell r="F986">
            <v>1437.7</v>
          </cell>
          <cell r="G986">
            <v>1469.9</v>
          </cell>
          <cell r="H986">
            <v>1404.95</v>
          </cell>
          <cell r="I986">
            <v>174243</v>
          </cell>
          <cell r="J986">
            <v>245197003.44999999</v>
          </cell>
          <cell r="K986">
            <v>43382</v>
          </cell>
          <cell r="L986">
            <v>19024</v>
          </cell>
          <cell r="M986" t="str">
            <v>INE663F01024</v>
          </cell>
        </row>
        <row r="987">
          <cell r="A987" t="str">
            <v>NAVINFLUOR</v>
          </cell>
          <cell r="B987" t="str">
            <v>EQ</v>
          </cell>
          <cell r="C987">
            <v>632.95000000000005</v>
          </cell>
          <cell r="D987">
            <v>639.04999999999995</v>
          </cell>
          <cell r="E987">
            <v>617.1</v>
          </cell>
          <cell r="F987">
            <v>626.1</v>
          </cell>
          <cell r="G987">
            <v>624.9</v>
          </cell>
          <cell r="H987">
            <v>631.45000000000005</v>
          </cell>
          <cell r="I987">
            <v>18084</v>
          </cell>
          <cell r="J987">
            <v>11365376.550000001</v>
          </cell>
          <cell r="K987">
            <v>43382</v>
          </cell>
          <cell r="L987">
            <v>1924</v>
          </cell>
          <cell r="M987" t="str">
            <v>INE048G01026</v>
          </cell>
        </row>
        <row r="988">
          <cell r="A988" t="str">
            <v>NAVKARCORP</v>
          </cell>
          <cell r="B988" t="str">
            <v>EQ</v>
          </cell>
          <cell r="C988">
            <v>77</v>
          </cell>
          <cell r="D988">
            <v>77.95</v>
          </cell>
          <cell r="E988">
            <v>71.2</v>
          </cell>
          <cell r="F988">
            <v>72.8</v>
          </cell>
          <cell r="G988">
            <v>71.900000000000006</v>
          </cell>
          <cell r="H988">
            <v>76.25</v>
          </cell>
          <cell r="I988">
            <v>100588</v>
          </cell>
          <cell r="J988">
            <v>7472505.6500000004</v>
          </cell>
          <cell r="K988">
            <v>43382</v>
          </cell>
          <cell r="L988">
            <v>2197</v>
          </cell>
          <cell r="M988" t="str">
            <v>INE278M01019</v>
          </cell>
        </row>
        <row r="989">
          <cell r="A989" t="str">
            <v>NAVNETEDUL</v>
          </cell>
          <cell r="B989" t="str">
            <v>EQ</v>
          </cell>
          <cell r="C989">
            <v>111.3</v>
          </cell>
          <cell r="D989">
            <v>112.7</v>
          </cell>
          <cell r="E989">
            <v>107.4</v>
          </cell>
          <cell r="F989">
            <v>109</v>
          </cell>
          <cell r="G989">
            <v>109.8</v>
          </cell>
          <cell r="H989">
            <v>110.3</v>
          </cell>
          <cell r="I989">
            <v>50355</v>
          </cell>
          <cell r="J989">
            <v>5488737.5</v>
          </cell>
          <cell r="K989">
            <v>43382</v>
          </cell>
          <cell r="L989">
            <v>1726</v>
          </cell>
          <cell r="M989" t="str">
            <v>INE060A01024</v>
          </cell>
        </row>
        <row r="990">
          <cell r="A990" t="str">
            <v>NBCC</v>
          </cell>
          <cell r="B990" t="str">
            <v>EQ</v>
          </cell>
          <cell r="C990">
            <v>55.85</v>
          </cell>
          <cell r="D990">
            <v>55.85</v>
          </cell>
          <cell r="E990">
            <v>52.1</v>
          </cell>
          <cell r="F990">
            <v>52.7</v>
          </cell>
          <cell r="G990">
            <v>52.5</v>
          </cell>
          <cell r="H990">
            <v>54.3</v>
          </cell>
          <cell r="I990">
            <v>9214550</v>
          </cell>
          <cell r="J990">
            <v>491443382.60000002</v>
          </cell>
          <cell r="K990">
            <v>43382</v>
          </cell>
          <cell r="L990">
            <v>38393</v>
          </cell>
          <cell r="M990" t="str">
            <v>INE095N01031</v>
          </cell>
        </row>
        <row r="991">
          <cell r="A991" t="str">
            <v>NBIFIN</v>
          </cell>
          <cell r="B991" t="str">
            <v>EQ</v>
          </cell>
          <cell r="C991">
            <v>1200</v>
          </cell>
          <cell r="D991">
            <v>1200</v>
          </cell>
          <cell r="E991">
            <v>1075</v>
          </cell>
          <cell r="F991">
            <v>1087.0999999999999</v>
          </cell>
          <cell r="G991">
            <v>1075.05</v>
          </cell>
          <cell r="H991">
            <v>1202.55</v>
          </cell>
          <cell r="I991">
            <v>202</v>
          </cell>
          <cell r="J991">
            <v>221699.1</v>
          </cell>
          <cell r="K991">
            <v>43382</v>
          </cell>
          <cell r="L991">
            <v>42</v>
          </cell>
          <cell r="M991" t="str">
            <v>INE365I01020</v>
          </cell>
        </row>
        <row r="992">
          <cell r="A992" t="str">
            <v>NBVENTURES</v>
          </cell>
          <cell r="B992" t="str">
            <v>EQ</v>
          </cell>
          <cell r="C992">
            <v>113.15</v>
          </cell>
          <cell r="D992">
            <v>114.7</v>
          </cell>
          <cell r="E992">
            <v>111.15</v>
          </cell>
          <cell r="F992">
            <v>112.35</v>
          </cell>
          <cell r="G992">
            <v>112.9</v>
          </cell>
          <cell r="H992">
            <v>114.05</v>
          </cell>
          <cell r="I992">
            <v>152200</v>
          </cell>
          <cell r="J992">
            <v>17260255</v>
          </cell>
          <cell r="K992">
            <v>43382</v>
          </cell>
          <cell r="L992">
            <v>3300</v>
          </cell>
          <cell r="M992" t="str">
            <v>INE725A01022</v>
          </cell>
        </row>
        <row r="993">
          <cell r="A993" t="str">
            <v>NCC</v>
          </cell>
          <cell r="B993" t="str">
            <v>EQ</v>
          </cell>
          <cell r="C993">
            <v>71</v>
          </cell>
          <cell r="D993">
            <v>71.95</v>
          </cell>
          <cell r="E993">
            <v>68.099999999999994</v>
          </cell>
          <cell r="F993">
            <v>69.75</v>
          </cell>
          <cell r="G993">
            <v>69.5</v>
          </cell>
          <cell r="H993">
            <v>70.349999999999994</v>
          </cell>
          <cell r="I993">
            <v>7327988</v>
          </cell>
          <cell r="J993">
            <v>512624728.94999999</v>
          </cell>
          <cell r="K993">
            <v>43382</v>
          </cell>
          <cell r="L993">
            <v>25578</v>
          </cell>
          <cell r="M993" t="str">
            <v>INE868B01028</v>
          </cell>
        </row>
        <row r="994">
          <cell r="A994" t="str">
            <v>NCLIND</v>
          </cell>
          <cell r="B994" t="str">
            <v>EQ</v>
          </cell>
          <cell r="C994">
            <v>125.5</v>
          </cell>
          <cell r="D994">
            <v>137</v>
          </cell>
          <cell r="E994">
            <v>125.5</v>
          </cell>
          <cell r="F994">
            <v>132.35</v>
          </cell>
          <cell r="G994">
            <v>130.80000000000001</v>
          </cell>
          <cell r="H994">
            <v>121.55</v>
          </cell>
          <cell r="I994">
            <v>87578</v>
          </cell>
          <cell r="J994">
            <v>11453033.75</v>
          </cell>
          <cell r="K994">
            <v>43382</v>
          </cell>
          <cell r="L994">
            <v>2153</v>
          </cell>
          <cell r="M994" t="str">
            <v>INE732C01016</v>
          </cell>
        </row>
        <row r="995">
          <cell r="A995" t="str">
            <v>NDGL</v>
          </cell>
          <cell r="B995" t="str">
            <v>EQ</v>
          </cell>
          <cell r="C995">
            <v>810</v>
          </cell>
          <cell r="D995">
            <v>829.95</v>
          </cell>
          <cell r="E995">
            <v>752</v>
          </cell>
          <cell r="F995">
            <v>763.1</v>
          </cell>
          <cell r="G995">
            <v>752</v>
          </cell>
          <cell r="H995">
            <v>775.1</v>
          </cell>
          <cell r="I995">
            <v>532</v>
          </cell>
          <cell r="J995">
            <v>431096.15</v>
          </cell>
          <cell r="K995">
            <v>43382</v>
          </cell>
          <cell r="L995">
            <v>65</v>
          </cell>
          <cell r="M995" t="str">
            <v>INE756C01015</v>
          </cell>
        </row>
        <row r="996">
          <cell r="A996" t="str">
            <v>NDL</v>
          </cell>
          <cell r="B996" t="str">
            <v>EQ</v>
          </cell>
          <cell r="C996">
            <v>70.5</v>
          </cell>
          <cell r="D996">
            <v>70.599999999999994</v>
          </cell>
          <cell r="E996">
            <v>67.3</v>
          </cell>
          <cell r="F996">
            <v>67.599999999999994</v>
          </cell>
          <cell r="G996">
            <v>67.5</v>
          </cell>
          <cell r="H996">
            <v>68.3</v>
          </cell>
          <cell r="I996">
            <v>22964</v>
          </cell>
          <cell r="J996">
            <v>1563917.05</v>
          </cell>
          <cell r="K996">
            <v>43382</v>
          </cell>
          <cell r="L996">
            <v>508</v>
          </cell>
          <cell r="M996" t="str">
            <v>INE875G01030</v>
          </cell>
        </row>
        <row r="997">
          <cell r="A997" t="str">
            <v>NDTV</v>
          </cell>
          <cell r="B997" t="str">
            <v>BE</v>
          </cell>
          <cell r="C997">
            <v>32.15</v>
          </cell>
          <cell r="D997">
            <v>32.950000000000003</v>
          </cell>
          <cell r="E997">
            <v>31.1</v>
          </cell>
          <cell r="F997">
            <v>31.9</v>
          </cell>
          <cell r="G997">
            <v>32</v>
          </cell>
          <cell r="H997">
            <v>32.15</v>
          </cell>
          <cell r="I997">
            <v>9171</v>
          </cell>
          <cell r="J997">
            <v>290072.84999999998</v>
          </cell>
          <cell r="K997">
            <v>43382</v>
          </cell>
          <cell r="L997">
            <v>49</v>
          </cell>
          <cell r="M997" t="str">
            <v>INE155G01029</v>
          </cell>
        </row>
        <row r="998">
          <cell r="A998" t="str">
            <v>NECCLTD</v>
          </cell>
          <cell r="B998" t="str">
            <v>EQ</v>
          </cell>
          <cell r="C998">
            <v>7.4</v>
          </cell>
          <cell r="D998">
            <v>7.85</v>
          </cell>
          <cell r="E998">
            <v>7.3</v>
          </cell>
          <cell r="F998">
            <v>7.45</v>
          </cell>
          <cell r="G998">
            <v>7.3</v>
          </cell>
          <cell r="H998">
            <v>7.65</v>
          </cell>
          <cell r="I998">
            <v>16782</v>
          </cell>
          <cell r="J998">
            <v>126116.5</v>
          </cell>
          <cell r="K998">
            <v>43382</v>
          </cell>
          <cell r="L998">
            <v>101</v>
          </cell>
          <cell r="M998" t="str">
            <v>INE553C01016</v>
          </cell>
        </row>
        <row r="999">
          <cell r="A999" t="str">
            <v>NECLIFE</v>
          </cell>
          <cell r="B999" t="str">
            <v>EQ</v>
          </cell>
          <cell r="C999">
            <v>21.45</v>
          </cell>
          <cell r="D999">
            <v>21.8</v>
          </cell>
          <cell r="E999">
            <v>20</v>
          </cell>
          <cell r="F999">
            <v>20.65</v>
          </cell>
          <cell r="G999">
            <v>20.55</v>
          </cell>
          <cell r="H999">
            <v>21.45</v>
          </cell>
          <cell r="I999">
            <v>323517</v>
          </cell>
          <cell r="J999">
            <v>6778189.7999999998</v>
          </cell>
          <cell r="K999">
            <v>43382</v>
          </cell>
          <cell r="L999">
            <v>1840</v>
          </cell>
          <cell r="M999" t="str">
            <v>INE023H01027</v>
          </cell>
        </row>
        <row r="1000">
          <cell r="A1000" t="str">
            <v>NELCAST</v>
          </cell>
          <cell r="B1000" t="str">
            <v>EQ</v>
          </cell>
          <cell r="C1000">
            <v>65.599999999999994</v>
          </cell>
          <cell r="D1000">
            <v>66.650000000000006</v>
          </cell>
          <cell r="E1000">
            <v>64.099999999999994</v>
          </cell>
          <cell r="F1000">
            <v>65.05</v>
          </cell>
          <cell r="G1000">
            <v>64.95</v>
          </cell>
          <cell r="H1000">
            <v>65.55</v>
          </cell>
          <cell r="I1000">
            <v>29887</v>
          </cell>
          <cell r="J1000">
            <v>1962624.35</v>
          </cell>
          <cell r="K1000">
            <v>43382</v>
          </cell>
          <cell r="L1000">
            <v>373</v>
          </cell>
          <cell r="M1000" t="str">
            <v>INE189I01024</v>
          </cell>
        </row>
        <row r="1001">
          <cell r="A1001" t="str">
            <v>NELCO</v>
          </cell>
          <cell r="B1001" t="str">
            <v>EQ</v>
          </cell>
          <cell r="C1001">
            <v>210.5</v>
          </cell>
          <cell r="D1001">
            <v>217.9</v>
          </cell>
          <cell r="E1001">
            <v>204.55</v>
          </cell>
          <cell r="F1001">
            <v>217.75</v>
          </cell>
          <cell r="G1001">
            <v>217.15</v>
          </cell>
          <cell r="H1001">
            <v>207.55</v>
          </cell>
          <cell r="I1001">
            <v>155440</v>
          </cell>
          <cell r="J1001">
            <v>33445687.75</v>
          </cell>
          <cell r="K1001">
            <v>43382</v>
          </cell>
          <cell r="L1001">
            <v>1923</v>
          </cell>
          <cell r="M1001" t="str">
            <v>INE045B01015</v>
          </cell>
        </row>
        <row r="1002">
          <cell r="A1002" t="str">
            <v>NESCO</v>
          </cell>
          <cell r="B1002" t="str">
            <v>EQ</v>
          </cell>
          <cell r="C1002">
            <v>414</v>
          </cell>
          <cell r="D1002">
            <v>423.9</v>
          </cell>
          <cell r="E1002">
            <v>403.55</v>
          </cell>
          <cell r="F1002">
            <v>418.05</v>
          </cell>
          <cell r="G1002">
            <v>419.9</v>
          </cell>
          <cell r="H1002">
            <v>412.65</v>
          </cell>
          <cell r="I1002">
            <v>15133</v>
          </cell>
          <cell r="J1002">
            <v>6317738.9000000004</v>
          </cell>
          <cell r="K1002">
            <v>43382</v>
          </cell>
          <cell r="L1002">
            <v>799</v>
          </cell>
          <cell r="M1002" t="str">
            <v>INE317F01035</v>
          </cell>
        </row>
        <row r="1003">
          <cell r="A1003" t="str">
            <v>NESTLEIND</v>
          </cell>
          <cell r="B1003" t="str">
            <v>EQ</v>
          </cell>
          <cell r="C1003">
            <v>9380.75</v>
          </cell>
          <cell r="D1003">
            <v>9610.25</v>
          </cell>
          <cell r="E1003">
            <v>9257.0499999999993</v>
          </cell>
          <cell r="F1003">
            <v>9491.9500000000007</v>
          </cell>
          <cell r="G1003">
            <v>9480</v>
          </cell>
          <cell r="H1003">
            <v>9380.75</v>
          </cell>
          <cell r="I1003">
            <v>81173</v>
          </cell>
          <cell r="J1003">
            <v>764296799.79999995</v>
          </cell>
          <cell r="K1003">
            <v>43382</v>
          </cell>
          <cell r="L1003">
            <v>15241</v>
          </cell>
          <cell r="M1003" t="str">
            <v>INE239A01016</v>
          </cell>
        </row>
        <row r="1004">
          <cell r="A1004" t="str">
            <v>NETWORK18</v>
          </cell>
          <cell r="B1004" t="str">
            <v>EQ</v>
          </cell>
          <cell r="C1004">
            <v>43.35</v>
          </cell>
          <cell r="D1004">
            <v>43.7</v>
          </cell>
          <cell r="E1004">
            <v>40.75</v>
          </cell>
          <cell r="F1004">
            <v>41.15</v>
          </cell>
          <cell r="G1004">
            <v>40.9</v>
          </cell>
          <cell r="H1004">
            <v>43</v>
          </cell>
          <cell r="I1004">
            <v>697094</v>
          </cell>
          <cell r="J1004">
            <v>28981040.149999999</v>
          </cell>
          <cell r="K1004">
            <v>43382</v>
          </cell>
          <cell r="L1004">
            <v>2855</v>
          </cell>
          <cell r="M1004" t="str">
            <v>INE870H01013</v>
          </cell>
        </row>
        <row r="1005">
          <cell r="A1005" t="str">
            <v>NEULANDLAB</v>
          </cell>
          <cell r="B1005" t="str">
            <v>EQ</v>
          </cell>
          <cell r="C1005">
            <v>609</v>
          </cell>
          <cell r="D1005">
            <v>623.85</v>
          </cell>
          <cell r="E1005">
            <v>586</v>
          </cell>
          <cell r="F1005">
            <v>592.75</v>
          </cell>
          <cell r="G1005">
            <v>590</v>
          </cell>
          <cell r="H1005">
            <v>608.75</v>
          </cell>
          <cell r="I1005">
            <v>3820</v>
          </cell>
          <cell r="J1005">
            <v>2298281.5</v>
          </cell>
          <cell r="K1005">
            <v>43382</v>
          </cell>
          <cell r="L1005">
            <v>381</v>
          </cell>
          <cell r="M1005" t="str">
            <v>INE794A01010</v>
          </cell>
        </row>
        <row r="1006">
          <cell r="A1006" t="str">
            <v>NEWGEN</v>
          </cell>
          <cell r="B1006" t="str">
            <v>EQ</v>
          </cell>
          <cell r="C1006">
            <v>221</v>
          </cell>
          <cell r="D1006">
            <v>230</v>
          </cell>
          <cell r="E1006">
            <v>218.8</v>
          </cell>
          <cell r="F1006">
            <v>228.75</v>
          </cell>
          <cell r="G1006">
            <v>229.9</v>
          </cell>
          <cell r="H1006">
            <v>219.2</v>
          </cell>
          <cell r="I1006">
            <v>22775</v>
          </cell>
          <cell r="J1006">
            <v>5148834.1500000004</v>
          </cell>
          <cell r="K1006">
            <v>43382</v>
          </cell>
          <cell r="L1006">
            <v>1961</v>
          </cell>
          <cell r="M1006" t="str">
            <v>INE619B01017</v>
          </cell>
        </row>
        <row r="1007">
          <cell r="A1007" t="str">
            <v>NEXTMEDIA</v>
          </cell>
          <cell r="B1007" t="str">
            <v>EQ</v>
          </cell>
          <cell r="C1007">
            <v>16</v>
          </cell>
          <cell r="D1007">
            <v>17</v>
          </cell>
          <cell r="E1007">
            <v>15.4</v>
          </cell>
          <cell r="F1007">
            <v>15.6</v>
          </cell>
          <cell r="G1007">
            <v>15.55</v>
          </cell>
          <cell r="H1007">
            <v>16.100000000000001</v>
          </cell>
          <cell r="I1007">
            <v>23749</v>
          </cell>
          <cell r="J1007">
            <v>374959.2</v>
          </cell>
          <cell r="K1007">
            <v>43382</v>
          </cell>
          <cell r="L1007">
            <v>63</v>
          </cell>
          <cell r="M1007" t="str">
            <v>INE747B01016</v>
          </cell>
        </row>
        <row r="1008">
          <cell r="A1008" t="str">
            <v>NFL</v>
          </cell>
          <cell r="B1008" t="str">
            <v>EQ</v>
          </cell>
          <cell r="C1008">
            <v>34.549999999999997</v>
          </cell>
          <cell r="D1008">
            <v>34.549999999999997</v>
          </cell>
          <cell r="E1008">
            <v>32.549999999999997</v>
          </cell>
          <cell r="F1008">
            <v>33</v>
          </cell>
          <cell r="G1008">
            <v>33.1</v>
          </cell>
          <cell r="H1008">
            <v>34</v>
          </cell>
          <cell r="I1008">
            <v>337654</v>
          </cell>
          <cell r="J1008">
            <v>11209005.15</v>
          </cell>
          <cell r="K1008">
            <v>43382</v>
          </cell>
          <cell r="L1008">
            <v>2896</v>
          </cell>
          <cell r="M1008" t="str">
            <v>INE870D01012</v>
          </cell>
        </row>
        <row r="1009">
          <cell r="A1009" t="str">
            <v>NH</v>
          </cell>
          <cell r="B1009" t="str">
            <v>EQ</v>
          </cell>
          <cell r="C1009">
            <v>229.05</v>
          </cell>
          <cell r="D1009">
            <v>235.9</v>
          </cell>
          <cell r="E1009">
            <v>224.15</v>
          </cell>
          <cell r="F1009">
            <v>234.25</v>
          </cell>
          <cell r="G1009">
            <v>235.9</v>
          </cell>
          <cell r="H1009">
            <v>230</v>
          </cell>
          <cell r="I1009">
            <v>217606</v>
          </cell>
          <cell r="J1009">
            <v>49801268.950000003</v>
          </cell>
          <cell r="K1009">
            <v>43382</v>
          </cell>
          <cell r="L1009">
            <v>1533</v>
          </cell>
          <cell r="M1009" t="str">
            <v>INE410P01011</v>
          </cell>
        </row>
        <row r="1010">
          <cell r="A1010" t="str">
            <v>NHPC</v>
          </cell>
          <cell r="B1010" t="str">
            <v>EQ</v>
          </cell>
          <cell r="C1010">
            <v>22.6</v>
          </cell>
          <cell r="D1010">
            <v>22.75</v>
          </cell>
          <cell r="E1010">
            <v>22.1</v>
          </cell>
          <cell r="F1010">
            <v>22.6</v>
          </cell>
          <cell r="G1010">
            <v>22.65</v>
          </cell>
          <cell r="H1010">
            <v>22.5</v>
          </cell>
          <cell r="I1010">
            <v>4150490</v>
          </cell>
          <cell r="J1010">
            <v>93340208.400000006</v>
          </cell>
          <cell r="K1010">
            <v>43382</v>
          </cell>
          <cell r="L1010">
            <v>6300</v>
          </cell>
          <cell r="M1010" t="str">
            <v>INE848E01016</v>
          </cell>
        </row>
        <row r="1011">
          <cell r="A1011" t="str">
            <v>NIACL</v>
          </cell>
          <cell r="B1011" t="str">
            <v>EQ</v>
          </cell>
          <cell r="C1011">
            <v>206.9</v>
          </cell>
          <cell r="D1011">
            <v>208.35</v>
          </cell>
          <cell r="E1011">
            <v>200.05</v>
          </cell>
          <cell r="F1011">
            <v>202.95</v>
          </cell>
          <cell r="G1011">
            <v>203</v>
          </cell>
          <cell r="H1011">
            <v>206.9</v>
          </cell>
          <cell r="I1011">
            <v>73230</v>
          </cell>
          <cell r="J1011">
            <v>14889038.85</v>
          </cell>
          <cell r="K1011">
            <v>43382</v>
          </cell>
          <cell r="L1011">
            <v>1911</v>
          </cell>
          <cell r="M1011" t="str">
            <v>INE470Y01017</v>
          </cell>
        </row>
        <row r="1012">
          <cell r="A1012" t="str">
            <v>NIBL</v>
          </cell>
          <cell r="B1012" t="str">
            <v>BE</v>
          </cell>
          <cell r="C1012">
            <v>25.25</v>
          </cell>
          <cell r="D1012">
            <v>25.25</v>
          </cell>
          <cell r="E1012">
            <v>23.45</v>
          </cell>
          <cell r="F1012">
            <v>25</v>
          </cell>
          <cell r="G1012">
            <v>25</v>
          </cell>
          <cell r="H1012">
            <v>24.2</v>
          </cell>
          <cell r="I1012">
            <v>140</v>
          </cell>
          <cell r="J1012">
            <v>3461.2</v>
          </cell>
          <cell r="K1012">
            <v>43382</v>
          </cell>
          <cell r="L1012">
            <v>7</v>
          </cell>
          <cell r="M1012" t="str">
            <v>INE047O01014</v>
          </cell>
        </row>
        <row r="1013">
          <cell r="A1013" t="str">
            <v>NIFTYBEES</v>
          </cell>
          <cell r="B1013" t="str">
            <v>EQ</v>
          </cell>
          <cell r="C1013">
            <v>1000</v>
          </cell>
          <cell r="D1013">
            <v>1087</v>
          </cell>
          <cell r="E1013">
            <v>1000</v>
          </cell>
          <cell r="F1013">
            <v>1077.79</v>
          </cell>
          <cell r="G1013">
            <v>1077.77</v>
          </cell>
          <cell r="H1013">
            <v>1080.5</v>
          </cell>
          <cell r="I1013">
            <v>100341</v>
          </cell>
          <cell r="J1013">
            <v>108730445.13</v>
          </cell>
          <cell r="K1013">
            <v>43382</v>
          </cell>
          <cell r="L1013">
            <v>1605</v>
          </cell>
          <cell r="M1013" t="str">
            <v>INF732E01011</v>
          </cell>
        </row>
        <row r="1014">
          <cell r="A1014" t="str">
            <v>NIFTYEES</v>
          </cell>
          <cell r="B1014" t="str">
            <v>EQ</v>
          </cell>
          <cell r="C1014">
            <v>12900</v>
          </cell>
          <cell r="D1014">
            <v>13044</v>
          </cell>
          <cell r="E1014">
            <v>12300</v>
          </cell>
          <cell r="F1014">
            <v>12300</v>
          </cell>
          <cell r="G1014">
            <v>12300</v>
          </cell>
          <cell r="H1014">
            <v>12800</v>
          </cell>
          <cell r="I1014">
            <v>5</v>
          </cell>
          <cell r="J1014">
            <v>64178</v>
          </cell>
          <cell r="K1014">
            <v>43382</v>
          </cell>
          <cell r="L1014">
            <v>5</v>
          </cell>
          <cell r="M1014" t="str">
            <v>INF754K01EK3</v>
          </cell>
        </row>
        <row r="1015">
          <cell r="A1015" t="str">
            <v>NIITLTD</v>
          </cell>
          <cell r="B1015" t="str">
            <v>EQ</v>
          </cell>
          <cell r="C1015">
            <v>62.15</v>
          </cell>
          <cell r="D1015">
            <v>63.25</v>
          </cell>
          <cell r="E1015">
            <v>61.1</v>
          </cell>
          <cell r="F1015">
            <v>61.95</v>
          </cell>
          <cell r="G1015">
            <v>61.9</v>
          </cell>
          <cell r="H1015">
            <v>61.7</v>
          </cell>
          <cell r="I1015">
            <v>582588</v>
          </cell>
          <cell r="J1015">
            <v>36228572.149999999</v>
          </cell>
          <cell r="K1015">
            <v>43382</v>
          </cell>
          <cell r="L1015">
            <v>5403</v>
          </cell>
          <cell r="M1015" t="str">
            <v>INE161A01038</v>
          </cell>
        </row>
        <row r="1016">
          <cell r="A1016" t="str">
            <v>NIITTECH</v>
          </cell>
          <cell r="B1016" t="str">
            <v>EQ</v>
          </cell>
          <cell r="C1016">
            <v>1116</v>
          </cell>
          <cell r="D1016">
            <v>1136.2</v>
          </cell>
          <cell r="E1016">
            <v>1062.95</v>
          </cell>
          <cell r="F1016">
            <v>1117.05</v>
          </cell>
          <cell r="G1016">
            <v>1118.05</v>
          </cell>
          <cell r="H1016">
            <v>1125.4000000000001</v>
          </cell>
          <cell r="I1016">
            <v>876697</v>
          </cell>
          <cell r="J1016">
            <v>969941554.89999998</v>
          </cell>
          <cell r="K1016">
            <v>43382</v>
          </cell>
          <cell r="L1016">
            <v>27415</v>
          </cell>
          <cell r="M1016" t="str">
            <v>INE591G01017</v>
          </cell>
        </row>
        <row r="1017">
          <cell r="A1017" t="str">
            <v>NILAINFRA</v>
          </cell>
          <cell r="B1017" t="str">
            <v>EQ</v>
          </cell>
          <cell r="C1017">
            <v>7</v>
          </cell>
          <cell r="D1017">
            <v>7.25</v>
          </cell>
          <cell r="E1017">
            <v>6.9</v>
          </cell>
          <cell r="F1017">
            <v>6.95</v>
          </cell>
          <cell r="G1017">
            <v>6.9</v>
          </cell>
          <cell r="H1017">
            <v>7.1</v>
          </cell>
          <cell r="I1017">
            <v>221627</v>
          </cell>
          <cell r="J1017">
            <v>1556058.5</v>
          </cell>
          <cell r="K1017">
            <v>43382</v>
          </cell>
          <cell r="L1017">
            <v>426</v>
          </cell>
          <cell r="M1017" t="str">
            <v>INE937C01029</v>
          </cell>
        </row>
        <row r="1018">
          <cell r="A1018" t="str">
            <v>NILKAMAL</v>
          </cell>
          <cell r="B1018" t="str">
            <v>EQ</v>
          </cell>
          <cell r="C1018">
            <v>1582</v>
          </cell>
          <cell r="D1018">
            <v>1582</v>
          </cell>
          <cell r="E1018">
            <v>1513.15</v>
          </cell>
          <cell r="F1018">
            <v>1521.4</v>
          </cell>
          <cell r="G1018">
            <v>1520</v>
          </cell>
          <cell r="H1018">
            <v>1561.75</v>
          </cell>
          <cell r="I1018">
            <v>15325</v>
          </cell>
          <cell r="J1018">
            <v>23513505.699999999</v>
          </cell>
          <cell r="K1018">
            <v>43382</v>
          </cell>
          <cell r="L1018">
            <v>1654</v>
          </cell>
          <cell r="M1018" t="str">
            <v>INE310A01015</v>
          </cell>
        </row>
        <row r="1019">
          <cell r="A1019" t="str">
            <v>NIPPOBATRY</v>
          </cell>
          <cell r="B1019" t="str">
            <v>EQ</v>
          </cell>
          <cell r="C1019">
            <v>658</v>
          </cell>
          <cell r="D1019">
            <v>697.6</v>
          </cell>
          <cell r="E1019">
            <v>658</v>
          </cell>
          <cell r="F1019">
            <v>675.35</v>
          </cell>
          <cell r="G1019">
            <v>673</v>
          </cell>
          <cell r="H1019">
            <v>665</v>
          </cell>
          <cell r="I1019">
            <v>433</v>
          </cell>
          <cell r="J1019">
            <v>295678.59999999998</v>
          </cell>
          <cell r="K1019">
            <v>43382</v>
          </cell>
          <cell r="L1019">
            <v>42</v>
          </cell>
          <cell r="M1019" t="str">
            <v>INE567A01010</v>
          </cell>
        </row>
        <row r="1020">
          <cell r="A1020" t="str">
            <v>NITCO</v>
          </cell>
          <cell r="B1020" t="str">
            <v>EQ</v>
          </cell>
          <cell r="C1020">
            <v>37.6</v>
          </cell>
          <cell r="D1020">
            <v>38.549999999999997</v>
          </cell>
          <cell r="E1020">
            <v>35.85</v>
          </cell>
          <cell r="F1020">
            <v>36.25</v>
          </cell>
          <cell r="G1020">
            <v>35.85</v>
          </cell>
          <cell r="H1020">
            <v>38.15</v>
          </cell>
          <cell r="I1020">
            <v>140460</v>
          </cell>
          <cell r="J1020">
            <v>5191128.1500000004</v>
          </cell>
          <cell r="K1020">
            <v>43382</v>
          </cell>
          <cell r="L1020">
            <v>1419</v>
          </cell>
          <cell r="M1020" t="str">
            <v>INE858F01012</v>
          </cell>
        </row>
        <row r="1021">
          <cell r="A1021" t="str">
            <v>NITESHEST</v>
          </cell>
          <cell r="B1021" t="str">
            <v>EQ</v>
          </cell>
          <cell r="C1021">
            <v>5.8</v>
          </cell>
          <cell r="D1021">
            <v>6</v>
          </cell>
          <cell r="E1021">
            <v>5.3</v>
          </cell>
          <cell r="F1021">
            <v>5.4</v>
          </cell>
          <cell r="G1021">
            <v>5.3</v>
          </cell>
          <cell r="H1021">
            <v>5.75</v>
          </cell>
          <cell r="I1021">
            <v>45534</v>
          </cell>
          <cell r="J1021">
            <v>250332.5</v>
          </cell>
          <cell r="K1021">
            <v>43382</v>
          </cell>
          <cell r="L1021">
            <v>148</v>
          </cell>
          <cell r="M1021" t="str">
            <v>INE639K01016</v>
          </cell>
        </row>
        <row r="1022">
          <cell r="A1022" t="str">
            <v>NITINFIRE</v>
          </cell>
          <cell r="B1022" t="str">
            <v>EQ</v>
          </cell>
          <cell r="C1022">
            <v>2.2999999999999998</v>
          </cell>
          <cell r="D1022">
            <v>2.2999999999999998</v>
          </cell>
          <cell r="E1022">
            <v>2.1</v>
          </cell>
          <cell r="F1022">
            <v>2.15</v>
          </cell>
          <cell r="G1022">
            <v>2.1</v>
          </cell>
          <cell r="H1022">
            <v>2.25</v>
          </cell>
          <cell r="I1022">
            <v>186695</v>
          </cell>
          <cell r="J1022">
            <v>400878.55</v>
          </cell>
          <cell r="K1022">
            <v>43382</v>
          </cell>
          <cell r="L1022">
            <v>190</v>
          </cell>
          <cell r="M1022" t="str">
            <v>INE489H01020</v>
          </cell>
        </row>
        <row r="1023">
          <cell r="A1023" t="str">
            <v>NITINSPIN</v>
          </cell>
          <cell r="B1023" t="str">
            <v>EQ</v>
          </cell>
          <cell r="C1023">
            <v>77.400000000000006</v>
          </cell>
          <cell r="D1023">
            <v>78.849999999999994</v>
          </cell>
          <cell r="E1023">
            <v>63.8</v>
          </cell>
          <cell r="F1023">
            <v>73.8</v>
          </cell>
          <cell r="G1023">
            <v>73.400000000000006</v>
          </cell>
          <cell r="H1023">
            <v>77.849999999999994</v>
          </cell>
          <cell r="I1023">
            <v>82098</v>
          </cell>
          <cell r="J1023">
            <v>5893858.3499999996</v>
          </cell>
          <cell r="K1023">
            <v>43382</v>
          </cell>
          <cell r="L1023">
            <v>1447</v>
          </cell>
          <cell r="M1023" t="str">
            <v>INE229H01012</v>
          </cell>
        </row>
        <row r="1024">
          <cell r="A1024" t="str">
            <v>NKIND</v>
          </cell>
          <cell r="B1024" t="str">
            <v>EQ</v>
          </cell>
          <cell r="C1024">
            <v>45</v>
          </cell>
          <cell r="D1024">
            <v>47.5</v>
          </cell>
          <cell r="E1024">
            <v>45</v>
          </cell>
          <cell r="F1024">
            <v>46.1</v>
          </cell>
          <cell r="G1024">
            <v>46.1</v>
          </cell>
          <cell r="H1024">
            <v>45.6</v>
          </cell>
          <cell r="I1024">
            <v>1143</v>
          </cell>
          <cell r="J1024">
            <v>52577</v>
          </cell>
          <cell r="K1024">
            <v>43382</v>
          </cell>
          <cell r="L1024">
            <v>12</v>
          </cell>
          <cell r="M1024" t="str">
            <v>INE542C01019</v>
          </cell>
        </row>
        <row r="1025">
          <cell r="A1025" t="str">
            <v>NLCINDIA</v>
          </cell>
          <cell r="B1025" t="str">
            <v>EQ</v>
          </cell>
          <cell r="C1025">
            <v>73.5</v>
          </cell>
          <cell r="D1025">
            <v>74.45</v>
          </cell>
          <cell r="E1025">
            <v>72.5</v>
          </cell>
          <cell r="F1025">
            <v>73.7</v>
          </cell>
          <cell r="G1025">
            <v>73.75</v>
          </cell>
          <cell r="H1025">
            <v>72.400000000000006</v>
          </cell>
          <cell r="I1025">
            <v>427747</v>
          </cell>
          <cell r="J1025">
            <v>31439010.5</v>
          </cell>
          <cell r="K1025">
            <v>43382</v>
          </cell>
          <cell r="L1025">
            <v>6036</v>
          </cell>
          <cell r="M1025" t="str">
            <v>INE589A01014</v>
          </cell>
        </row>
        <row r="1026">
          <cell r="A1026" t="str">
            <v>NMDC</v>
          </cell>
          <cell r="B1026" t="str">
            <v>EQ</v>
          </cell>
          <cell r="C1026">
            <v>108.3</v>
          </cell>
          <cell r="D1026">
            <v>109.95</v>
          </cell>
          <cell r="E1026">
            <v>106.4</v>
          </cell>
          <cell r="F1026">
            <v>107.2</v>
          </cell>
          <cell r="G1026">
            <v>107.2</v>
          </cell>
          <cell r="H1026">
            <v>108.3</v>
          </cell>
          <cell r="I1026">
            <v>3078763</v>
          </cell>
          <cell r="J1026">
            <v>333311316.19999999</v>
          </cell>
          <cell r="K1026">
            <v>43382</v>
          </cell>
          <cell r="L1026">
            <v>40598</v>
          </cell>
          <cell r="M1026" t="str">
            <v>INE584A01023</v>
          </cell>
        </row>
        <row r="1027">
          <cell r="A1027" t="str">
            <v>NOCIL</v>
          </cell>
          <cell r="B1027" t="str">
            <v>EQ</v>
          </cell>
          <cell r="C1027">
            <v>143.80000000000001</v>
          </cell>
          <cell r="D1027">
            <v>150</v>
          </cell>
          <cell r="E1027">
            <v>143.55000000000001</v>
          </cell>
          <cell r="F1027">
            <v>148.25</v>
          </cell>
          <cell r="G1027">
            <v>146.4</v>
          </cell>
          <cell r="H1027">
            <v>144.6</v>
          </cell>
          <cell r="I1027">
            <v>662942</v>
          </cell>
          <cell r="J1027">
            <v>97805020.099999994</v>
          </cell>
          <cell r="K1027">
            <v>43382</v>
          </cell>
          <cell r="L1027">
            <v>9627</v>
          </cell>
          <cell r="M1027" t="str">
            <v>INE163A01018</v>
          </cell>
        </row>
        <row r="1028">
          <cell r="A1028" t="str">
            <v>NOIDATOLL</v>
          </cell>
          <cell r="B1028" t="str">
            <v>EQ</v>
          </cell>
          <cell r="C1028">
            <v>7.85</v>
          </cell>
          <cell r="D1028">
            <v>8.25</v>
          </cell>
          <cell r="E1028">
            <v>7.5</v>
          </cell>
          <cell r="F1028">
            <v>7.6</v>
          </cell>
          <cell r="G1028">
            <v>7.5</v>
          </cell>
          <cell r="H1028">
            <v>7.8</v>
          </cell>
          <cell r="I1028">
            <v>275714</v>
          </cell>
          <cell r="J1028">
            <v>2072725.7</v>
          </cell>
          <cell r="K1028">
            <v>43382</v>
          </cell>
          <cell r="L1028">
            <v>156</v>
          </cell>
          <cell r="M1028" t="str">
            <v>INE781B01015</v>
          </cell>
        </row>
        <row r="1029">
          <cell r="A1029" t="str">
            <v>NRAIL</v>
          </cell>
          <cell r="B1029" t="str">
            <v>EQ</v>
          </cell>
          <cell r="C1029">
            <v>461</v>
          </cell>
          <cell r="D1029">
            <v>478.95</v>
          </cell>
          <cell r="E1029">
            <v>445.35</v>
          </cell>
          <cell r="F1029">
            <v>461.1</v>
          </cell>
          <cell r="G1029">
            <v>456</v>
          </cell>
          <cell r="H1029">
            <v>454.7</v>
          </cell>
          <cell r="I1029">
            <v>7349</v>
          </cell>
          <cell r="J1029">
            <v>3378815</v>
          </cell>
          <cell r="K1029">
            <v>43382</v>
          </cell>
          <cell r="L1029">
            <v>554</v>
          </cell>
          <cell r="M1029" t="str">
            <v>INE740D01017</v>
          </cell>
        </row>
        <row r="1030">
          <cell r="A1030" t="str">
            <v>NRBBEARING</v>
          </cell>
          <cell r="B1030" t="str">
            <v>EQ</v>
          </cell>
          <cell r="C1030">
            <v>162.4</v>
          </cell>
          <cell r="D1030">
            <v>163.55000000000001</v>
          </cell>
          <cell r="E1030">
            <v>155</v>
          </cell>
          <cell r="F1030">
            <v>155.55000000000001</v>
          </cell>
          <cell r="G1030">
            <v>155.44999999999999</v>
          </cell>
          <cell r="H1030">
            <v>160.05000000000001</v>
          </cell>
          <cell r="I1030">
            <v>32138</v>
          </cell>
          <cell r="J1030">
            <v>5037619.6500000004</v>
          </cell>
          <cell r="K1030">
            <v>43382</v>
          </cell>
          <cell r="L1030">
            <v>949</v>
          </cell>
          <cell r="M1030" t="str">
            <v>INE349A01021</v>
          </cell>
        </row>
        <row r="1031">
          <cell r="A1031" t="str">
            <v>NSIL</v>
          </cell>
          <cell r="B1031" t="str">
            <v>EQ</v>
          </cell>
          <cell r="C1031">
            <v>1129.8</v>
          </cell>
          <cell r="D1031">
            <v>1198.95</v>
          </cell>
          <cell r="E1031">
            <v>1075</v>
          </cell>
          <cell r="F1031">
            <v>1097.9000000000001</v>
          </cell>
          <cell r="G1031">
            <v>1086</v>
          </cell>
          <cell r="H1031">
            <v>1114.2</v>
          </cell>
          <cell r="I1031">
            <v>976</v>
          </cell>
          <cell r="J1031">
            <v>1105433.75</v>
          </cell>
          <cell r="K1031">
            <v>43382</v>
          </cell>
          <cell r="L1031">
            <v>189</v>
          </cell>
          <cell r="M1031" t="str">
            <v>INE023A01030</v>
          </cell>
        </row>
        <row r="1032">
          <cell r="A1032" t="str">
            <v>NTL</v>
          </cell>
          <cell r="B1032" t="str">
            <v>BE</v>
          </cell>
          <cell r="C1032">
            <v>1.5</v>
          </cell>
          <cell r="D1032">
            <v>1.5</v>
          </cell>
          <cell r="E1032">
            <v>1.4</v>
          </cell>
          <cell r="F1032">
            <v>1.4</v>
          </cell>
          <cell r="G1032">
            <v>1.4</v>
          </cell>
          <cell r="H1032">
            <v>1.45</v>
          </cell>
          <cell r="I1032">
            <v>8694</v>
          </cell>
          <cell r="J1032">
            <v>12220.9</v>
          </cell>
          <cell r="K1032">
            <v>43382</v>
          </cell>
          <cell r="L1032">
            <v>10</v>
          </cell>
          <cell r="M1032" t="str">
            <v>INE333I01036</v>
          </cell>
        </row>
        <row r="1033">
          <cell r="A1033" t="str">
            <v>NTPC</v>
          </cell>
          <cell r="B1033" t="str">
            <v>EQ</v>
          </cell>
          <cell r="C1033">
            <v>164.8</v>
          </cell>
          <cell r="D1033">
            <v>165</v>
          </cell>
          <cell r="E1033">
            <v>160.9</v>
          </cell>
          <cell r="F1033">
            <v>161.69999999999999</v>
          </cell>
          <cell r="G1033">
            <v>162</v>
          </cell>
          <cell r="H1033">
            <v>163.44999999999999</v>
          </cell>
          <cell r="I1033">
            <v>4797049</v>
          </cell>
          <cell r="J1033">
            <v>778816760.54999995</v>
          </cell>
          <cell r="K1033">
            <v>43382</v>
          </cell>
          <cell r="L1033">
            <v>26257</v>
          </cell>
          <cell r="M1033" t="str">
            <v>INE733E01010</v>
          </cell>
        </row>
        <row r="1034">
          <cell r="A1034" t="str">
            <v>NUCLEUS</v>
          </cell>
          <cell r="B1034" t="str">
            <v>EQ</v>
          </cell>
          <cell r="C1034">
            <v>359.8</v>
          </cell>
          <cell r="D1034">
            <v>364.7</v>
          </cell>
          <cell r="E1034">
            <v>343.05</v>
          </cell>
          <cell r="F1034">
            <v>356.6</v>
          </cell>
          <cell r="G1034">
            <v>359.7</v>
          </cell>
          <cell r="H1034">
            <v>360.2</v>
          </cell>
          <cell r="I1034">
            <v>22973</v>
          </cell>
          <cell r="J1034">
            <v>8110688.8499999996</v>
          </cell>
          <cell r="K1034">
            <v>43382</v>
          </cell>
          <cell r="L1034">
            <v>1674</v>
          </cell>
          <cell r="M1034" t="str">
            <v>INE096B01018</v>
          </cell>
        </row>
        <row r="1035">
          <cell r="A1035" t="str">
            <v>NUTEK</v>
          </cell>
          <cell r="B1035" t="str">
            <v>EQ</v>
          </cell>
          <cell r="C1035">
            <v>0.45</v>
          </cell>
          <cell r="D1035">
            <v>0.45</v>
          </cell>
          <cell r="E1035">
            <v>0.4</v>
          </cell>
          <cell r="F1035">
            <v>0.4</v>
          </cell>
          <cell r="G1035">
            <v>0.4</v>
          </cell>
          <cell r="H1035">
            <v>0.4</v>
          </cell>
          <cell r="I1035">
            <v>64721</v>
          </cell>
          <cell r="J1035">
            <v>26037.05</v>
          </cell>
          <cell r="K1035">
            <v>43382</v>
          </cell>
          <cell r="L1035">
            <v>40</v>
          </cell>
          <cell r="M1035" t="str">
            <v>INE318J01027</v>
          </cell>
        </row>
        <row r="1036">
          <cell r="A1036" t="str">
            <v>OBEROIRLTY</v>
          </cell>
          <cell r="B1036" t="str">
            <v>EQ</v>
          </cell>
          <cell r="C1036">
            <v>375.6</v>
          </cell>
          <cell r="D1036">
            <v>388.5</v>
          </cell>
          <cell r="E1036">
            <v>362.45</v>
          </cell>
          <cell r="F1036">
            <v>375.7</v>
          </cell>
          <cell r="G1036">
            <v>381.25</v>
          </cell>
          <cell r="H1036">
            <v>377.95</v>
          </cell>
          <cell r="I1036">
            <v>435713</v>
          </cell>
          <cell r="J1036">
            <v>162393535.69999999</v>
          </cell>
          <cell r="K1036">
            <v>43382</v>
          </cell>
          <cell r="L1036">
            <v>16283</v>
          </cell>
          <cell r="M1036" t="str">
            <v>INE093I01010</v>
          </cell>
        </row>
        <row r="1037">
          <cell r="A1037" t="str">
            <v>OCCL</v>
          </cell>
          <cell r="B1037" t="str">
            <v>EQ</v>
          </cell>
          <cell r="C1037">
            <v>960</v>
          </cell>
          <cell r="D1037">
            <v>969.8</v>
          </cell>
          <cell r="E1037">
            <v>912.4</v>
          </cell>
          <cell r="F1037">
            <v>923.65</v>
          </cell>
          <cell r="G1037">
            <v>937</v>
          </cell>
          <cell r="H1037">
            <v>947.5</v>
          </cell>
          <cell r="I1037">
            <v>3654</v>
          </cell>
          <cell r="J1037">
            <v>3439850.5</v>
          </cell>
          <cell r="K1037">
            <v>43382</v>
          </cell>
          <cell r="L1037">
            <v>368</v>
          </cell>
          <cell r="M1037" t="str">
            <v>INE321D01016</v>
          </cell>
        </row>
        <row r="1038">
          <cell r="A1038" t="str">
            <v>OCL</v>
          </cell>
          <cell r="B1038" t="str">
            <v>EQ</v>
          </cell>
          <cell r="C1038">
            <v>892.4</v>
          </cell>
          <cell r="D1038">
            <v>905.2</v>
          </cell>
          <cell r="E1038">
            <v>870</v>
          </cell>
          <cell r="F1038">
            <v>892.25</v>
          </cell>
          <cell r="G1038">
            <v>887</v>
          </cell>
          <cell r="H1038">
            <v>884.4</v>
          </cell>
          <cell r="I1038">
            <v>11203</v>
          </cell>
          <cell r="J1038">
            <v>9925133.1999999993</v>
          </cell>
          <cell r="K1038">
            <v>43382</v>
          </cell>
          <cell r="L1038">
            <v>579</v>
          </cell>
          <cell r="M1038" t="str">
            <v>INE290B01025</v>
          </cell>
        </row>
        <row r="1039">
          <cell r="A1039" t="str">
            <v>OFSS</v>
          </cell>
          <cell r="B1039" t="str">
            <v>EQ</v>
          </cell>
          <cell r="C1039">
            <v>3885</v>
          </cell>
          <cell r="D1039">
            <v>4000</v>
          </cell>
          <cell r="E1039">
            <v>3885</v>
          </cell>
          <cell r="F1039">
            <v>3955.35</v>
          </cell>
          <cell r="G1039">
            <v>3985</v>
          </cell>
          <cell r="H1039">
            <v>3897.45</v>
          </cell>
          <cell r="I1039">
            <v>28960</v>
          </cell>
          <cell r="J1039">
            <v>114374061.7</v>
          </cell>
          <cell r="K1039">
            <v>43382</v>
          </cell>
          <cell r="L1039">
            <v>4922</v>
          </cell>
          <cell r="M1039" t="str">
            <v>INE881D01027</v>
          </cell>
        </row>
        <row r="1040">
          <cell r="A1040" t="str">
            <v>OIL</v>
          </cell>
          <cell r="B1040" t="str">
            <v>EQ</v>
          </cell>
          <cell r="C1040">
            <v>194.6</v>
          </cell>
          <cell r="D1040">
            <v>197.3</v>
          </cell>
          <cell r="E1040">
            <v>185</v>
          </cell>
          <cell r="F1040">
            <v>194.55</v>
          </cell>
          <cell r="G1040">
            <v>193.4</v>
          </cell>
          <cell r="H1040">
            <v>194</v>
          </cell>
          <cell r="I1040">
            <v>2387142</v>
          </cell>
          <cell r="J1040">
            <v>454379606.44999999</v>
          </cell>
          <cell r="K1040">
            <v>43382</v>
          </cell>
          <cell r="L1040">
            <v>27264</v>
          </cell>
          <cell r="M1040" t="str">
            <v>INE274J01014</v>
          </cell>
        </row>
        <row r="1041">
          <cell r="A1041" t="str">
            <v>OILCOUNTUB</v>
          </cell>
          <cell r="B1041" t="str">
            <v>EQ</v>
          </cell>
          <cell r="C1041">
            <v>13.95</v>
          </cell>
          <cell r="D1041">
            <v>14.1</v>
          </cell>
          <cell r="E1041">
            <v>13.5</v>
          </cell>
          <cell r="F1041">
            <v>14</v>
          </cell>
          <cell r="G1041">
            <v>14.1</v>
          </cell>
          <cell r="H1041">
            <v>13.8</v>
          </cell>
          <cell r="I1041">
            <v>16654</v>
          </cell>
          <cell r="J1041">
            <v>230578.85</v>
          </cell>
          <cell r="K1041">
            <v>43382</v>
          </cell>
          <cell r="L1041">
            <v>116</v>
          </cell>
          <cell r="M1041" t="str">
            <v>INE591A01010</v>
          </cell>
        </row>
        <row r="1042">
          <cell r="A1042" t="str">
            <v>OISL</v>
          </cell>
          <cell r="B1042" t="str">
            <v>BE</v>
          </cell>
          <cell r="C1042">
            <v>2.1</v>
          </cell>
          <cell r="D1042">
            <v>2.1</v>
          </cell>
          <cell r="E1042">
            <v>2</v>
          </cell>
          <cell r="F1042">
            <v>2</v>
          </cell>
          <cell r="G1042">
            <v>2</v>
          </cell>
          <cell r="H1042">
            <v>2.1</v>
          </cell>
          <cell r="I1042">
            <v>22642</v>
          </cell>
          <cell r="J1042">
            <v>45467.199999999997</v>
          </cell>
          <cell r="K1042">
            <v>43382</v>
          </cell>
          <cell r="L1042">
            <v>42</v>
          </cell>
          <cell r="M1042" t="str">
            <v>INE196J01019</v>
          </cell>
        </row>
        <row r="1043">
          <cell r="A1043" t="str">
            <v>OLECTRA</v>
          </cell>
          <cell r="B1043" t="str">
            <v>BE</v>
          </cell>
          <cell r="C1043">
            <v>199</v>
          </cell>
          <cell r="D1043">
            <v>199.7</v>
          </cell>
          <cell r="E1043">
            <v>186.65</v>
          </cell>
          <cell r="F1043">
            <v>186.65</v>
          </cell>
          <cell r="G1043">
            <v>186.65</v>
          </cell>
          <cell r="H1043">
            <v>196.45</v>
          </cell>
          <cell r="I1043">
            <v>81071</v>
          </cell>
          <cell r="J1043">
            <v>15263732.550000001</v>
          </cell>
          <cell r="K1043">
            <v>43382</v>
          </cell>
          <cell r="L1043">
            <v>218</v>
          </cell>
          <cell r="M1043" t="str">
            <v>INE260D01016</v>
          </cell>
        </row>
        <row r="1044">
          <cell r="A1044" t="str">
            <v>OMAXAUTO</v>
          </cell>
          <cell r="B1044" t="str">
            <v>EQ</v>
          </cell>
          <cell r="C1044">
            <v>89.5</v>
          </cell>
          <cell r="D1044">
            <v>96</v>
          </cell>
          <cell r="E1044">
            <v>85.2</v>
          </cell>
          <cell r="F1044">
            <v>88.9</v>
          </cell>
          <cell r="G1044">
            <v>87.5</v>
          </cell>
          <cell r="H1044">
            <v>88.95</v>
          </cell>
          <cell r="I1044">
            <v>16977</v>
          </cell>
          <cell r="J1044">
            <v>1530089.3</v>
          </cell>
          <cell r="K1044">
            <v>43382</v>
          </cell>
          <cell r="L1044">
            <v>317</v>
          </cell>
          <cell r="M1044" t="str">
            <v>INE090B01011</v>
          </cell>
        </row>
        <row r="1045">
          <cell r="A1045" t="str">
            <v>OMAXE</v>
          </cell>
          <cell r="B1045" t="str">
            <v>EQ</v>
          </cell>
          <cell r="C1045">
            <v>216.35</v>
          </cell>
          <cell r="D1045">
            <v>218.9</v>
          </cell>
          <cell r="E1045">
            <v>216</v>
          </cell>
          <cell r="F1045">
            <v>216.15</v>
          </cell>
          <cell r="G1045">
            <v>216.65</v>
          </cell>
          <cell r="H1045">
            <v>215.9</v>
          </cell>
          <cell r="I1045">
            <v>356742</v>
          </cell>
          <cell r="J1045">
            <v>77406781.549999997</v>
          </cell>
          <cell r="K1045">
            <v>43382</v>
          </cell>
          <cell r="L1045">
            <v>3742</v>
          </cell>
          <cell r="M1045" t="str">
            <v>INE800H01010</v>
          </cell>
        </row>
        <row r="1046">
          <cell r="A1046" t="str">
            <v>OMKARCHEM</v>
          </cell>
          <cell r="B1046" t="str">
            <v>EQ</v>
          </cell>
          <cell r="C1046">
            <v>11.35</v>
          </cell>
          <cell r="D1046">
            <v>11.35</v>
          </cell>
          <cell r="E1046">
            <v>10.45</v>
          </cell>
          <cell r="F1046">
            <v>10.5</v>
          </cell>
          <cell r="G1046">
            <v>10.45</v>
          </cell>
          <cell r="H1046">
            <v>11</v>
          </cell>
          <cell r="I1046">
            <v>29225</v>
          </cell>
          <cell r="J1046">
            <v>312139.5</v>
          </cell>
          <cell r="K1046">
            <v>43382</v>
          </cell>
          <cell r="L1046">
            <v>172</v>
          </cell>
          <cell r="M1046" t="str">
            <v>INE474L01016</v>
          </cell>
        </row>
        <row r="1047">
          <cell r="A1047" t="str">
            <v>OMMETALS</v>
          </cell>
          <cell r="B1047" t="str">
            <v>EQ</v>
          </cell>
          <cell r="C1047">
            <v>27.05</v>
          </cell>
          <cell r="D1047">
            <v>28.5</v>
          </cell>
          <cell r="E1047">
            <v>26.3</v>
          </cell>
          <cell r="F1047">
            <v>26.8</v>
          </cell>
          <cell r="G1047">
            <v>26.55</v>
          </cell>
          <cell r="H1047">
            <v>27.45</v>
          </cell>
          <cell r="I1047">
            <v>54398</v>
          </cell>
          <cell r="J1047">
            <v>1474308.3</v>
          </cell>
          <cell r="K1047">
            <v>43382</v>
          </cell>
          <cell r="L1047">
            <v>515</v>
          </cell>
          <cell r="M1047" t="str">
            <v>INE239D01028</v>
          </cell>
        </row>
        <row r="1048">
          <cell r="A1048" t="str">
            <v>ONELIFECAP</v>
          </cell>
          <cell r="B1048" t="str">
            <v>EQ</v>
          </cell>
          <cell r="C1048">
            <v>10.65</v>
          </cell>
          <cell r="D1048">
            <v>10.65</v>
          </cell>
          <cell r="E1048">
            <v>10.45</v>
          </cell>
          <cell r="F1048">
            <v>10.45</v>
          </cell>
          <cell r="G1048">
            <v>10.45</v>
          </cell>
          <cell r="H1048">
            <v>11</v>
          </cell>
          <cell r="I1048">
            <v>4284</v>
          </cell>
          <cell r="J1048">
            <v>44923.05</v>
          </cell>
          <cell r="K1048">
            <v>43382</v>
          </cell>
          <cell r="L1048">
            <v>22</v>
          </cell>
          <cell r="M1048" t="str">
            <v>INE912L01015</v>
          </cell>
        </row>
        <row r="1049">
          <cell r="A1049" t="str">
            <v>ONGC</v>
          </cell>
          <cell r="B1049" t="str">
            <v>EQ</v>
          </cell>
          <cell r="C1049">
            <v>150.5</v>
          </cell>
          <cell r="D1049">
            <v>151.9</v>
          </cell>
          <cell r="E1049">
            <v>145.44999999999999</v>
          </cell>
          <cell r="F1049">
            <v>146.65</v>
          </cell>
          <cell r="G1049">
            <v>146.9</v>
          </cell>
          <cell r="H1049">
            <v>149.80000000000001</v>
          </cell>
          <cell r="I1049">
            <v>6818577</v>
          </cell>
          <cell r="J1049">
            <v>1009876242.55</v>
          </cell>
          <cell r="K1049">
            <v>43382</v>
          </cell>
          <cell r="L1049">
            <v>70318</v>
          </cell>
          <cell r="M1049" t="str">
            <v>INE213A01029</v>
          </cell>
        </row>
        <row r="1050">
          <cell r="A1050" t="str">
            <v>ONMOBILE</v>
          </cell>
          <cell r="B1050" t="str">
            <v>EQ</v>
          </cell>
          <cell r="C1050">
            <v>33.35</v>
          </cell>
          <cell r="D1050">
            <v>33.35</v>
          </cell>
          <cell r="E1050">
            <v>32.35</v>
          </cell>
          <cell r="F1050">
            <v>32.549999999999997</v>
          </cell>
          <cell r="G1050">
            <v>32.5</v>
          </cell>
          <cell r="H1050">
            <v>33.35</v>
          </cell>
          <cell r="I1050">
            <v>103694</v>
          </cell>
          <cell r="J1050">
            <v>3404003.8</v>
          </cell>
          <cell r="K1050">
            <v>43382</v>
          </cell>
          <cell r="L1050">
            <v>505</v>
          </cell>
          <cell r="M1050" t="str">
            <v>INE809I01019</v>
          </cell>
        </row>
        <row r="1051">
          <cell r="A1051" t="str">
            <v>ONWARDTEC</v>
          </cell>
          <cell r="B1051" t="str">
            <v>EQ</v>
          </cell>
          <cell r="C1051">
            <v>53.5</v>
          </cell>
          <cell r="D1051">
            <v>55.8</v>
          </cell>
          <cell r="E1051">
            <v>46.1</v>
          </cell>
          <cell r="F1051">
            <v>52.85</v>
          </cell>
          <cell r="G1051">
            <v>54.1</v>
          </cell>
          <cell r="H1051">
            <v>52.7</v>
          </cell>
          <cell r="I1051">
            <v>129258</v>
          </cell>
          <cell r="J1051">
            <v>6677562.7000000002</v>
          </cell>
          <cell r="K1051">
            <v>43382</v>
          </cell>
          <cell r="L1051">
            <v>949</v>
          </cell>
          <cell r="M1051" t="str">
            <v>INE229A01017</v>
          </cell>
        </row>
        <row r="1052">
          <cell r="A1052" t="str">
            <v>OPTIEMUS</v>
          </cell>
          <cell r="B1052" t="str">
            <v>BE</v>
          </cell>
          <cell r="C1052">
            <v>81</v>
          </cell>
          <cell r="D1052">
            <v>82.95</v>
          </cell>
          <cell r="E1052">
            <v>79</v>
          </cell>
          <cell r="F1052">
            <v>81.2</v>
          </cell>
          <cell r="G1052">
            <v>82.95</v>
          </cell>
          <cell r="H1052">
            <v>79</v>
          </cell>
          <cell r="I1052">
            <v>31960</v>
          </cell>
          <cell r="J1052">
            <v>2554455.4500000002</v>
          </cell>
          <cell r="K1052">
            <v>43382</v>
          </cell>
          <cell r="L1052">
            <v>122</v>
          </cell>
          <cell r="M1052" t="str">
            <v>INE350C01017</v>
          </cell>
        </row>
        <row r="1053">
          <cell r="A1053" t="str">
            <v>OPTOCIRCUI</v>
          </cell>
          <cell r="B1053" t="str">
            <v>BE</v>
          </cell>
          <cell r="C1053">
            <v>9.5</v>
          </cell>
          <cell r="D1053">
            <v>9.6999999999999993</v>
          </cell>
          <cell r="E1053">
            <v>9.0500000000000007</v>
          </cell>
          <cell r="F1053">
            <v>9.25</v>
          </cell>
          <cell r="G1053">
            <v>9.25</v>
          </cell>
          <cell r="H1053">
            <v>9.5</v>
          </cell>
          <cell r="I1053">
            <v>193298</v>
          </cell>
          <cell r="J1053">
            <v>1794098.1</v>
          </cell>
          <cell r="K1053">
            <v>43382</v>
          </cell>
          <cell r="L1053">
            <v>343</v>
          </cell>
          <cell r="M1053" t="str">
            <v>INE808B01016</v>
          </cell>
        </row>
        <row r="1054">
          <cell r="A1054" t="str">
            <v>ORBTEXP</v>
          </cell>
          <cell r="B1054" t="str">
            <v>EQ</v>
          </cell>
          <cell r="C1054">
            <v>141.94999999999999</v>
          </cell>
          <cell r="D1054">
            <v>143.85</v>
          </cell>
          <cell r="E1054">
            <v>138</v>
          </cell>
          <cell r="F1054">
            <v>138.75</v>
          </cell>
          <cell r="G1054">
            <v>139</v>
          </cell>
          <cell r="H1054">
            <v>141.94999999999999</v>
          </cell>
          <cell r="I1054">
            <v>10441</v>
          </cell>
          <cell r="J1054">
            <v>1465983.15</v>
          </cell>
          <cell r="K1054">
            <v>43382</v>
          </cell>
          <cell r="L1054">
            <v>216</v>
          </cell>
          <cell r="M1054" t="str">
            <v>INE231G01010</v>
          </cell>
        </row>
        <row r="1055">
          <cell r="A1055" t="str">
            <v>ORICONENT</v>
          </cell>
          <cell r="B1055" t="str">
            <v>EQ</v>
          </cell>
          <cell r="C1055">
            <v>29</v>
          </cell>
          <cell r="D1055">
            <v>29</v>
          </cell>
          <cell r="E1055">
            <v>27</v>
          </cell>
          <cell r="F1055">
            <v>27.05</v>
          </cell>
          <cell r="G1055">
            <v>27</v>
          </cell>
          <cell r="H1055">
            <v>27.25</v>
          </cell>
          <cell r="I1055">
            <v>64092</v>
          </cell>
          <cell r="J1055">
            <v>1775355.7</v>
          </cell>
          <cell r="K1055">
            <v>43382</v>
          </cell>
          <cell r="L1055">
            <v>402</v>
          </cell>
          <cell r="M1055" t="str">
            <v>INE730A01022</v>
          </cell>
        </row>
        <row r="1056">
          <cell r="A1056" t="str">
            <v>ORIENTABRA</v>
          </cell>
          <cell r="B1056" t="str">
            <v>EQ</v>
          </cell>
          <cell r="C1056">
            <v>25.3</v>
          </cell>
          <cell r="D1056">
            <v>25.9</v>
          </cell>
          <cell r="E1056">
            <v>24.85</v>
          </cell>
          <cell r="F1056">
            <v>25</v>
          </cell>
          <cell r="G1056">
            <v>24.9</v>
          </cell>
          <cell r="H1056">
            <v>25.05</v>
          </cell>
          <cell r="I1056">
            <v>13874</v>
          </cell>
          <cell r="J1056">
            <v>350519.9</v>
          </cell>
          <cell r="K1056">
            <v>43382</v>
          </cell>
          <cell r="L1056">
            <v>98</v>
          </cell>
          <cell r="M1056" t="str">
            <v>INE569C01020</v>
          </cell>
        </row>
        <row r="1057">
          <cell r="A1057" t="str">
            <v>ORIENTALTL</v>
          </cell>
          <cell r="B1057" t="str">
            <v>EQ</v>
          </cell>
          <cell r="C1057">
            <v>10.25</v>
          </cell>
          <cell r="D1057">
            <v>10.6</v>
          </cell>
          <cell r="E1057">
            <v>9.4</v>
          </cell>
          <cell r="F1057">
            <v>9.9499999999999993</v>
          </cell>
          <cell r="G1057">
            <v>9.6999999999999993</v>
          </cell>
          <cell r="H1057">
            <v>10</v>
          </cell>
          <cell r="I1057">
            <v>7972</v>
          </cell>
          <cell r="J1057">
            <v>79573.45</v>
          </cell>
          <cell r="K1057">
            <v>43382</v>
          </cell>
          <cell r="L1057">
            <v>45</v>
          </cell>
          <cell r="M1057" t="str">
            <v>INE998H01012</v>
          </cell>
        </row>
        <row r="1058">
          <cell r="A1058" t="str">
            <v>ORIENTBANK</v>
          </cell>
          <cell r="B1058" t="str">
            <v>EQ</v>
          </cell>
          <cell r="C1058">
            <v>60.4</v>
          </cell>
          <cell r="D1058">
            <v>61.15</v>
          </cell>
          <cell r="E1058">
            <v>58</v>
          </cell>
          <cell r="F1058">
            <v>60.05</v>
          </cell>
          <cell r="G1058">
            <v>59.9</v>
          </cell>
          <cell r="H1058">
            <v>60.05</v>
          </cell>
          <cell r="I1058">
            <v>3865087</v>
          </cell>
          <cell r="J1058">
            <v>231464572.34999999</v>
          </cell>
          <cell r="K1058">
            <v>43382</v>
          </cell>
          <cell r="L1058">
            <v>10408</v>
          </cell>
          <cell r="M1058" t="str">
            <v>INE141A01014</v>
          </cell>
        </row>
        <row r="1059">
          <cell r="A1059" t="str">
            <v>ORIENTBELL</v>
          </cell>
          <cell r="B1059" t="str">
            <v>EQ</v>
          </cell>
          <cell r="C1059">
            <v>165.3</v>
          </cell>
          <cell r="D1059">
            <v>168.9</v>
          </cell>
          <cell r="E1059">
            <v>160.1</v>
          </cell>
          <cell r="F1059">
            <v>165</v>
          </cell>
          <cell r="G1059">
            <v>165</v>
          </cell>
          <cell r="H1059">
            <v>165.8</v>
          </cell>
          <cell r="I1059">
            <v>13276</v>
          </cell>
          <cell r="J1059">
            <v>2187734.9</v>
          </cell>
          <cell r="K1059">
            <v>43382</v>
          </cell>
          <cell r="L1059">
            <v>237</v>
          </cell>
          <cell r="M1059" t="str">
            <v>INE607D01018</v>
          </cell>
        </row>
        <row r="1060">
          <cell r="A1060" t="str">
            <v>ORIENTCEM</v>
          </cell>
          <cell r="B1060" t="str">
            <v>EQ</v>
          </cell>
          <cell r="C1060">
            <v>86.45</v>
          </cell>
          <cell r="D1060">
            <v>87.95</v>
          </cell>
          <cell r="E1060">
            <v>83</v>
          </cell>
          <cell r="F1060">
            <v>84.1</v>
          </cell>
          <cell r="G1060">
            <v>84.9</v>
          </cell>
          <cell r="H1060">
            <v>86.45</v>
          </cell>
          <cell r="I1060">
            <v>47396</v>
          </cell>
          <cell r="J1060">
            <v>3994877.6</v>
          </cell>
          <cell r="K1060">
            <v>43382</v>
          </cell>
          <cell r="L1060">
            <v>1277</v>
          </cell>
          <cell r="M1060" t="str">
            <v>INE876N01018</v>
          </cell>
        </row>
        <row r="1061">
          <cell r="A1061" t="str">
            <v>ORIENTELEC</v>
          </cell>
          <cell r="B1061" t="str">
            <v>EQ</v>
          </cell>
          <cell r="C1061">
            <v>118.3</v>
          </cell>
          <cell r="D1061">
            <v>120.75</v>
          </cell>
          <cell r="E1061">
            <v>113.1</v>
          </cell>
          <cell r="F1061">
            <v>117.65</v>
          </cell>
          <cell r="G1061">
            <v>117.7</v>
          </cell>
          <cell r="H1061">
            <v>117.35</v>
          </cell>
          <cell r="I1061">
            <v>72096</v>
          </cell>
          <cell r="J1061">
            <v>8408652.0999999996</v>
          </cell>
          <cell r="K1061">
            <v>43382</v>
          </cell>
          <cell r="L1061">
            <v>1074</v>
          </cell>
          <cell r="M1061" t="str">
            <v>INE142Z01019</v>
          </cell>
        </row>
        <row r="1062">
          <cell r="A1062" t="str">
            <v>ORIENTHOT</v>
          </cell>
          <cell r="B1062" t="str">
            <v>EQ</v>
          </cell>
          <cell r="C1062">
            <v>36.15</v>
          </cell>
          <cell r="D1062">
            <v>37.5</v>
          </cell>
          <cell r="E1062">
            <v>36</v>
          </cell>
          <cell r="F1062">
            <v>36.200000000000003</v>
          </cell>
          <cell r="G1062">
            <v>36</v>
          </cell>
          <cell r="H1062">
            <v>36.049999999999997</v>
          </cell>
          <cell r="I1062">
            <v>11723</v>
          </cell>
          <cell r="J1062">
            <v>424681.6</v>
          </cell>
          <cell r="K1062">
            <v>43382</v>
          </cell>
          <cell r="L1062">
            <v>129</v>
          </cell>
          <cell r="M1062" t="str">
            <v>INE750A01020</v>
          </cell>
        </row>
        <row r="1063">
          <cell r="A1063" t="str">
            <v>ORIENTLTD</v>
          </cell>
          <cell r="B1063" t="str">
            <v>EQ</v>
          </cell>
          <cell r="C1063">
            <v>190</v>
          </cell>
          <cell r="D1063">
            <v>230</v>
          </cell>
          <cell r="E1063">
            <v>170</v>
          </cell>
          <cell r="F1063">
            <v>202</v>
          </cell>
          <cell r="G1063">
            <v>207.6</v>
          </cell>
          <cell r="H1063">
            <v>193.5</v>
          </cell>
          <cell r="I1063">
            <v>9220</v>
          </cell>
          <cell r="J1063">
            <v>1767232.15</v>
          </cell>
          <cell r="K1063">
            <v>43382</v>
          </cell>
          <cell r="L1063">
            <v>460</v>
          </cell>
          <cell r="M1063" t="str">
            <v>INE609C01024</v>
          </cell>
        </row>
        <row r="1064">
          <cell r="A1064" t="str">
            <v>ORIENTPPR</v>
          </cell>
          <cell r="B1064" t="str">
            <v>EQ</v>
          </cell>
          <cell r="C1064">
            <v>41.3</v>
          </cell>
          <cell r="D1064">
            <v>41.85</v>
          </cell>
          <cell r="E1064">
            <v>40.700000000000003</v>
          </cell>
          <cell r="F1064">
            <v>41</v>
          </cell>
          <cell r="G1064">
            <v>41</v>
          </cell>
          <cell r="H1064">
            <v>40.75</v>
          </cell>
          <cell r="I1064">
            <v>968726</v>
          </cell>
          <cell r="J1064">
            <v>39838544.350000001</v>
          </cell>
          <cell r="K1064">
            <v>43382</v>
          </cell>
          <cell r="L1064">
            <v>4087</v>
          </cell>
          <cell r="M1064" t="str">
            <v>INE592A01026</v>
          </cell>
        </row>
        <row r="1065">
          <cell r="A1065" t="str">
            <v>ORIENTREF</v>
          </cell>
          <cell r="B1065" t="str">
            <v>EQ</v>
          </cell>
          <cell r="C1065">
            <v>220.55</v>
          </cell>
          <cell r="D1065">
            <v>221.9</v>
          </cell>
          <cell r="E1065">
            <v>212.8</v>
          </cell>
          <cell r="F1065">
            <v>215.3</v>
          </cell>
          <cell r="G1065">
            <v>213.35</v>
          </cell>
          <cell r="H1065">
            <v>220.3</v>
          </cell>
          <cell r="I1065">
            <v>46144</v>
          </cell>
          <cell r="J1065">
            <v>9969489.0500000007</v>
          </cell>
          <cell r="K1065">
            <v>43382</v>
          </cell>
          <cell r="L1065">
            <v>2324</v>
          </cell>
          <cell r="M1065" t="str">
            <v>INE743M01012</v>
          </cell>
        </row>
        <row r="1066">
          <cell r="A1066" t="str">
            <v>ORISSAMINE</v>
          </cell>
          <cell r="B1066" t="str">
            <v>EQ</v>
          </cell>
          <cell r="C1066">
            <v>734.95</v>
          </cell>
          <cell r="D1066">
            <v>734.95</v>
          </cell>
          <cell r="E1066">
            <v>665.3</v>
          </cell>
          <cell r="F1066">
            <v>687.6</v>
          </cell>
          <cell r="G1066">
            <v>699.85</v>
          </cell>
          <cell r="H1066">
            <v>707.75</v>
          </cell>
          <cell r="I1066">
            <v>6062</v>
          </cell>
          <cell r="J1066">
            <v>4201137.4000000004</v>
          </cell>
          <cell r="K1066">
            <v>43382</v>
          </cell>
          <cell r="L1066">
            <v>759</v>
          </cell>
          <cell r="M1066" t="str">
            <v>INE725E01024</v>
          </cell>
        </row>
        <row r="1067">
          <cell r="A1067" t="str">
            <v>ORTEL</v>
          </cell>
          <cell r="B1067" t="str">
            <v>BE</v>
          </cell>
          <cell r="C1067">
            <v>8</v>
          </cell>
          <cell r="D1067">
            <v>8.5500000000000007</v>
          </cell>
          <cell r="E1067">
            <v>7.75</v>
          </cell>
          <cell r="F1067">
            <v>8.25</v>
          </cell>
          <cell r="G1067">
            <v>7.8</v>
          </cell>
          <cell r="H1067">
            <v>8.15</v>
          </cell>
          <cell r="I1067">
            <v>2788</v>
          </cell>
          <cell r="J1067">
            <v>22938.7</v>
          </cell>
          <cell r="K1067">
            <v>43382</v>
          </cell>
          <cell r="L1067">
            <v>25</v>
          </cell>
          <cell r="M1067" t="str">
            <v>INE849L01019</v>
          </cell>
        </row>
        <row r="1068">
          <cell r="A1068" t="str">
            <v>ORTINLABSS</v>
          </cell>
          <cell r="B1068" t="str">
            <v>EQ</v>
          </cell>
          <cell r="C1068">
            <v>16.95</v>
          </cell>
          <cell r="D1068">
            <v>17</v>
          </cell>
          <cell r="E1068">
            <v>15.5</v>
          </cell>
          <cell r="F1068">
            <v>15.95</v>
          </cell>
          <cell r="G1068">
            <v>15.85</v>
          </cell>
          <cell r="H1068">
            <v>16.25</v>
          </cell>
          <cell r="I1068">
            <v>13313</v>
          </cell>
          <cell r="J1068">
            <v>216620.15</v>
          </cell>
          <cell r="K1068">
            <v>43382</v>
          </cell>
          <cell r="L1068">
            <v>77</v>
          </cell>
          <cell r="M1068" t="str">
            <v>INE749B01012</v>
          </cell>
        </row>
        <row r="1069">
          <cell r="A1069" t="str">
            <v>OSWALAGRO</v>
          </cell>
          <cell r="B1069" t="str">
            <v>EQ</v>
          </cell>
          <cell r="C1069">
            <v>8.9499999999999993</v>
          </cell>
          <cell r="D1069">
            <v>8.9499999999999993</v>
          </cell>
          <cell r="E1069">
            <v>8.15</v>
          </cell>
          <cell r="F1069">
            <v>8.5</v>
          </cell>
          <cell r="G1069">
            <v>8.5</v>
          </cell>
          <cell r="H1069">
            <v>8.6</v>
          </cell>
          <cell r="I1069">
            <v>20019</v>
          </cell>
          <cell r="J1069">
            <v>171869.5</v>
          </cell>
          <cell r="K1069">
            <v>43382</v>
          </cell>
          <cell r="L1069">
            <v>116</v>
          </cell>
          <cell r="M1069" t="str">
            <v>INE142A01012</v>
          </cell>
        </row>
        <row r="1070">
          <cell r="A1070" t="str">
            <v>PAGEIND</v>
          </cell>
          <cell r="B1070" t="str">
            <v>EQ</v>
          </cell>
          <cell r="C1070">
            <v>28901</v>
          </cell>
          <cell r="D1070">
            <v>29689.65</v>
          </cell>
          <cell r="E1070">
            <v>28530.2</v>
          </cell>
          <cell r="F1070">
            <v>29122.799999999999</v>
          </cell>
          <cell r="G1070">
            <v>28996.400000000001</v>
          </cell>
          <cell r="H1070">
            <v>28905.85</v>
          </cell>
          <cell r="I1070">
            <v>35064</v>
          </cell>
          <cell r="J1070">
            <v>1022205374.35</v>
          </cell>
          <cell r="K1070">
            <v>43382</v>
          </cell>
          <cell r="L1070">
            <v>14327</v>
          </cell>
          <cell r="M1070" t="str">
            <v>INE761H01022</v>
          </cell>
        </row>
        <row r="1071">
          <cell r="A1071" t="str">
            <v>PAISALO</v>
          </cell>
          <cell r="B1071" t="str">
            <v>EQ</v>
          </cell>
          <cell r="C1071">
            <v>296</v>
          </cell>
          <cell r="D1071">
            <v>296</v>
          </cell>
          <cell r="E1071">
            <v>292</v>
          </cell>
          <cell r="F1071">
            <v>294.14999999999998</v>
          </cell>
          <cell r="G1071">
            <v>294.35000000000002</v>
          </cell>
          <cell r="H1071">
            <v>293.85000000000002</v>
          </cell>
          <cell r="I1071">
            <v>895</v>
          </cell>
          <cell r="J1071">
            <v>263712.34999999998</v>
          </cell>
          <cell r="K1071">
            <v>43382</v>
          </cell>
          <cell r="L1071">
            <v>90</v>
          </cell>
          <cell r="M1071" t="str">
            <v>INE420C01042</v>
          </cell>
        </row>
        <row r="1072">
          <cell r="A1072" t="str">
            <v>PALASHSECU</v>
          </cell>
          <cell r="B1072" t="str">
            <v>BE</v>
          </cell>
          <cell r="C1072">
            <v>38</v>
          </cell>
          <cell r="D1072">
            <v>39.950000000000003</v>
          </cell>
          <cell r="E1072">
            <v>37.4</v>
          </cell>
          <cell r="F1072">
            <v>37.4</v>
          </cell>
          <cell r="G1072">
            <v>37.4</v>
          </cell>
          <cell r="H1072">
            <v>39.35</v>
          </cell>
          <cell r="I1072">
            <v>611</v>
          </cell>
          <cell r="J1072">
            <v>23239.5</v>
          </cell>
          <cell r="K1072">
            <v>43382</v>
          </cell>
          <cell r="L1072">
            <v>9</v>
          </cell>
          <cell r="M1072" t="str">
            <v>INE471W01019</v>
          </cell>
        </row>
        <row r="1073">
          <cell r="A1073" t="str">
            <v>PALREDTEC</v>
          </cell>
          <cell r="B1073" t="str">
            <v>EQ</v>
          </cell>
          <cell r="C1073">
            <v>31.5</v>
          </cell>
          <cell r="D1073">
            <v>32</v>
          </cell>
          <cell r="E1073">
            <v>29.65</v>
          </cell>
          <cell r="F1073">
            <v>31.25</v>
          </cell>
          <cell r="G1073">
            <v>31.5</v>
          </cell>
          <cell r="H1073">
            <v>31.7</v>
          </cell>
          <cell r="I1073">
            <v>5754</v>
          </cell>
          <cell r="J1073">
            <v>179095.7</v>
          </cell>
          <cell r="K1073">
            <v>43382</v>
          </cell>
          <cell r="L1073">
            <v>53</v>
          </cell>
          <cell r="M1073" t="str">
            <v>INE218G01033</v>
          </cell>
        </row>
        <row r="1074">
          <cell r="A1074" t="str">
            <v>PANACEABIO</v>
          </cell>
          <cell r="B1074" t="str">
            <v>EQ</v>
          </cell>
          <cell r="C1074">
            <v>148</v>
          </cell>
          <cell r="D1074">
            <v>156</v>
          </cell>
          <cell r="E1074">
            <v>141.35</v>
          </cell>
          <cell r="F1074">
            <v>144.65</v>
          </cell>
          <cell r="G1074">
            <v>142.15</v>
          </cell>
          <cell r="H1074">
            <v>149</v>
          </cell>
          <cell r="I1074">
            <v>14831</v>
          </cell>
          <cell r="J1074">
            <v>2199396.15</v>
          </cell>
          <cell r="K1074">
            <v>43382</v>
          </cell>
          <cell r="L1074">
            <v>735</v>
          </cell>
          <cell r="M1074" t="str">
            <v>INE922B01023</v>
          </cell>
        </row>
        <row r="1075">
          <cell r="A1075" t="str">
            <v>PANAMAPET</v>
          </cell>
          <cell r="B1075" t="str">
            <v>EQ</v>
          </cell>
          <cell r="C1075">
            <v>109.9</v>
          </cell>
          <cell r="D1075">
            <v>118.85</v>
          </cell>
          <cell r="E1075">
            <v>108.65</v>
          </cell>
          <cell r="F1075">
            <v>113.1</v>
          </cell>
          <cell r="G1075">
            <v>114</v>
          </cell>
          <cell r="H1075">
            <v>107.6</v>
          </cell>
          <cell r="I1075">
            <v>20896</v>
          </cell>
          <cell r="J1075">
            <v>2346547.5499999998</v>
          </cell>
          <cell r="K1075">
            <v>43382</v>
          </cell>
          <cell r="L1075">
            <v>568</v>
          </cell>
          <cell r="M1075" t="str">
            <v>INE305C01029</v>
          </cell>
        </row>
        <row r="1076">
          <cell r="A1076" t="str">
            <v>PAPERPROD</v>
          </cell>
          <cell r="B1076" t="str">
            <v>EQ</v>
          </cell>
          <cell r="C1076">
            <v>192.8</v>
          </cell>
          <cell r="D1076">
            <v>202.9</v>
          </cell>
          <cell r="E1076">
            <v>185</v>
          </cell>
          <cell r="F1076">
            <v>198.2</v>
          </cell>
          <cell r="G1076">
            <v>197.25</v>
          </cell>
          <cell r="H1076">
            <v>190.75</v>
          </cell>
          <cell r="I1076">
            <v>24503</v>
          </cell>
          <cell r="J1076">
            <v>4757502.9000000004</v>
          </cell>
          <cell r="K1076">
            <v>43382</v>
          </cell>
          <cell r="L1076">
            <v>1112</v>
          </cell>
          <cell r="M1076" t="str">
            <v>INE275B01026</v>
          </cell>
        </row>
        <row r="1077">
          <cell r="A1077" t="str">
            <v>PARABDRUGS</v>
          </cell>
          <cell r="B1077" t="str">
            <v>BE</v>
          </cell>
          <cell r="C1077">
            <v>2.85</v>
          </cell>
          <cell r="D1077">
            <v>2.85</v>
          </cell>
          <cell r="E1077">
            <v>2.75</v>
          </cell>
          <cell r="F1077">
            <v>2.75</v>
          </cell>
          <cell r="G1077">
            <v>2.75</v>
          </cell>
          <cell r="H1077">
            <v>2.85</v>
          </cell>
          <cell r="I1077">
            <v>3904</v>
          </cell>
          <cell r="J1077">
            <v>10772</v>
          </cell>
          <cell r="K1077">
            <v>43382</v>
          </cell>
          <cell r="L1077">
            <v>9</v>
          </cell>
          <cell r="M1077" t="str">
            <v>INE618H01016</v>
          </cell>
        </row>
        <row r="1078">
          <cell r="A1078" t="str">
            <v>PARACABLES</v>
          </cell>
          <cell r="B1078" t="str">
            <v>EQ</v>
          </cell>
          <cell r="C1078">
            <v>10.45</v>
          </cell>
          <cell r="D1078">
            <v>10.45</v>
          </cell>
          <cell r="E1078">
            <v>9.65</v>
          </cell>
          <cell r="F1078">
            <v>9.85</v>
          </cell>
          <cell r="G1078">
            <v>9.85</v>
          </cell>
          <cell r="H1078">
            <v>9.6999999999999993</v>
          </cell>
          <cell r="I1078">
            <v>15185</v>
          </cell>
          <cell r="J1078">
            <v>150883.75</v>
          </cell>
          <cell r="K1078">
            <v>43382</v>
          </cell>
          <cell r="L1078">
            <v>74</v>
          </cell>
          <cell r="M1078" t="str">
            <v>INE074B01023</v>
          </cell>
        </row>
        <row r="1079">
          <cell r="A1079" t="str">
            <v>PARAGMILK</v>
          </cell>
          <cell r="B1079" t="str">
            <v>EQ</v>
          </cell>
          <cell r="C1079">
            <v>233</v>
          </cell>
          <cell r="D1079">
            <v>234.6</v>
          </cell>
          <cell r="E1079">
            <v>223.25</v>
          </cell>
          <cell r="F1079">
            <v>231.2</v>
          </cell>
          <cell r="G1079">
            <v>232</v>
          </cell>
          <cell r="H1079">
            <v>231.8</v>
          </cell>
          <cell r="I1079">
            <v>235364</v>
          </cell>
          <cell r="J1079">
            <v>53767276.100000001</v>
          </cell>
          <cell r="K1079">
            <v>43382</v>
          </cell>
          <cell r="L1079">
            <v>6200</v>
          </cell>
          <cell r="M1079" t="str">
            <v>INE883N01014</v>
          </cell>
        </row>
        <row r="1080">
          <cell r="A1080" t="str">
            <v>PARSVNATH</v>
          </cell>
          <cell r="B1080" t="str">
            <v>EQ</v>
          </cell>
          <cell r="C1080">
            <v>7.7</v>
          </cell>
          <cell r="D1080">
            <v>8</v>
          </cell>
          <cell r="E1080">
            <v>7.55</v>
          </cell>
          <cell r="F1080">
            <v>7.6</v>
          </cell>
          <cell r="G1080">
            <v>7.85</v>
          </cell>
          <cell r="H1080">
            <v>7.95</v>
          </cell>
          <cell r="I1080">
            <v>53441</v>
          </cell>
          <cell r="J1080">
            <v>411232.2</v>
          </cell>
          <cell r="K1080">
            <v>43382</v>
          </cell>
          <cell r="L1080">
            <v>247</v>
          </cell>
          <cell r="M1080" t="str">
            <v>INE561H01026</v>
          </cell>
        </row>
        <row r="1081">
          <cell r="A1081" t="str">
            <v>PATELENG</v>
          </cell>
          <cell r="B1081" t="str">
            <v>EQ</v>
          </cell>
          <cell r="C1081">
            <v>34</v>
          </cell>
          <cell r="D1081">
            <v>34.4</v>
          </cell>
          <cell r="E1081">
            <v>32.950000000000003</v>
          </cell>
          <cell r="F1081">
            <v>33.65</v>
          </cell>
          <cell r="G1081">
            <v>33.6</v>
          </cell>
          <cell r="H1081">
            <v>34.15</v>
          </cell>
          <cell r="I1081">
            <v>85567</v>
          </cell>
          <cell r="J1081">
            <v>2896631.5</v>
          </cell>
          <cell r="K1081">
            <v>43382</v>
          </cell>
          <cell r="L1081">
            <v>825</v>
          </cell>
          <cell r="M1081" t="str">
            <v>INE244B01030</v>
          </cell>
        </row>
        <row r="1082">
          <cell r="A1082" t="str">
            <v>PATINTLOG</v>
          </cell>
          <cell r="B1082" t="str">
            <v>EQ</v>
          </cell>
          <cell r="C1082">
            <v>36.35</v>
          </cell>
          <cell r="D1082">
            <v>37.1</v>
          </cell>
          <cell r="E1082">
            <v>34.5</v>
          </cell>
          <cell r="F1082">
            <v>35</v>
          </cell>
          <cell r="G1082">
            <v>34.9</v>
          </cell>
          <cell r="H1082">
            <v>36.15</v>
          </cell>
          <cell r="I1082">
            <v>17489</v>
          </cell>
          <cell r="J1082">
            <v>621020.9</v>
          </cell>
          <cell r="K1082">
            <v>43382</v>
          </cell>
          <cell r="L1082">
            <v>209</v>
          </cell>
          <cell r="M1082" t="str">
            <v>INE529D01014</v>
          </cell>
        </row>
        <row r="1083">
          <cell r="A1083" t="str">
            <v>PATSPINLTD</v>
          </cell>
          <cell r="B1083" t="str">
            <v>EQ</v>
          </cell>
          <cell r="C1083">
            <v>11.4</v>
          </cell>
          <cell r="D1083">
            <v>11.4</v>
          </cell>
          <cell r="E1083">
            <v>9.15</v>
          </cell>
          <cell r="F1083">
            <v>9.5</v>
          </cell>
          <cell r="G1083">
            <v>9.4</v>
          </cell>
          <cell r="H1083">
            <v>9.85</v>
          </cell>
          <cell r="I1083">
            <v>9340</v>
          </cell>
          <cell r="J1083">
            <v>92310.85</v>
          </cell>
          <cell r="K1083">
            <v>43382</v>
          </cell>
          <cell r="L1083">
            <v>40</v>
          </cell>
          <cell r="M1083" t="str">
            <v>INE790C01014</v>
          </cell>
        </row>
        <row r="1084">
          <cell r="A1084" t="str">
            <v>PBAINFRA</v>
          </cell>
          <cell r="B1084" t="str">
            <v>BE</v>
          </cell>
          <cell r="C1084">
            <v>6.3</v>
          </cell>
          <cell r="D1084">
            <v>6.8</v>
          </cell>
          <cell r="E1084">
            <v>6.25</v>
          </cell>
          <cell r="F1084">
            <v>6.75</v>
          </cell>
          <cell r="G1084">
            <v>6.8</v>
          </cell>
          <cell r="H1084">
            <v>6.55</v>
          </cell>
          <cell r="I1084">
            <v>7247</v>
          </cell>
          <cell r="J1084">
            <v>47174.75</v>
          </cell>
          <cell r="K1084">
            <v>43382</v>
          </cell>
          <cell r="L1084">
            <v>22</v>
          </cell>
          <cell r="M1084" t="str">
            <v>INE160H01019</v>
          </cell>
        </row>
        <row r="1085">
          <cell r="A1085" t="str">
            <v>PCJEWELLER</v>
          </cell>
          <cell r="B1085" t="str">
            <v>EQ</v>
          </cell>
          <cell r="C1085">
            <v>59</v>
          </cell>
          <cell r="D1085">
            <v>59.75</v>
          </cell>
          <cell r="E1085">
            <v>55.45</v>
          </cell>
          <cell r="F1085">
            <v>56.7</v>
          </cell>
          <cell r="G1085">
            <v>56.8</v>
          </cell>
          <cell r="H1085">
            <v>58.85</v>
          </cell>
          <cell r="I1085">
            <v>8899350</v>
          </cell>
          <cell r="J1085">
            <v>507698715.30000001</v>
          </cell>
          <cell r="K1085">
            <v>43382</v>
          </cell>
          <cell r="L1085">
            <v>39665</v>
          </cell>
          <cell r="M1085" t="str">
            <v>INE785M01013</v>
          </cell>
        </row>
        <row r="1086">
          <cell r="A1086" t="str">
            <v>PDMJEPAPER</v>
          </cell>
          <cell r="B1086" t="str">
            <v>EQ</v>
          </cell>
          <cell r="C1086">
            <v>21.25</v>
          </cell>
          <cell r="D1086">
            <v>21.6</v>
          </cell>
          <cell r="E1086">
            <v>20.7</v>
          </cell>
          <cell r="F1086">
            <v>21.1</v>
          </cell>
          <cell r="G1086">
            <v>21</v>
          </cell>
          <cell r="H1086">
            <v>21.15</v>
          </cell>
          <cell r="I1086">
            <v>44162</v>
          </cell>
          <cell r="J1086">
            <v>931557.5</v>
          </cell>
          <cell r="K1086">
            <v>43382</v>
          </cell>
          <cell r="L1086">
            <v>255</v>
          </cell>
          <cell r="M1086" t="str">
            <v>INE865T01018</v>
          </cell>
        </row>
        <row r="1087">
          <cell r="A1087" t="str">
            <v>PDPL</v>
          </cell>
          <cell r="B1087" t="str">
            <v>EQ</v>
          </cell>
          <cell r="C1087">
            <v>8.6999999999999993</v>
          </cell>
          <cell r="D1087">
            <v>9.4</v>
          </cell>
          <cell r="E1087">
            <v>8.0500000000000007</v>
          </cell>
          <cell r="F1087">
            <v>8.1999999999999993</v>
          </cell>
          <cell r="G1087">
            <v>8.1999999999999993</v>
          </cell>
          <cell r="H1087">
            <v>8</v>
          </cell>
          <cell r="I1087">
            <v>5874</v>
          </cell>
          <cell r="J1087">
            <v>49782.35</v>
          </cell>
          <cell r="K1087">
            <v>43382</v>
          </cell>
          <cell r="L1087">
            <v>47</v>
          </cell>
          <cell r="M1087" t="str">
            <v>INE904D01019</v>
          </cell>
        </row>
        <row r="1088">
          <cell r="A1088" t="str">
            <v>PDSMFL</v>
          </cell>
          <cell r="B1088" t="str">
            <v>EQ</v>
          </cell>
          <cell r="C1088">
            <v>237</v>
          </cell>
          <cell r="D1088">
            <v>237</v>
          </cell>
          <cell r="E1088">
            <v>232</v>
          </cell>
          <cell r="F1088">
            <v>236</v>
          </cell>
          <cell r="G1088">
            <v>236</v>
          </cell>
          <cell r="H1088">
            <v>233.75</v>
          </cell>
          <cell r="I1088">
            <v>1166</v>
          </cell>
          <cell r="J1088">
            <v>272933.09999999998</v>
          </cell>
          <cell r="K1088">
            <v>43382</v>
          </cell>
          <cell r="L1088">
            <v>75</v>
          </cell>
          <cell r="M1088" t="str">
            <v>INE111Q01013</v>
          </cell>
        </row>
        <row r="1089">
          <cell r="A1089" t="str">
            <v>PEARLPOLY</v>
          </cell>
          <cell r="B1089" t="str">
            <v>BE</v>
          </cell>
          <cell r="C1089">
            <v>12.75</v>
          </cell>
          <cell r="D1089">
            <v>12.75</v>
          </cell>
          <cell r="E1089">
            <v>12.2</v>
          </cell>
          <cell r="F1089">
            <v>12.2</v>
          </cell>
          <cell r="G1089">
            <v>12.2</v>
          </cell>
          <cell r="H1089">
            <v>12.2</v>
          </cell>
          <cell r="I1089">
            <v>164</v>
          </cell>
          <cell r="J1089">
            <v>2001.35</v>
          </cell>
          <cell r="K1089">
            <v>43382</v>
          </cell>
          <cell r="L1089">
            <v>5</v>
          </cell>
          <cell r="M1089" t="str">
            <v>INE844A01013</v>
          </cell>
        </row>
        <row r="1090">
          <cell r="A1090" t="str">
            <v>PEL</v>
          </cell>
          <cell r="B1090" t="str">
            <v>EQ</v>
          </cell>
          <cell r="C1090">
            <v>2123.6999999999998</v>
          </cell>
          <cell r="D1090">
            <v>2207.5</v>
          </cell>
          <cell r="E1090">
            <v>2063.3000000000002</v>
          </cell>
          <cell r="F1090">
            <v>2164.25</v>
          </cell>
          <cell r="G1090">
            <v>2170.1999999999998</v>
          </cell>
          <cell r="H1090">
            <v>2108.5</v>
          </cell>
          <cell r="I1090">
            <v>738311</v>
          </cell>
          <cell r="J1090">
            <v>1575987498.1500001</v>
          </cell>
          <cell r="K1090">
            <v>43382</v>
          </cell>
          <cell r="L1090">
            <v>42503</v>
          </cell>
          <cell r="M1090" t="str">
            <v>INE140A01024</v>
          </cell>
        </row>
        <row r="1091">
          <cell r="A1091" t="str">
            <v>PENIND</v>
          </cell>
          <cell r="B1091" t="str">
            <v>EQ</v>
          </cell>
          <cell r="C1091">
            <v>36.25</v>
          </cell>
          <cell r="D1091">
            <v>36.85</v>
          </cell>
          <cell r="E1091">
            <v>35.15</v>
          </cell>
          <cell r="F1091">
            <v>36.15</v>
          </cell>
          <cell r="G1091">
            <v>35.85</v>
          </cell>
          <cell r="H1091">
            <v>36.200000000000003</v>
          </cell>
          <cell r="I1091">
            <v>121523</v>
          </cell>
          <cell r="J1091">
            <v>4378978.25</v>
          </cell>
          <cell r="K1091">
            <v>43382</v>
          </cell>
          <cell r="L1091">
            <v>693</v>
          </cell>
          <cell r="M1091" t="str">
            <v>INE932A01024</v>
          </cell>
        </row>
        <row r="1092">
          <cell r="A1092" t="str">
            <v>PENINLAND</v>
          </cell>
          <cell r="B1092" t="str">
            <v>EQ</v>
          </cell>
          <cell r="C1092">
            <v>11</v>
          </cell>
          <cell r="D1092">
            <v>11.2</v>
          </cell>
          <cell r="E1092">
            <v>9.85</v>
          </cell>
          <cell r="F1092">
            <v>10.199999999999999</v>
          </cell>
          <cell r="G1092">
            <v>10.1</v>
          </cell>
          <cell r="H1092">
            <v>10.85</v>
          </cell>
          <cell r="I1092">
            <v>438071</v>
          </cell>
          <cell r="J1092">
            <v>4531690</v>
          </cell>
          <cell r="K1092">
            <v>43382</v>
          </cell>
          <cell r="L1092">
            <v>1272</v>
          </cell>
          <cell r="M1092" t="str">
            <v>INE138A01028</v>
          </cell>
        </row>
        <row r="1093">
          <cell r="A1093" t="str">
            <v>PENPEBS</v>
          </cell>
          <cell r="B1093" t="str">
            <v>EQ</v>
          </cell>
          <cell r="C1093">
            <v>54.8</v>
          </cell>
          <cell r="D1093">
            <v>54.8</v>
          </cell>
          <cell r="E1093">
            <v>52</v>
          </cell>
          <cell r="F1093">
            <v>52.15</v>
          </cell>
          <cell r="G1093">
            <v>52</v>
          </cell>
          <cell r="H1093">
            <v>53.6</v>
          </cell>
          <cell r="I1093">
            <v>11329</v>
          </cell>
          <cell r="J1093">
            <v>600806.55000000005</v>
          </cell>
          <cell r="K1093">
            <v>43382</v>
          </cell>
          <cell r="L1093">
            <v>128</v>
          </cell>
          <cell r="M1093" t="str">
            <v>INE455O01019</v>
          </cell>
        </row>
        <row r="1094">
          <cell r="A1094" t="str">
            <v>PERSISTENT</v>
          </cell>
          <cell r="B1094" t="str">
            <v>EQ</v>
          </cell>
          <cell r="C1094">
            <v>717</v>
          </cell>
          <cell r="D1094">
            <v>729.9</v>
          </cell>
          <cell r="E1094">
            <v>711.55</v>
          </cell>
          <cell r="F1094">
            <v>713.75</v>
          </cell>
          <cell r="G1094">
            <v>713.55</v>
          </cell>
          <cell r="H1094">
            <v>716.9</v>
          </cell>
          <cell r="I1094">
            <v>136409</v>
          </cell>
          <cell r="J1094">
            <v>98197230.700000003</v>
          </cell>
          <cell r="K1094">
            <v>43382</v>
          </cell>
          <cell r="L1094">
            <v>17789</v>
          </cell>
          <cell r="M1094" t="str">
            <v>INE262H01013</v>
          </cell>
        </row>
        <row r="1095">
          <cell r="A1095" t="str">
            <v>PETRONENGG</v>
          </cell>
          <cell r="B1095" t="str">
            <v>BE</v>
          </cell>
          <cell r="C1095">
            <v>29.7</v>
          </cell>
          <cell r="D1095">
            <v>29.7</v>
          </cell>
          <cell r="E1095">
            <v>28.25</v>
          </cell>
          <cell r="F1095">
            <v>28.25</v>
          </cell>
          <cell r="G1095">
            <v>28.25</v>
          </cell>
          <cell r="H1095">
            <v>29.7</v>
          </cell>
          <cell r="I1095">
            <v>472</v>
          </cell>
          <cell r="J1095">
            <v>13348.5</v>
          </cell>
          <cell r="K1095">
            <v>43382</v>
          </cell>
          <cell r="L1095">
            <v>12</v>
          </cell>
          <cell r="M1095" t="str">
            <v>INE742A01019</v>
          </cell>
        </row>
        <row r="1096">
          <cell r="A1096" t="str">
            <v>PETRONET</v>
          </cell>
          <cell r="B1096" t="str">
            <v>EQ</v>
          </cell>
          <cell r="C1096">
            <v>214.9</v>
          </cell>
          <cell r="D1096">
            <v>215.6</v>
          </cell>
          <cell r="E1096">
            <v>210.2</v>
          </cell>
          <cell r="F1096">
            <v>211.85</v>
          </cell>
          <cell r="G1096">
            <v>211</v>
          </cell>
          <cell r="H1096">
            <v>212.3</v>
          </cell>
          <cell r="I1096">
            <v>2219923</v>
          </cell>
          <cell r="J1096">
            <v>471285958.05000001</v>
          </cell>
          <cell r="K1096">
            <v>43382</v>
          </cell>
          <cell r="L1096">
            <v>54296</v>
          </cell>
          <cell r="M1096" t="str">
            <v>INE347G01014</v>
          </cell>
        </row>
        <row r="1097">
          <cell r="A1097" t="str">
            <v>PFC</v>
          </cell>
          <cell r="B1097" t="str">
            <v>EQ</v>
          </cell>
          <cell r="C1097">
            <v>74.5</v>
          </cell>
          <cell r="D1097">
            <v>75.75</v>
          </cell>
          <cell r="E1097">
            <v>72.55</v>
          </cell>
          <cell r="F1097">
            <v>74.150000000000006</v>
          </cell>
          <cell r="G1097">
            <v>73.95</v>
          </cell>
          <cell r="H1097">
            <v>74.2</v>
          </cell>
          <cell r="I1097">
            <v>5761068</v>
          </cell>
          <cell r="J1097">
            <v>428258603.60000002</v>
          </cell>
          <cell r="K1097">
            <v>43382</v>
          </cell>
          <cell r="L1097">
            <v>32944</v>
          </cell>
          <cell r="M1097" t="str">
            <v>INE134E01011</v>
          </cell>
        </row>
        <row r="1098">
          <cell r="A1098" t="str">
            <v>PFIZER</v>
          </cell>
          <cell r="B1098" t="str">
            <v>EQ</v>
          </cell>
          <cell r="C1098">
            <v>2619</v>
          </cell>
          <cell r="D1098">
            <v>2645</v>
          </cell>
          <cell r="E1098">
            <v>2501</v>
          </cell>
          <cell r="F1098">
            <v>2572.5500000000002</v>
          </cell>
          <cell r="G1098">
            <v>2570</v>
          </cell>
          <cell r="H1098">
            <v>2581.0500000000002</v>
          </cell>
          <cell r="I1098">
            <v>34439</v>
          </cell>
          <cell r="J1098">
            <v>88380078.549999997</v>
          </cell>
          <cell r="K1098">
            <v>43382</v>
          </cell>
          <cell r="L1098">
            <v>5401</v>
          </cell>
          <cell r="M1098" t="str">
            <v>INE182A01018</v>
          </cell>
        </row>
        <row r="1099">
          <cell r="A1099" t="str">
            <v>PFOCUS</v>
          </cell>
          <cell r="B1099" t="str">
            <v>EQ</v>
          </cell>
          <cell r="C1099">
            <v>64</v>
          </cell>
          <cell r="D1099">
            <v>64.05</v>
          </cell>
          <cell r="E1099">
            <v>60.75</v>
          </cell>
          <cell r="F1099">
            <v>62.45</v>
          </cell>
          <cell r="G1099">
            <v>62.7</v>
          </cell>
          <cell r="H1099">
            <v>62.85</v>
          </cell>
          <cell r="I1099">
            <v>28057</v>
          </cell>
          <cell r="J1099">
            <v>1731623.4</v>
          </cell>
          <cell r="K1099">
            <v>43382</v>
          </cell>
          <cell r="L1099">
            <v>289</v>
          </cell>
          <cell r="M1099" t="str">
            <v>INE367G01038</v>
          </cell>
        </row>
        <row r="1100">
          <cell r="A1100" t="str">
            <v>PFS</v>
          </cell>
          <cell r="B1100" t="str">
            <v>EQ</v>
          </cell>
          <cell r="C1100">
            <v>14.25</v>
          </cell>
          <cell r="D1100">
            <v>14.4</v>
          </cell>
          <cell r="E1100">
            <v>13.9</v>
          </cell>
          <cell r="F1100">
            <v>14</v>
          </cell>
          <cell r="G1100">
            <v>13.95</v>
          </cell>
          <cell r="H1100">
            <v>14.2</v>
          </cell>
          <cell r="I1100">
            <v>490097</v>
          </cell>
          <cell r="J1100">
            <v>6922072.0499999998</v>
          </cell>
          <cell r="K1100">
            <v>43382</v>
          </cell>
          <cell r="L1100">
            <v>1918</v>
          </cell>
          <cell r="M1100" t="str">
            <v>INE560K01014</v>
          </cell>
        </row>
        <row r="1101">
          <cell r="A1101" t="str">
            <v>PGEL</v>
          </cell>
          <cell r="B1101" t="str">
            <v>EQ</v>
          </cell>
          <cell r="C1101">
            <v>112.5</v>
          </cell>
          <cell r="D1101">
            <v>114.9</v>
          </cell>
          <cell r="E1101">
            <v>108.9</v>
          </cell>
          <cell r="F1101">
            <v>110.9</v>
          </cell>
          <cell r="G1101">
            <v>111</v>
          </cell>
          <cell r="H1101">
            <v>109.65</v>
          </cell>
          <cell r="I1101">
            <v>27377</v>
          </cell>
          <cell r="J1101">
            <v>3075172.9</v>
          </cell>
          <cell r="K1101">
            <v>43382</v>
          </cell>
          <cell r="L1101">
            <v>493</v>
          </cell>
          <cell r="M1101" t="str">
            <v>INE457L01011</v>
          </cell>
        </row>
        <row r="1102">
          <cell r="A1102" t="str">
            <v>PGHH</v>
          </cell>
          <cell r="B1102" t="str">
            <v>EQ</v>
          </cell>
          <cell r="C1102">
            <v>9006</v>
          </cell>
          <cell r="D1102">
            <v>9085</v>
          </cell>
          <cell r="E1102">
            <v>8922</v>
          </cell>
          <cell r="F1102">
            <v>9023.6</v>
          </cell>
          <cell r="G1102">
            <v>9070</v>
          </cell>
          <cell r="H1102">
            <v>9085.0499999999993</v>
          </cell>
          <cell r="I1102">
            <v>2833</v>
          </cell>
          <cell r="J1102">
            <v>25524480.699999999</v>
          </cell>
          <cell r="K1102">
            <v>43382</v>
          </cell>
          <cell r="L1102">
            <v>1601</v>
          </cell>
          <cell r="M1102" t="str">
            <v>INE179A01014</v>
          </cell>
        </row>
        <row r="1103">
          <cell r="A1103" t="str">
            <v>PGIL</v>
          </cell>
          <cell r="B1103" t="str">
            <v>EQ</v>
          </cell>
          <cell r="C1103">
            <v>128</v>
          </cell>
          <cell r="D1103">
            <v>131.4</v>
          </cell>
          <cell r="E1103">
            <v>123</v>
          </cell>
          <cell r="F1103">
            <v>123.7</v>
          </cell>
          <cell r="G1103">
            <v>123.5</v>
          </cell>
          <cell r="H1103">
            <v>127.55</v>
          </cell>
          <cell r="I1103">
            <v>40369</v>
          </cell>
          <cell r="J1103">
            <v>5011057.9000000004</v>
          </cell>
          <cell r="K1103">
            <v>43382</v>
          </cell>
          <cell r="L1103">
            <v>71</v>
          </cell>
          <cell r="M1103" t="str">
            <v>INE940H01014</v>
          </cell>
        </row>
        <row r="1104">
          <cell r="A1104" t="str">
            <v>PHILIPCARB</v>
          </cell>
          <cell r="B1104" t="str">
            <v>EQ</v>
          </cell>
          <cell r="C1104">
            <v>171</v>
          </cell>
          <cell r="D1104">
            <v>197.55</v>
          </cell>
          <cell r="E1104">
            <v>170</v>
          </cell>
          <cell r="F1104">
            <v>191.5</v>
          </cell>
          <cell r="G1104">
            <v>191.4</v>
          </cell>
          <cell r="H1104">
            <v>168.8</v>
          </cell>
          <cell r="I1104">
            <v>1788090</v>
          </cell>
          <cell r="J1104">
            <v>329014035.94999999</v>
          </cell>
          <cell r="K1104">
            <v>43382</v>
          </cell>
          <cell r="L1104">
            <v>25126</v>
          </cell>
          <cell r="M1104" t="str">
            <v>INE602A01023</v>
          </cell>
        </row>
        <row r="1105">
          <cell r="A1105" t="str">
            <v>PHOENIXLTD</v>
          </cell>
          <cell r="B1105" t="str">
            <v>EQ</v>
          </cell>
          <cell r="C1105">
            <v>514.20000000000005</v>
          </cell>
          <cell r="D1105">
            <v>522.35</v>
          </cell>
          <cell r="E1105">
            <v>489</v>
          </cell>
          <cell r="F1105">
            <v>513.29999999999995</v>
          </cell>
          <cell r="G1105">
            <v>520</v>
          </cell>
          <cell r="H1105">
            <v>519.20000000000005</v>
          </cell>
          <cell r="I1105">
            <v>68770</v>
          </cell>
          <cell r="J1105">
            <v>34357150.950000003</v>
          </cell>
          <cell r="K1105">
            <v>43382</v>
          </cell>
          <cell r="L1105">
            <v>4262</v>
          </cell>
          <cell r="M1105" t="str">
            <v>INE211B01039</v>
          </cell>
        </row>
        <row r="1106">
          <cell r="A1106" t="str">
            <v>PIDILITIND</v>
          </cell>
          <cell r="B1106" t="str">
            <v>EQ</v>
          </cell>
          <cell r="C1106">
            <v>980</v>
          </cell>
          <cell r="D1106">
            <v>981.3</v>
          </cell>
          <cell r="E1106">
            <v>895</v>
          </cell>
          <cell r="F1106">
            <v>914.25</v>
          </cell>
          <cell r="G1106">
            <v>917.4</v>
          </cell>
          <cell r="H1106">
            <v>972.85</v>
          </cell>
          <cell r="I1106">
            <v>844906</v>
          </cell>
          <cell r="J1106">
            <v>782506737</v>
          </cell>
          <cell r="K1106">
            <v>43382</v>
          </cell>
          <cell r="L1106">
            <v>37169</v>
          </cell>
          <cell r="M1106" t="str">
            <v>INE318A01026</v>
          </cell>
        </row>
        <row r="1107">
          <cell r="A1107" t="str">
            <v>PIIND</v>
          </cell>
          <cell r="B1107" t="str">
            <v>EQ</v>
          </cell>
          <cell r="C1107">
            <v>708.95</v>
          </cell>
          <cell r="D1107">
            <v>730</v>
          </cell>
          <cell r="E1107">
            <v>700.25</v>
          </cell>
          <cell r="F1107">
            <v>719.15</v>
          </cell>
          <cell r="G1107">
            <v>730</v>
          </cell>
          <cell r="H1107">
            <v>705.65</v>
          </cell>
          <cell r="I1107">
            <v>42094</v>
          </cell>
          <cell r="J1107">
            <v>30003152.449999999</v>
          </cell>
          <cell r="K1107">
            <v>43382</v>
          </cell>
          <cell r="L1107">
            <v>1878</v>
          </cell>
          <cell r="M1107" t="str">
            <v>INE603J01030</v>
          </cell>
        </row>
        <row r="1108">
          <cell r="A1108" t="str">
            <v>PILANIINVS</v>
          </cell>
          <cell r="B1108" t="str">
            <v>BE</v>
          </cell>
          <cell r="C1108">
            <v>2265</v>
          </cell>
          <cell r="D1108">
            <v>2265</v>
          </cell>
          <cell r="E1108">
            <v>2125</v>
          </cell>
          <cell r="F1108">
            <v>2138.6999999999998</v>
          </cell>
          <cell r="G1108">
            <v>2125</v>
          </cell>
          <cell r="H1108">
            <v>2169.75</v>
          </cell>
          <cell r="I1108">
            <v>170</v>
          </cell>
          <cell r="J1108">
            <v>365535</v>
          </cell>
          <cell r="K1108">
            <v>43382</v>
          </cell>
          <cell r="L1108">
            <v>46</v>
          </cell>
          <cell r="M1108" t="str">
            <v>INE417C01014</v>
          </cell>
        </row>
        <row r="1109">
          <cell r="A1109" t="str">
            <v>PILITA</v>
          </cell>
          <cell r="B1109" t="str">
            <v>EQ</v>
          </cell>
          <cell r="C1109">
            <v>6.5</v>
          </cell>
          <cell r="D1109">
            <v>6.6</v>
          </cell>
          <cell r="E1109">
            <v>6.2</v>
          </cell>
          <cell r="F1109">
            <v>6.45</v>
          </cell>
          <cell r="G1109">
            <v>6.4</v>
          </cell>
          <cell r="H1109">
            <v>6.5</v>
          </cell>
          <cell r="I1109">
            <v>52346</v>
          </cell>
          <cell r="J1109">
            <v>328262.15000000002</v>
          </cell>
          <cell r="K1109">
            <v>43382</v>
          </cell>
          <cell r="L1109">
            <v>59</v>
          </cell>
          <cell r="M1109" t="str">
            <v>INE600A01035</v>
          </cell>
        </row>
        <row r="1110">
          <cell r="A1110" t="str">
            <v>PIONDIST</v>
          </cell>
          <cell r="B1110" t="str">
            <v>EQ</v>
          </cell>
          <cell r="C1110">
            <v>147.25</v>
          </cell>
          <cell r="D1110">
            <v>156</v>
          </cell>
          <cell r="E1110">
            <v>146</v>
          </cell>
          <cell r="F1110">
            <v>153.6</v>
          </cell>
          <cell r="G1110">
            <v>156</v>
          </cell>
          <cell r="H1110">
            <v>148.75</v>
          </cell>
          <cell r="I1110">
            <v>7694</v>
          </cell>
          <cell r="J1110">
            <v>1158541.7</v>
          </cell>
          <cell r="K1110">
            <v>43382</v>
          </cell>
          <cell r="L1110">
            <v>390</v>
          </cell>
          <cell r="M1110" t="str">
            <v>INE889E01010</v>
          </cell>
        </row>
        <row r="1111">
          <cell r="A1111" t="str">
            <v>PIONEEREMB</v>
          </cell>
          <cell r="B1111" t="str">
            <v>EQ</v>
          </cell>
          <cell r="C1111">
            <v>27.35</v>
          </cell>
          <cell r="D1111">
            <v>31.5</v>
          </cell>
          <cell r="E1111">
            <v>27.35</v>
          </cell>
          <cell r="F1111">
            <v>29.85</v>
          </cell>
          <cell r="G1111">
            <v>30.5</v>
          </cell>
          <cell r="H1111">
            <v>27.6</v>
          </cell>
          <cell r="I1111">
            <v>79118</v>
          </cell>
          <cell r="J1111">
            <v>2398914.2999999998</v>
          </cell>
          <cell r="K1111">
            <v>43382</v>
          </cell>
          <cell r="L1111">
            <v>636</v>
          </cell>
          <cell r="M1111" t="str">
            <v>INE156C01018</v>
          </cell>
        </row>
        <row r="1112">
          <cell r="A1112" t="str">
            <v>PIRPHYTO</v>
          </cell>
          <cell r="B1112" t="str">
            <v>BE</v>
          </cell>
          <cell r="C1112">
            <v>30.9</v>
          </cell>
          <cell r="D1112">
            <v>32.4</v>
          </cell>
          <cell r="E1112">
            <v>29.4</v>
          </cell>
          <cell r="F1112">
            <v>29.7</v>
          </cell>
          <cell r="G1112">
            <v>30</v>
          </cell>
          <cell r="H1112">
            <v>30.9</v>
          </cell>
          <cell r="I1112">
            <v>3452</v>
          </cell>
          <cell r="J1112">
            <v>108913.2</v>
          </cell>
          <cell r="K1112">
            <v>43382</v>
          </cell>
          <cell r="L1112">
            <v>19</v>
          </cell>
          <cell r="M1112" t="str">
            <v>INE122J01015</v>
          </cell>
        </row>
        <row r="1113">
          <cell r="A1113" t="str">
            <v>PITTIENG</v>
          </cell>
          <cell r="B1113" t="str">
            <v>EQ</v>
          </cell>
          <cell r="C1113">
            <v>64.5</v>
          </cell>
          <cell r="D1113">
            <v>67</v>
          </cell>
          <cell r="E1113">
            <v>64.5</v>
          </cell>
          <cell r="F1113">
            <v>65.05</v>
          </cell>
          <cell r="G1113">
            <v>65.099999999999994</v>
          </cell>
          <cell r="H1113">
            <v>64.2</v>
          </cell>
          <cell r="I1113">
            <v>24313</v>
          </cell>
          <cell r="J1113">
            <v>1593871.9</v>
          </cell>
          <cell r="K1113">
            <v>43382</v>
          </cell>
          <cell r="L1113">
            <v>156</v>
          </cell>
          <cell r="M1113" t="str">
            <v>INE450D01021</v>
          </cell>
        </row>
        <row r="1114">
          <cell r="A1114" t="str">
            <v>PKTEA</v>
          </cell>
          <cell r="B1114" t="str">
            <v>BE</v>
          </cell>
          <cell r="C1114">
            <v>164</v>
          </cell>
          <cell r="D1114">
            <v>164.5</v>
          </cell>
          <cell r="E1114">
            <v>160.5</v>
          </cell>
          <cell r="F1114">
            <v>160.5</v>
          </cell>
          <cell r="G1114">
            <v>160.5</v>
          </cell>
          <cell r="H1114">
            <v>168.9</v>
          </cell>
          <cell r="I1114">
            <v>583</v>
          </cell>
          <cell r="J1114">
            <v>94010.95</v>
          </cell>
          <cell r="K1114">
            <v>43382</v>
          </cell>
          <cell r="L1114">
            <v>23</v>
          </cell>
          <cell r="M1114" t="str">
            <v>INE431F01018</v>
          </cell>
        </row>
        <row r="1115">
          <cell r="A1115" t="str">
            <v>PLASTIBLEN</v>
          </cell>
          <cell r="B1115" t="str">
            <v>EQ</v>
          </cell>
          <cell r="C1115">
            <v>215.55</v>
          </cell>
          <cell r="D1115">
            <v>219.85</v>
          </cell>
          <cell r="E1115">
            <v>200.4</v>
          </cell>
          <cell r="F1115">
            <v>206.5</v>
          </cell>
          <cell r="G1115">
            <v>206.2</v>
          </cell>
          <cell r="H1115">
            <v>213.3</v>
          </cell>
          <cell r="I1115">
            <v>3802</v>
          </cell>
          <cell r="J1115">
            <v>795837.45</v>
          </cell>
          <cell r="K1115">
            <v>43382</v>
          </cell>
          <cell r="L1115">
            <v>359</v>
          </cell>
          <cell r="M1115" t="str">
            <v>INE083C01022</v>
          </cell>
        </row>
        <row r="1116">
          <cell r="A1116" t="str">
            <v>PNB</v>
          </cell>
          <cell r="B1116" t="str">
            <v>EQ</v>
          </cell>
          <cell r="C1116">
            <v>63.45</v>
          </cell>
          <cell r="D1116">
            <v>63.9</v>
          </cell>
          <cell r="E1116">
            <v>61.5</v>
          </cell>
          <cell r="F1116">
            <v>62.65</v>
          </cell>
          <cell r="G1116">
            <v>62.8</v>
          </cell>
          <cell r="H1116">
            <v>62.85</v>
          </cell>
          <cell r="I1116">
            <v>24773210</v>
          </cell>
          <cell r="J1116">
            <v>1552469763.25</v>
          </cell>
          <cell r="K1116">
            <v>43382</v>
          </cell>
          <cell r="L1116">
            <v>53109</v>
          </cell>
          <cell r="M1116" t="str">
            <v>INE160A01022</v>
          </cell>
        </row>
        <row r="1117">
          <cell r="A1117" t="str">
            <v>PNBGILTS</v>
          </cell>
          <cell r="B1117" t="str">
            <v>EQ</v>
          </cell>
          <cell r="C1117">
            <v>25.3</v>
          </cell>
          <cell r="D1117">
            <v>25.7</v>
          </cell>
          <cell r="E1117">
            <v>24.3</v>
          </cell>
          <cell r="F1117">
            <v>25.3</v>
          </cell>
          <cell r="G1117">
            <v>25.7</v>
          </cell>
          <cell r="H1117">
            <v>25.25</v>
          </cell>
          <cell r="I1117">
            <v>210434</v>
          </cell>
          <cell r="J1117">
            <v>5231759.45</v>
          </cell>
          <cell r="K1117">
            <v>43382</v>
          </cell>
          <cell r="L1117">
            <v>1337</v>
          </cell>
          <cell r="M1117" t="str">
            <v>INE859A01011</v>
          </cell>
        </row>
        <row r="1118">
          <cell r="A1118" t="str">
            <v>PNBHOUSING</v>
          </cell>
          <cell r="B1118" t="str">
            <v>EQ</v>
          </cell>
          <cell r="C1118">
            <v>878</v>
          </cell>
          <cell r="D1118">
            <v>894.55</v>
          </cell>
          <cell r="E1118">
            <v>851.25</v>
          </cell>
          <cell r="F1118">
            <v>879.9</v>
          </cell>
          <cell r="G1118">
            <v>877.65</v>
          </cell>
          <cell r="H1118">
            <v>890</v>
          </cell>
          <cell r="I1118">
            <v>173158</v>
          </cell>
          <cell r="J1118">
            <v>150960754.5</v>
          </cell>
          <cell r="K1118">
            <v>43382</v>
          </cell>
          <cell r="L1118">
            <v>8028</v>
          </cell>
          <cell r="M1118" t="str">
            <v>INE572E01012</v>
          </cell>
        </row>
        <row r="1119">
          <cell r="A1119" t="str">
            <v>PNC</v>
          </cell>
          <cell r="B1119" t="str">
            <v>EQ</v>
          </cell>
          <cell r="C1119">
            <v>13.25</v>
          </cell>
          <cell r="D1119">
            <v>14.75</v>
          </cell>
          <cell r="E1119">
            <v>13.1</v>
          </cell>
          <cell r="F1119">
            <v>14</v>
          </cell>
          <cell r="G1119">
            <v>13.4</v>
          </cell>
          <cell r="H1119">
            <v>13.1</v>
          </cell>
          <cell r="I1119">
            <v>4462</v>
          </cell>
          <cell r="J1119">
            <v>61272.5</v>
          </cell>
          <cell r="K1119">
            <v>43382</v>
          </cell>
          <cell r="L1119">
            <v>43</v>
          </cell>
          <cell r="M1119" t="str">
            <v>INE392B01011</v>
          </cell>
        </row>
        <row r="1120">
          <cell r="A1120" t="str">
            <v>PNCINFRA</v>
          </cell>
          <cell r="B1120" t="str">
            <v>EQ</v>
          </cell>
          <cell r="C1120">
            <v>131.65</v>
          </cell>
          <cell r="D1120">
            <v>133.4</v>
          </cell>
          <cell r="E1120">
            <v>126.1</v>
          </cell>
          <cell r="F1120">
            <v>127.7</v>
          </cell>
          <cell r="G1120">
            <v>127.35</v>
          </cell>
          <cell r="H1120">
            <v>131</v>
          </cell>
          <cell r="I1120">
            <v>182268</v>
          </cell>
          <cell r="J1120">
            <v>23359634.949999999</v>
          </cell>
          <cell r="K1120">
            <v>43382</v>
          </cell>
          <cell r="L1120">
            <v>7431</v>
          </cell>
          <cell r="M1120" t="str">
            <v>INE195J01029</v>
          </cell>
        </row>
        <row r="1121">
          <cell r="A1121" t="str">
            <v>PODDARHOUS</v>
          </cell>
          <cell r="B1121" t="str">
            <v>EQ</v>
          </cell>
          <cell r="C1121">
            <v>695</v>
          </cell>
          <cell r="D1121">
            <v>695</v>
          </cell>
          <cell r="E1121">
            <v>648.65</v>
          </cell>
          <cell r="F1121">
            <v>648.65</v>
          </cell>
          <cell r="G1121">
            <v>648.65</v>
          </cell>
          <cell r="H1121">
            <v>674.95</v>
          </cell>
          <cell r="I1121">
            <v>12</v>
          </cell>
          <cell r="J1121">
            <v>7901.35</v>
          </cell>
          <cell r="K1121">
            <v>43382</v>
          </cell>
          <cell r="L1121">
            <v>8</v>
          </cell>
          <cell r="M1121" t="str">
            <v>INE888B01018</v>
          </cell>
        </row>
        <row r="1122">
          <cell r="A1122" t="str">
            <v>PODDARMENT</v>
          </cell>
          <cell r="B1122" t="str">
            <v>EQ</v>
          </cell>
          <cell r="C1122">
            <v>214.25</v>
          </cell>
          <cell r="D1122">
            <v>214.25</v>
          </cell>
          <cell r="E1122">
            <v>201</v>
          </cell>
          <cell r="F1122">
            <v>205.9</v>
          </cell>
          <cell r="G1122">
            <v>209</v>
          </cell>
          <cell r="H1122">
            <v>207.1</v>
          </cell>
          <cell r="I1122">
            <v>867</v>
          </cell>
          <cell r="J1122">
            <v>178638.55</v>
          </cell>
          <cell r="K1122">
            <v>43382</v>
          </cell>
          <cell r="L1122">
            <v>80</v>
          </cell>
          <cell r="M1122" t="str">
            <v>INE371C01013</v>
          </cell>
        </row>
        <row r="1123">
          <cell r="A1123" t="str">
            <v>POKARNA</v>
          </cell>
          <cell r="B1123" t="str">
            <v>EQ</v>
          </cell>
          <cell r="C1123">
            <v>131.30000000000001</v>
          </cell>
          <cell r="D1123">
            <v>133.94999999999999</v>
          </cell>
          <cell r="E1123">
            <v>125</v>
          </cell>
          <cell r="F1123">
            <v>126.9</v>
          </cell>
          <cell r="G1123">
            <v>128.55000000000001</v>
          </cell>
          <cell r="H1123">
            <v>131.85</v>
          </cell>
          <cell r="I1123">
            <v>27085</v>
          </cell>
          <cell r="J1123">
            <v>3524373.75</v>
          </cell>
          <cell r="K1123">
            <v>43382</v>
          </cell>
          <cell r="L1123">
            <v>881</v>
          </cell>
          <cell r="M1123" t="str">
            <v>INE637C01025</v>
          </cell>
        </row>
        <row r="1124">
          <cell r="A1124" t="str">
            <v>POLYMED</v>
          </cell>
          <cell r="B1124" t="str">
            <v>EQ</v>
          </cell>
          <cell r="C1124">
            <v>215.65</v>
          </cell>
          <cell r="D1124">
            <v>219.95</v>
          </cell>
          <cell r="E1124">
            <v>210</v>
          </cell>
          <cell r="F1124">
            <v>216.75</v>
          </cell>
          <cell r="G1124">
            <v>216.5</v>
          </cell>
          <cell r="H1124">
            <v>215.05</v>
          </cell>
          <cell r="I1124">
            <v>19195</v>
          </cell>
          <cell r="J1124">
            <v>4153605.8</v>
          </cell>
          <cell r="K1124">
            <v>43382</v>
          </cell>
          <cell r="L1124">
            <v>110</v>
          </cell>
          <cell r="M1124" t="str">
            <v>INE205C01021</v>
          </cell>
        </row>
        <row r="1125">
          <cell r="A1125" t="str">
            <v>POLYPLEX</v>
          </cell>
          <cell r="B1125" t="str">
            <v>EQ</v>
          </cell>
          <cell r="C1125">
            <v>503.7</v>
          </cell>
          <cell r="D1125">
            <v>509.8</v>
          </cell>
          <cell r="E1125">
            <v>499</v>
          </cell>
          <cell r="F1125">
            <v>503.85</v>
          </cell>
          <cell r="G1125">
            <v>500</v>
          </cell>
          <cell r="H1125">
            <v>501.75</v>
          </cell>
          <cell r="I1125">
            <v>75211</v>
          </cell>
          <cell r="J1125">
            <v>37981865.25</v>
          </cell>
          <cell r="K1125">
            <v>43382</v>
          </cell>
          <cell r="L1125">
            <v>757</v>
          </cell>
          <cell r="M1125" t="str">
            <v>INE633B01018</v>
          </cell>
        </row>
        <row r="1126">
          <cell r="A1126" t="str">
            <v>PONNIERODE</v>
          </cell>
          <cell r="B1126" t="str">
            <v>EQ</v>
          </cell>
          <cell r="C1126">
            <v>116.9</v>
          </cell>
          <cell r="D1126">
            <v>125</v>
          </cell>
          <cell r="E1126">
            <v>110.2</v>
          </cell>
          <cell r="F1126">
            <v>118.6</v>
          </cell>
          <cell r="G1126">
            <v>119</v>
          </cell>
          <cell r="H1126">
            <v>111.8</v>
          </cell>
          <cell r="I1126">
            <v>5574</v>
          </cell>
          <cell r="J1126">
            <v>659401.30000000005</v>
          </cell>
          <cell r="K1126">
            <v>43382</v>
          </cell>
          <cell r="L1126">
            <v>237</v>
          </cell>
          <cell r="M1126" t="str">
            <v>INE838E01017</v>
          </cell>
        </row>
        <row r="1127">
          <cell r="A1127" t="str">
            <v>POWERGRID</v>
          </cell>
          <cell r="B1127" t="str">
            <v>EQ</v>
          </cell>
          <cell r="C1127">
            <v>187.05</v>
          </cell>
          <cell r="D1127">
            <v>189.45</v>
          </cell>
          <cell r="E1127">
            <v>185.3</v>
          </cell>
          <cell r="F1127">
            <v>186.55</v>
          </cell>
          <cell r="G1127">
            <v>186.2</v>
          </cell>
          <cell r="H1127">
            <v>186.65</v>
          </cell>
          <cell r="I1127">
            <v>3123162</v>
          </cell>
          <cell r="J1127">
            <v>585690853.20000005</v>
          </cell>
          <cell r="K1127">
            <v>43382</v>
          </cell>
          <cell r="L1127">
            <v>70990</v>
          </cell>
          <cell r="M1127" t="str">
            <v>INE752E01010</v>
          </cell>
        </row>
        <row r="1128">
          <cell r="A1128" t="str">
            <v>POWERMECH</v>
          </cell>
          <cell r="B1128" t="str">
            <v>EQ</v>
          </cell>
          <cell r="C1128">
            <v>806.05</v>
          </cell>
          <cell r="D1128">
            <v>852.9</v>
          </cell>
          <cell r="E1128">
            <v>796.45</v>
          </cell>
          <cell r="F1128">
            <v>837.95</v>
          </cell>
          <cell r="G1128">
            <v>835</v>
          </cell>
          <cell r="H1128">
            <v>804.2</v>
          </cell>
          <cell r="I1128">
            <v>66152</v>
          </cell>
          <cell r="J1128">
            <v>53127622.399999999</v>
          </cell>
          <cell r="K1128">
            <v>43382</v>
          </cell>
          <cell r="L1128">
            <v>799</v>
          </cell>
          <cell r="M1128" t="str">
            <v>INE211R01019</v>
          </cell>
        </row>
        <row r="1129">
          <cell r="A1129" t="str">
            <v>PPAP</v>
          </cell>
          <cell r="B1129" t="str">
            <v>EQ</v>
          </cell>
          <cell r="C1129">
            <v>369.9</v>
          </cell>
          <cell r="D1129">
            <v>380.65</v>
          </cell>
          <cell r="E1129">
            <v>362.5</v>
          </cell>
          <cell r="F1129">
            <v>368.4</v>
          </cell>
          <cell r="G1129">
            <v>366.35</v>
          </cell>
          <cell r="H1129">
            <v>371.2</v>
          </cell>
          <cell r="I1129">
            <v>7956</v>
          </cell>
          <cell r="J1129">
            <v>2948927.8</v>
          </cell>
          <cell r="K1129">
            <v>43382</v>
          </cell>
          <cell r="L1129">
            <v>611</v>
          </cell>
          <cell r="M1129" t="str">
            <v>INE095I01015</v>
          </cell>
        </row>
        <row r="1130">
          <cell r="A1130" t="str">
            <v>PRABHAT</v>
          </cell>
          <cell r="B1130" t="str">
            <v>EQ</v>
          </cell>
          <cell r="C1130">
            <v>124.8</v>
          </cell>
          <cell r="D1130">
            <v>124.8</v>
          </cell>
          <cell r="E1130">
            <v>111</v>
          </cell>
          <cell r="F1130">
            <v>112.9</v>
          </cell>
          <cell r="G1130">
            <v>112.5</v>
          </cell>
          <cell r="H1130">
            <v>120.25</v>
          </cell>
          <cell r="I1130">
            <v>38414</v>
          </cell>
          <cell r="J1130">
            <v>4435731</v>
          </cell>
          <cell r="K1130">
            <v>43382</v>
          </cell>
          <cell r="L1130">
            <v>1018</v>
          </cell>
          <cell r="M1130" t="str">
            <v>INE302M01033</v>
          </cell>
        </row>
        <row r="1131">
          <cell r="A1131" t="str">
            <v>PRADIP</v>
          </cell>
          <cell r="B1131" t="str">
            <v>BE</v>
          </cell>
          <cell r="C1131">
            <v>2.35</v>
          </cell>
          <cell r="D1131">
            <v>2.35</v>
          </cell>
          <cell r="E1131">
            <v>2.35</v>
          </cell>
          <cell r="F1131">
            <v>2.35</v>
          </cell>
          <cell r="G1131">
            <v>2.35</v>
          </cell>
          <cell r="H1131">
            <v>2.4500000000000002</v>
          </cell>
          <cell r="I1131">
            <v>101</v>
          </cell>
          <cell r="J1131">
            <v>237.35</v>
          </cell>
          <cell r="K1131">
            <v>43382</v>
          </cell>
          <cell r="L1131">
            <v>2</v>
          </cell>
          <cell r="M1131" t="str">
            <v>INE495J01015</v>
          </cell>
        </row>
        <row r="1132">
          <cell r="A1132" t="str">
            <v>PRAENG</v>
          </cell>
          <cell r="B1132" t="str">
            <v>BE</v>
          </cell>
          <cell r="C1132">
            <v>8.0500000000000007</v>
          </cell>
          <cell r="D1132">
            <v>8.1999999999999993</v>
          </cell>
          <cell r="E1132">
            <v>7.85</v>
          </cell>
          <cell r="F1132">
            <v>8.15</v>
          </cell>
          <cell r="G1132">
            <v>8.0500000000000007</v>
          </cell>
          <cell r="H1132">
            <v>8.15</v>
          </cell>
          <cell r="I1132">
            <v>61386</v>
          </cell>
          <cell r="J1132">
            <v>496487.65</v>
          </cell>
          <cell r="K1132">
            <v>43382</v>
          </cell>
          <cell r="L1132">
            <v>52</v>
          </cell>
          <cell r="M1132" t="str">
            <v>INE505C01016</v>
          </cell>
        </row>
        <row r="1133">
          <cell r="A1133" t="str">
            <v>PRAJIND</v>
          </cell>
          <cell r="B1133" t="str">
            <v>EQ</v>
          </cell>
          <cell r="C1133">
            <v>102.55</v>
          </cell>
          <cell r="D1133">
            <v>105.7</v>
          </cell>
          <cell r="E1133">
            <v>101.2</v>
          </cell>
          <cell r="F1133">
            <v>102.15</v>
          </cell>
          <cell r="G1133">
            <v>101.55</v>
          </cell>
          <cell r="H1133">
            <v>101.55</v>
          </cell>
          <cell r="I1133">
            <v>1760181</v>
          </cell>
          <cell r="J1133">
            <v>181886069.34999999</v>
          </cell>
          <cell r="K1133">
            <v>43382</v>
          </cell>
          <cell r="L1133">
            <v>16656</v>
          </cell>
          <cell r="M1133" t="str">
            <v>INE074A01025</v>
          </cell>
        </row>
        <row r="1134">
          <cell r="A1134" t="str">
            <v>PRAKASH</v>
          </cell>
          <cell r="B1134" t="str">
            <v>EQ</v>
          </cell>
          <cell r="C1134">
            <v>107</v>
          </cell>
          <cell r="D1134">
            <v>109.35</v>
          </cell>
          <cell r="E1134">
            <v>105.55</v>
          </cell>
          <cell r="F1134">
            <v>106.35</v>
          </cell>
          <cell r="G1134">
            <v>106</v>
          </cell>
          <cell r="H1134">
            <v>107</v>
          </cell>
          <cell r="I1134">
            <v>475627</v>
          </cell>
          <cell r="J1134">
            <v>50897227.25</v>
          </cell>
          <cell r="K1134">
            <v>43382</v>
          </cell>
          <cell r="L1134">
            <v>4702</v>
          </cell>
          <cell r="M1134" t="str">
            <v>INE603A01013</v>
          </cell>
        </row>
        <row r="1135">
          <cell r="A1135" t="str">
            <v>PRAKASHCON</v>
          </cell>
          <cell r="B1135" t="str">
            <v>EQ</v>
          </cell>
          <cell r="C1135">
            <v>4.3</v>
          </cell>
          <cell r="D1135">
            <v>4.45</v>
          </cell>
          <cell r="E1135">
            <v>4.1500000000000004</v>
          </cell>
          <cell r="F1135">
            <v>4.25</v>
          </cell>
          <cell r="G1135">
            <v>4.3</v>
          </cell>
          <cell r="H1135">
            <v>4.4000000000000004</v>
          </cell>
          <cell r="I1135">
            <v>216769</v>
          </cell>
          <cell r="J1135">
            <v>938115.5</v>
          </cell>
          <cell r="K1135">
            <v>43382</v>
          </cell>
          <cell r="L1135">
            <v>218</v>
          </cell>
          <cell r="M1135" t="str">
            <v>INE023M01027</v>
          </cell>
        </row>
        <row r="1136">
          <cell r="A1136" t="str">
            <v>PRAKASHSTL</v>
          </cell>
          <cell r="B1136" t="str">
            <v>BE</v>
          </cell>
          <cell r="C1136">
            <v>0.9</v>
          </cell>
          <cell r="D1136">
            <v>0.9</v>
          </cell>
          <cell r="E1136">
            <v>0.9</v>
          </cell>
          <cell r="F1136">
            <v>0.9</v>
          </cell>
          <cell r="G1136">
            <v>0.9</v>
          </cell>
          <cell r="H1136">
            <v>0.85</v>
          </cell>
          <cell r="I1136">
            <v>328963</v>
          </cell>
          <cell r="J1136">
            <v>296066.7</v>
          </cell>
          <cell r="K1136">
            <v>43382</v>
          </cell>
          <cell r="L1136">
            <v>114</v>
          </cell>
          <cell r="M1136" t="str">
            <v>INE696K01024</v>
          </cell>
        </row>
        <row r="1137">
          <cell r="A1137" t="str">
            <v>PRAXIS</v>
          </cell>
          <cell r="B1137" t="str">
            <v>EQ</v>
          </cell>
          <cell r="C1137">
            <v>170</v>
          </cell>
          <cell r="D1137">
            <v>181.25</v>
          </cell>
          <cell r="E1137">
            <v>170</v>
          </cell>
          <cell r="F1137">
            <v>171</v>
          </cell>
          <cell r="G1137">
            <v>172</v>
          </cell>
          <cell r="H1137">
            <v>172.65</v>
          </cell>
          <cell r="I1137">
            <v>32062</v>
          </cell>
          <cell r="J1137">
            <v>5601806.5499999998</v>
          </cell>
          <cell r="K1137">
            <v>43382</v>
          </cell>
          <cell r="L1137">
            <v>169</v>
          </cell>
          <cell r="M1137" t="str">
            <v>INE546Y01022</v>
          </cell>
        </row>
        <row r="1138">
          <cell r="A1138" t="str">
            <v>PRECAM</v>
          </cell>
          <cell r="B1138" t="str">
            <v>EQ</v>
          </cell>
          <cell r="C1138">
            <v>60.7</v>
          </cell>
          <cell r="D1138">
            <v>61.4</v>
          </cell>
          <cell r="E1138">
            <v>60</v>
          </cell>
          <cell r="F1138">
            <v>60.1</v>
          </cell>
          <cell r="G1138">
            <v>60</v>
          </cell>
          <cell r="H1138">
            <v>61.65</v>
          </cell>
          <cell r="I1138">
            <v>15551</v>
          </cell>
          <cell r="J1138">
            <v>939752.55</v>
          </cell>
          <cell r="K1138">
            <v>43382</v>
          </cell>
          <cell r="L1138">
            <v>167</v>
          </cell>
          <cell r="M1138" t="str">
            <v>INE484I01029</v>
          </cell>
        </row>
        <row r="1139">
          <cell r="A1139" t="str">
            <v>PRECOT</v>
          </cell>
          <cell r="B1139" t="str">
            <v>BE</v>
          </cell>
          <cell r="C1139">
            <v>52.05</v>
          </cell>
          <cell r="D1139">
            <v>53.95</v>
          </cell>
          <cell r="E1139">
            <v>50</v>
          </cell>
          <cell r="F1139">
            <v>50</v>
          </cell>
          <cell r="G1139">
            <v>50</v>
          </cell>
          <cell r="H1139">
            <v>52.35</v>
          </cell>
          <cell r="I1139">
            <v>1180</v>
          </cell>
          <cell r="J1139">
            <v>60056</v>
          </cell>
          <cell r="K1139">
            <v>43382</v>
          </cell>
          <cell r="L1139">
            <v>9</v>
          </cell>
          <cell r="M1139" t="str">
            <v>INE283A01014</v>
          </cell>
        </row>
        <row r="1140">
          <cell r="A1140" t="str">
            <v>PRECWIRE</v>
          </cell>
          <cell r="B1140" t="str">
            <v>EQ</v>
          </cell>
          <cell r="C1140">
            <v>204</v>
          </cell>
          <cell r="D1140">
            <v>204</v>
          </cell>
          <cell r="E1140">
            <v>195.05</v>
          </cell>
          <cell r="F1140">
            <v>199.25</v>
          </cell>
          <cell r="G1140">
            <v>200</v>
          </cell>
          <cell r="H1140">
            <v>197.5</v>
          </cell>
          <cell r="I1140">
            <v>16323</v>
          </cell>
          <cell r="J1140">
            <v>3245382.05</v>
          </cell>
          <cell r="K1140">
            <v>43382</v>
          </cell>
          <cell r="L1140">
            <v>641</v>
          </cell>
          <cell r="M1140" t="str">
            <v>INE372C01029</v>
          </cell>
        </row>
        <row r="1141">
          <cell r="A1141" t="str">
            <v>PREMEXPLN</v>
          </cell>
          <cell r="B1141" t="str">
            <v>EQ</v>
          </cell>
          <cell r="C1141">
            <v>180.45</v>
          </cell>
          <cell r="D1141">
            <v>180.45</v>
          </cell>
          <cell r="E1141">
            <v>167.1</v>
          </cell>
          <cell r="F1141">
            <v>173.5</v>
          </cell>
          <cell r="G1141">
            <v>171.4</v>
          </cell>
          <cell r="H1141">
            <v>177.55</v>
          </cell>
          <cell r="I1141">
            <v>2778</v>
          </cell>
          <cell r="J1141">
            <v>481099.1</v>
          </cell>
          <cell r="K1141">
            <v>43382</v>
          </cell>
          <cell r="L1141">
            <v>99</v>
          </cell>
          <cell r="M1141" t="str">
            <v>INE863B01011</v>
          </cell>
        </row>
        <row r="1142">
          <cell r="A1142" t="str">
            <v>PREMIER</v>
          </cell>
          <cell r="B1142" t="str">
            <v>EQ</v>
          </cell>
          <cell r="C1142">
            <v>10</v>
          </cell>
          <cell r="D1142">
            <v>10.3</v>
          </cell>
          <cell r="E1142">
            <v>9.3000000000000007</v>
          </cell>
          <cell r="F1142">
            <v>9.5</v>
          </cell>
          <cell r="G1142">
            <v>9.5</v>
          </cell>
          <cell r="H1142">
            <v>10.25</v>
          </cell>
          <cell r="I1142">
            <v>25349</v>
          </cell>
          <cell r="J1142">
            <v>243249</v>
          </cell>
          <cell r="K1142">
            <v>43382</v>
          </cell>
          <cell r="L1142">
            <v>312</v>
          </cell>
          <cell r="M1142" t="str">
            <v>INE342A01018</v>
          </cell>
        </row>
        <row r="1143">
          <cell r="A1143" t="str">
            <v>PREMIERPOL</v>
          </cell>
          <cell r="B1143" t="str">
            <v>EQ</v>
          </cell>
          <cell r="C1143">
            <v>28.5</v>
          </cell>
          <cell r="D1143">
            <v>28.5</v>
          </cell>
          <cell r="E1143">
            <v>23.85</v>
          </cell>
          <cell r="F1143">
            <v>24.25</v>
          </cell>
          <cell r="G1143">
            <v>24.25</v>
          </cell>
          <cell r="H1143">
            <v>24.8</v>
          </cell>
          <cell r="I1143">
            <v>205</v>
          </cell>
          <cell r="J1143">
            <v>5386.3</v>
          </cell>
          <cell r="K1143">
            <v>43382</v>
          </cell>
          <cell r="L1143">
            <v>8</v>
          </cell>
          <cell r="M1143" t="str">
            <v>INE309M01012</v>
          </cell>
        </row>
        <row r="1144">
          <cell r="A1144" t="str">
            <v>PRESSMN</v>
          </cell>
          <cell r="B1144" t="str">
            <v>EQ</v>
          </cell>
          <cell r="C1144">
            <v>31.35</v>
          </cell>
          <cell r="D1144">
            <v>32.5</v>
          </cell>
          <cell r="E1144">
            <v>30</v>
          </cell>
          <cell r="F1144">
            <v>30.5</v>
          </cell>
          <cell r="G1144">
            <v>30.15</v>
          </cell>
          <cell r="H1144">
            <v>31.35</v>
          </cell>
          <cell r="I1144">
            <v>53643</v>
          </cell>
          <cell r="J1144">
            <v>1635728.55</v>
          </cell>
          <cell r="K1144">
            <v>43382</v>
          </cell>
          <cell r="L1144">
            <v>298</v>
          </cell>
          <cell r="M1144" t="str">
            <v>INE980A01023</v>
          </cell>
        </row>
        <row r="1145">
          <cell r="A1145" t="str">
            <v>PRESTIGE</v>
          </cell>
          <cell r="B1145" t="str">
            <v>EQ</v>
          </cell>
          <cell r="C1145">
            <v>175</v>
          </cell>
          <cell r="D1145">
            <v>175.2</v>
          </cell>
          <cell r="E1145">
            <v>165.5</v>
          </cell>
          <cell r="F1145">
            <v>170.55</v>
          </cell>
          <cell r="G1145">
            <v>171</v>
          </cell>
          <cell r="H1145">
            <v>175.2</v>
          </cell>
          <cell r="I1145">
            <v>467958</v>
          </cell>
          <cell r="J1145">
            <v>79053573.099999994</v>
          </cell>
          <cell r="K1145">
            <v>43382</v>
          </cell>
          <cell r="L1145">
            <v>16484</v>
          </cell>
          <cell r="M1145" t="str">
            <v>INE811K01011</v>
          </cell>
        </row>
        <row r="1146">
          <cell r="A1146" t="str">
            <v>PRICOLLTD</v>
          </cell>
          <cell r="B1146" t="str">
            <v>EQ</v>
          </cell>
          <cell r="C1146">
            <v>47</v>
          </cell>
          <cell r="D1146">
            <v>47.5</v>
          </cell>
          <cell r="E1146">
            <v>45</v>
          </cell>
          <cell r="F1146">
            <v>45.7</v>
          </cell>
          <cell r="G1146">
            <v>45.8</v>
          </cell>
          <cell r="H1146">
            <v>46.65</v>
          </cell>
          <cell r="I1146">
            <v>77148</v>
          </cell>
          <cell r="J1146">
            <v>3558376.95</v>
          </cell>
          <cell r="K1146">
            <v>43382</v>
          </cell>
          <cell r="L1146">
            <v>1241</v>
          </cell>
          <cell r="M1146" t="str">
            <v>INE726V01018</v>
          </cell>
        </row>
        <row r="1147">
          <cell r="A1147" t="str">
            <v>PRIMESECU</v>
          </cell>
          <cell r="B1147" t="str">
            <v>EQ</v>
          </cell>
          <cell r="C1147">
            <v>32.9</v>
          </cell>
          <cell r="D1147">
            <v>35.200000000000003</v>
          </cell>
          <cell r="E1147">
            <v>30.35</v>
          </cell>
          <cell r="F1147">
            <v>34.799999999999997</v>
          </cell>
          <cell r="G1147">
            <v>34</v>
          </cell>
          <cell r="H1147">
            <v>32.299999999999997</v>
          </cell>
          <cell r="I1147">
            <v>363991</v>
          </cell>
          <cell r="J1147">
            <v>11542749.949999999</v>
          </cell>
          <cell r="K1147">
            <v>43382</v>
          </cell>
          <cell r="L1147">
            <v>446</v>
          </cell>
          <cell r="M1147" t="str">
            <v>INE032B01021</v>
          </cell>
        </row>
        <row r="1148">
          <cell r="A1148" t="str">
            <v>PROSEED</v>
          </cell>
          <cell r="B1148" t="str">
            <v>BE</v>
          </cell>
          <cell r="C1148">
            <v>0.45</v>
          </cell>
          <cell r="D1148">
            <v>0.5</v>
          </cell>
          <cell r="E1148">
            <v>0.45</v>
          </cell>
          <cell r="F1148">
            <v>0.45</v>
          </cell>
          <cell r="G1148">
            <v>0.45</v>
          </cell>
          <cell r="H1148">
            <v>0.5</v>
          </cell>
          <cell r="I1148">
            <v>67488</v>
          </cell>
          <cell r="J1148">
            <v>31749.599999999999</v>
          </cell>
          <cell r="K1148">
            <v>43382</v>
          </cell>
          <cell r="L1148">
            <v>27</v>
          </cell>
          <cell r="M1148" t="str">
            <v>INE217G01027</v>
          </cell>
        </row>
        <row r="1149">
          <cell r="A1149" t="str">
            <v>PROVOGE</v>
          </cell>
          <cell r="B1149" t="str">
            <v>EQ</v>
          </cell>
          <cell r="C1149">
            <v>2.4500000000000002</v>
          </cell>
          <cell r="D1149">
            <v>2.6</v>
          </cell>
          <cell r="E1149">
            <v>2.35</v>
          </cell>
          <cell r="F1149">
            <v>2.5</v>
          </cell>
          <cell r="G1149">
            <v>2.4500000000000002</v>
          </cell>
          <cell r="H1149">
            <v>2.6</v>
          </cell>
          <cell r="I1149">
            <v>181909</v>
          </cell>
          <cell r="J1149">
            <v>448553.6</v>
          </cell>
          <cell r="K1149">
            <v>43382</v>
          </cell>
          <cell r="L1149">
            <v>175</v>
          </cell>
          <cell r="M1149" t="str">
            <v>INE968G01033</v>
          </cell>
        </row>
        <row r="1150">
          <cell r="A1150" t="str">
            <v>PROZONINTU</v>
          </cell>
          <cell r="B1150" t="str">
            <v>EQ</v>
          </cell>
          <cell r="C1150">
            <v>27.65</v>
          </cell>
          <cell r="D1150">
            <v>28.4</v>
          </cell>
          <cell r="E1150">
            <v>26.75</v>
          </cell>
          <cell r="F1150">
            <v>27.25</v>
          </cell>
          <cell r="G1150">
            <v>27.45</v>
          </cell>
          <cell r="H1150">
            <v>27.6</v>
          </cell>
          <cell r="I1150">
            <v>116720</v>
          </cell>
          <cell r="J1150">
            <v>3174743.55</v>
          </cell>
          <cell r="K1150">
            <v>43382</v>
          </cell>
          <cell r="L1150">
            <v>880</v>
          </cell>
          <cell r="M1150" t="str">
            <v>INE195N01013</v>
          </cell>
        </row>
        <row r="1151">
          <cell r="A1151" t="str">
            <v>PRSMJOHNSN</v>
          </cell>
          <cell r="B1151" t="str">
            <v>EQ</v>
          </cell>
          <cell r="C1151">
            <v>77</v>
          </cell>
          <cell r="D1151">
            <v>79.7</v>
          </cell>
          <cell r="E1151">
            <v>75.2</v>
          </cell>
          <cell r="F1151">
            <v>78.099999999999994</v>
          </cell>
          <cell r="G1151">
            <v>78</v>
          </cell>
          <cell r="H1151">
            <v>75.2</v>
          </cell>
          <cell r="I1151">
            <v>320236</v>
          </cell>
          <cell r="J1151">
            <v>24882823</v>
          </cell>
          <cell r="K1151">
            <v>43382</v>
          </cell>
          <cell r="L1151">
            <v>2738</v>
          </cell>
          <cell r="M1151" t="str">
            <v>INE010A01011</v>
          </cell>
        </row>
        <row r="1152">
          <cell r="A1152" t="str">
            <v>PSB</v>
          </cell>
          <cell r="B1152" t="str">
            <v>EQ</v>
          </cell>
          <cell r="C1152">
            <v>26.35</v>
          </cell>
          <cell r="D1152">
            <v>26.6</v>
          </cell>
          <cell r="E1152">
            <v>25.05</v>
          </cell>
          <cell r="F1152">
            <v>25.5</v>
          </cell>
          <cell r="G1152">
            <v>25.5</v>
          </cell>
          <cell r="H1152">
            <v>26.15</v>
          </cell>
          <cell r="I1152">
            <v>41432</v>
          </cell>
          <cell r="J1152">
            <v>1063130.7</v>
          </cell>
          <cell r="K1152">
            <v>43382</v>
          </cell>
          <cell r="L1152">
            <v>309</v>
          </cell>
          <cell r="M1152" t="str">
            <v>INE608A01012</v>
          </cell>
        </row>
        <row r="1153">
          <cell r="A1153" t="str">
            <v>PSL</v>
          </cell>
          <cell r="B1153" t="str">
            <v>EQ</v>
          </cell>
          <cell r="C1153">
            <v>1.05</v>
          </cell>
          <cell r="D1153">
            <v>1.1499999999999999</v>
          </cell>
          <cell r="E1153">
            <v>1.05</v>
          </cell>
          <cell r="F1153">
            <v>1.1000000000000001</v>
          </cell>
          <cell r="G1153">
            <v>1.05</v>
          </cell>
          <cell r="H1153">
            <v>1.1000000000000001</v>
          </cell>
          <cell r="I1153">
            <v>102317</v>
          </cell>
          <cell r="J1153">
            <v>110233.05</v>
          </cell>
          <cell r="K1153">
            <v>43382</v>
          </cell>
          <cell r="L1153">
            <v>66</v>
          </cell>
          <cell r="M1153" t="str">
            <v>INE474B01017</v>
          </cell>
        </row>
        <row r="1154">
          <cell r="A1154" t="str">
            <v>PSPPROJECT</v>
          </cell>
          <cell r="B1154" t="str">
            <v>EQ</v>
          </cell>
          <cell r="C1154">
            <v>394.85</v>
          </cell>
          <cell r="D1154">
            <v>406.5</v>
          </cell>
          <cell r="E1154">
            <v>390.55</v>
          </cell>
          <cell r="F1154">
            <v>395.5</v>
          </cell>
          <cell r="G1154">
            <v>395.8</v>
          </cell>
          <cell r="H1154">
            <v>399.7</v>
          </cell>
          <cell r="I1154">
            <v>30752</v>
          </cell>
          <cell r="J1154">
            <v>12273188.85</v>
          </cell>
          <cell r="K1154">
            <v>43382</v>
          </cell>
          <cell r="L1154">
            <v>1213</v>
          </cell>
          <cell r="M1154" t="str">
            <v>INE488V01015</v>
          </cell>
        </row>
        <row r="1155">
          <cell r="A1155" t="str">
            <v>PSUBNKBEES</v>
          </cell>
          <cell r="B1155" t="str">
            <v>EQ</v>
          </cell>
          <cell r="C1155">
            <v>292.3</v>
          </cell>
          <cell r="D1155">
            <v>300.88</v>
          </cell>
          <cell r="E1155">
            <v>273.7</v>
          </cell>
          <cell r="F1155">
            <v>296.95</v>
          </cell>
          <cell r="G1155">
            <v>297</v>
          </cell>
          <cell r="H1155">
            <v>301.33</v>
          </cell>
          <cell r="I1155">
            <v>11856</v>
          </cell>
          <cell r="J1155">
            <v>3477102.35</v>
          </cell>
          <cell r="K1155">
            <v>43382</v>
          </cell>
          <cell r="L1155">
            <v>119</v>
          </cell>
          <cell r="M1155" t="str">
            <v>INF732E01110</v>
          </cell>
        </row>
        <row r="1156">
          <cell r="A1156" t="str">
            <v>PTC</v>
          </cell>
          <cell r="B1156" t="str">
            <v>EQ</v>
          </cell>
          <cell r="C1156">
            <v>67.5</v>
          </cell>
          <cell r="D1156">
            <v>69.150000000000006</v>
          </cell>
          <cell r="E1156">
            <v>66.2</v>
          </cell>
          <cell r="F1156">
            <v>68.150000000000006</v>
          </cell>
          <cell r="G1156">
            <v>68.150000000000006</v>
          </cell>
          <cell r="H1156">
            <v>67.099999999999994</v>
          </cell>
          <cell r="I1156">
            <v>2466768</v>
          </cell>
          <cell r="J1156">
            <v>166842917.80000001</v>
          </cell>
          <cell r="K1156">
            <v>43382</v>
          </cell>
          <cell r="L1156">
            <v>23784</v>
          </cell>
          <cell r="M1156" t="str">
            <v>INE877F01012</v>
          </cell>
        </row>
        <row r="1157">
          <cell r="A1157" t="str">
            <v>PTL</v>
          </cell>
          <cell r="B1157" t="str">
            <v>EQ</v>
          </cell>
          <cell r="C1157">
            <v>42.05</v>
          </cell>
          <cell r="D1157">
            <v>44</v>
          </cell>
          <cell r="E1157">
            <v>40.9</v>
          </cell>
          <cell r="F1157">
            <v>41.75</v>
          </cell>
          <cell r="G1157">
            <v>41.35</v>
          </cell>
          <cell r="H1157">
            <v>42.4</v>
          </cell>
          <cell r="I1157">
            <v>18096</v>
          </cell>
          <cell r="J1157">
            <v>764359.65</v>
          </cell>
          <cell r="K1157">
            <v>43382</v>
          </cell>
          <cell r="L1157">
            <v>156</v>
          </cell>
          <cell r="M1157" t="str">
            <v>INE034D01031</v>
          </cell>
        </row>
        <row r="1158">
          <cell r="A1158" t="str">
            <v>PUNJABCHEM</v>
          </cell>
          <cell r="B1158" t="str">
            <v>EQ</v>
          </cell>
          <cell r="C1158">
            <v>593</v>
          </cell>
          <cell r="D1158">
            <v>608.54999999999995</v>
          </cell>
          <cell r="E1158">
            <v>587</v>
          </cell>
          <cell r="F1158">
            <v>599</v>
          </cell>
          <cell r="G1158">
            <v>605</v>
          </cell>
          <cell r="H1158">
            <v>577.45000000000005</v>
          </cell>
          <cell r="I1158">
            <v>7980</v>
          </cell>
          <cell r="J1158">
            <v>4766205.05</v>
          </cell>
          <cell r="K1158">
            <v>43382</v>
          </cell>
          <cell r="L1158">
            <v>550</v>
          </cell>
          <cell r="M1158" t="str">
            <v>INE277B01014</v>
          </cell>
        </row>
        <row r="1159">
          <cell r="A1159" t="str">
            <v>PUNJLLOYD</v>
          </cell>
          <cell r="B1159" t="str">
            <v>EQ</v>
          </cell>
          <cell r="C1159">
            <v>9.1999999999999993</v>
          </cell>
          <cell r="D1159">
            <v>9.3000000000000007</v>
          </cell>
          <cell r="E1159">
            <v>8.9</v>
          </cell>
          <cell r="F1159">
            <v>9.1</v>
          </cell>
          <cell r="G1159">
            <v>9.15</v>
          </cell>
          <cell r="H1159">
            <v>9.1</v>
          </cell>
          <cell r="I1159">
            <v>416915</v>
          </cell>
          <cell r="J1159">
            <v>3795105.55</v>
          </cell>
          <cell r="K1159">
            <v>43382</v>
          </cell>
          <cell r="L1159">
            <v>1111</v>
          </cell>
          <cell r="M1159" t="str">
            <v>INE701B01021</v>
          </cell>
        </row>
        <row r="1160">
          <cell r="A1160" t="str">
            <v>PURVA</v>
          </cell>
          <cell r="B1160" t="str">
            <v>EQ</v>
          </cell>
          <cell r="C1160">
            <v>68.8</v>
          </cell>
          <cell r="D1160">
            <v>68.849999999999994</v>
          </cell>
          <cell r="E1160">
            <v>66.5</v>
          </cell>
          <cell r="F1160">
            <v>67.05</v>
          </cell>
          <cell r="G1160">
            <v>67</v>
          </cell>
          <cell r="H1160">
            <v>68.400000000000006</v>
          </cell>
          <cell r="I1160">
            <v>89405</v>
          </cell>
          <cell r="J1160">
            <v>6024566.0499999998</v>
          </cell>
          <cell r="K1160">
            <v>43382</v>
          </cell>
          <cell r="L1160">
            <v>1084</v>
          </cell>
          <cell r="M1160" t="str">
            <v>INE323I01011</v>
          </cell>
        </row>
        <row r="1161">
          <cell r="A1161" t="str">
            <v>PVP</v>
          </cell>
          <cell r="B1161" t="str">
            <v>EQ</v>
          </cell>
          <cell r="C1161">
            <v>3.2</v>
          </cell>
          <cell r="D1161">
            <v>3.25</v>
          </cell>
          <cell r="E1161">
            <v>3.1</v>
          </cell>
          <cell r="F1161">
            <v>3.15</v>
          </cell>
          <cell r="G1161">
            <v>3.1</v>
          </cell>
          <cell r="H1161">
            <v>3.2</v>
          </cell>
          <cell r="I1161">
            <v>21498</v>
          </cell>
          <cell r="J1161">
            <v>67707.8</v>
          </cell>
          <cell r="K1161">
            <v>43382</v>
          </cell>
          <cell r="L1161">
            <v>68</v>
          </cell>
          <cell r="M1161" t="str">
            <v>INE362A01016</v>
          </cell>
        </row>
        <row r="1162">
          <cell r="A1162" t="str">
            <v>PVR</v>
          </cell>
          <cell r="B1162" t="str">
            <v>EQ</v>
          </cell>
          <cell r="C1162">
            <v>1189.05</v>
          </cell>
          <cell r="D1162">
            <v>1222.75</v>
          </cell>
          <cell r="E1162">
            <v>1184.4000000000001</v>
          </cell>
          <cell r="F1162">
            <v>1208</v>
          </cell>
          <cell r="G1162">
            <v>1208.95</v>
          </cell>
          <cell r="H1162">
            <v>1179.8</v>
          </cell>
          <cell r="I1162">
            <v>192894</v>
          </cell>
          <cell r="J1162">
            <v>231742500.55000001</v>
          </cell>
          <cell r="K1162">
            <v>43382</v>
          </cell>
          <cell r="L1162">
            <v>18044</v>
          </cell>
          <cell r="M1162" t="str">
            <v>INE191H01014</v>
          </cell>
        </row>
        <row r="1163">
          <cell r="A1163" t="str">
            <v>QGOLDHALF</v>
          </cell>
          <cell r="B1163" t="str">
            <v>EQ</v>
          </cell>
          <cell r="C1163">
            <v>1365.2</v>
          </cell>
          <cell r="D1163">
            <v>1375</v>
          </cell>
          <cell r="E1163">
            <v>1360.15</v>
          </cell>
          <cell r="F1163">
            <v>1374.1</v>
          </cell>
          <cell r="G1163">
            <v>1375</v>
          </cell>
          <cell r="H1163">
            <v>1380</v>
          </cell>
          <cell r="I1163">
            <v>345</v>
          </cell>
          <cell r="J1163">
            <v>472960.1</v>
          </cell>
          <cell r="K1163">
            <v>43382</v>
          </cell>
          <cell r="L1163">
            <v>57</v>
          </cell>
          <cell r="M1163" t="str">
            <v>INF082J01010</v>
          </cell>
        </row>
        <row r="1164">
          <cell r="A1164" t="str">
            <v>QNIFTY</v>
          </cell>
          <cell r="B1164" t="str">
            <v>EQ</v>
          </cell>
          <cell r="C1164">
            <v>1052.5</v>
          </cell>
          <cell r="D1164">
            <v>1052.5</v>
          </cell>
          <cell r="E1164">
            <v>1046.5</v>
          </cell>
          <cell r="F1164">
            <v>1046.5</v>
          </cell>
          <cell r="G1164">
            <v>1046.5</v>
          </cell>
          <cell r="H1164">
            <v>1038.82</v>
          </cell>
          <cell r="I1164">
            <v>9</v>
          </cell>
          <cell r="J1164">
            <v>9448.5</v>
          </cell>
          <cell r="K1164">
            <v>43382</v>
          </cell>
          <cell r="L1164">
            <v>2</v>
          </cell>
          <cell r="M1164" t="str">
            <v>INF082J01028</v>
          </cell>
        </row>
        <row r="1165">
          <cell r="A1165" t="str">
            <v>QUESS</v>
          </cell>
          <cell r="B1165" t="str">
            <v>EQ</v>
          </cell>
          <cell r="C1165">
            <v>748.15</v>
          </cell>
          <cell r="D1165">
            <v>759.6</v>
          </cell>
          <cell r="E1165">
            <v>699.2</v>
          </cell>
          <cell r="F1165">
            <v>721.8</v>
          </cell>
          <cell r="G1165">
            <v>731.35</v>
          </cell>
          <cell r="H1165">
            <v>746.5</v>
          </cell>
          <cell r="I1165">
            <v>290726</v>
          </cell>
          <cell r="J1165">
            <v>207813367.94999999</v>
          </cell>
          <cell r="K1165">
            <v>43382</v>
          </cell>
          <cell r="L1165">
            <v>25383</v>
          </cell>
          <cell r="M1165" t="str">
            <v>INE615P01015</v>
          </cell>
        </row>
        <row r="1166">
          <cell r="A1166" t="str">
            <v>QUICKHEAL</v>
          </cell>
          <cell r="B1166" t="str">
            <v>EQ</v>
          </cell>
          <cell r="C1166">
            <v>186.9</v>
          </cell>
          <cell r="D1166">
            <v>189.7</v>
          </cell>
          <cell r="E1166">
            <v>181.25</v>
          </cell>
          <cell r="F1166">
            <v>184.3</v>
          </cell>
          <cell r="G1166">
            <v>186.15</v>
          </cell>
          <cell r="H1166">
            <v>185.35</v>
          </cell>
          <cell r="I1166">
            <v>134703</v>
          </cell>
          <cell r="J1166">
            <v>24936110.899999999</v>
          </cell>
          <cell r="K1166">
            <v>43382</v>
          </cell>
          <cell r="L1166">
            <v>3024</v>
          </cell>
          <cell r="M1166" t="str">
            <v>INE306L01010</v>
          </cell>
        </row>
        <row r="1167">
          <cell r="A1167" t="str">
            <v>RADAAN</v>
          </cell>
          <cell r="B1167" t="str">
            <v>EQ</v>
          </cell>
          <cell r="C1167">
            <v>1.6</v>
          </cell>
          <cell r="D1167">
            <v>1.6</v>
          </cell>
          <cell r="E1167">
            <v>1.6</v>
          </cell>
          <cell r="F1167">
            <v>1.6</v>
          </cell>
          <cell r="G1167">
            <v>1.6</v>
          </cell>
          <cell r="H1167">
            <v>1.6</v>
          </cell>
          <cell r="I1167">
            <v>400</v>
          </cell>
          <cell r="J1167">
            <v>640</v>
          </cell>
          <cell r="K1167">
            <v>43382</v>
          </cell>
          <cell r="L1167">
            <v>2</v>
          </cell>
          <cell r="M1167" t="str">
            <v>INE874F01027</v>
          </cell>
        </row>
        <row r="1168">
          <cell r="A1168" t="str">
            <v>RADICO</v>
          </cell>
          <cell r="B1168" t="str">
            <v>EQ</v>
          </cell>
          <cell r="C1168">
            <v>310.05</v>
          </cell>
          <cell r="D1168">
            <v>317</v>
          </cell>
          <cell r="E1168">
            <v>297</v>
          </cell>
          <cell r="F1168">
            <v>299.5</v>
          </cell>
          <cell r="G1168">
            <v>299.8</v>
          </cell>
          <cell r="H1168">
            <v>312.45</v>
          </cell>
          <cell r="I1168">
            <v>610891</v>
          </cell>
          <cell r="J1168">
            <v>184923091.80000001</v>
          </cell>
          <cell r="K1168">
            <v>43382</v>
          </cell>
          <cell r="L1168">
            <v>16670</v>
          </cell>
          <cell r="M1168" t="str">
            <v>INE944F01028</v>
          </cell>
        </row>
        <row r="1169">
          <cell r="A1169" t="str">
            <v>RADIOCITY</v>
          </cell>
          <cell r="B1169" t="str">
            <v>EQ</v>
          </cell>
          <cell r="C1169">
            <v>310</v>
          </cell>
          <cell r="D1169">
            <v>329.5</v>
          </cell>
          <cell r="E1169">
            <v>308.10000000000002</v>
          </cell>
          <cell r="F1169">
            <v>319.14999999999998</v>
          </cell>
          <cell r="G1169">
            <v>322</v>
          </cell>
          <cell r="H1169">
            <v>309.60000000000002</v>
          </cell>
          <cell r="I1169">
            <v>92473</v>
          </cell>
          <cell r="J1169">
            <v>29101022.75</v>
          </cell>
          <cell r="K1169">
            <v>43382</v>
          </cell>
          <cell r="L1169">
            <v>1597</v>
          </cell>
          <cell r="M1169" t="str">
            <v>INE919I01016</v>
          </cell>
        </row>
        <row r="1170">
          <cell r="A1170" t="str">
            <v>RAIN</v>
          </cell>
          <cell r="B1170" t="str">
            <v>BE</v>
          </cell>
          <cell r="C1170">
            <v>152</v>
          </cell>
          <cell r="D1170">
            <v>158.80000000000001</v>
          </cell>
          <cell r="E1170">
            <v>151.5</v>
          </cell>
          <cell r="F1170">
            <v>158.80000000000001</v>
          </cell>
          <cell r="G1170">
            <v>158.80000000000001</v>
          </cell>
          <cell r="H1170">
            <v>151.25</v>
          </cell>
          <cell r="I1170">
            <v>304429</v>
          </cell>
          <cell r="J1170">
            <v>47612037.899999999</v>
          </cell>
          <cell r="K1170">
            <v>43382</v>
          </cell>
          <cell r="L1170">
            <v>5190</v>
          </cell>
          <cell r="M1170" t="str">
            <v>INE855B01025</v>
          </cell>
        </row>
        <row r="1171">
          <cell r="A1171" t="str">
            <v>RAINBOWPAP</v>
          </cell>
          <cell r="B1171" t="str">
            <v>BE</v>
          </cell>
          <cell r="C1171">
            <v>1.05</v>
          </cell>
          <cell r="D1171">
            <v>1.1000000000000001</v>
          </cell>
          <cell r="E1171">
            <v>1.05</v>
          </cell>
          <cell r="F1171">
            <v>1.05</v>
          </cell>
          <cell r="G1171">
            <v>1.05</v>
          </cell>
          <cell r="H1171">
            <v>1.1000000000000001</v>
          </cell>
          <cell r="I1171">
            <v>36193</v>
          </cell>
          <cell r="J1171">
            <v>38775.199999999997</v>
          </cell>
          <cell r="K1171">
            <v>43382</v>
          </cell>
          <cell r="L1171">
            <v>43</v>
          </cell>
          <cell r="M1171" t="str">
            <v>INE028D01025</v>
          </cell>
        </row>
        <row r="1172">
          <cell r="A1172" t="str">
            <v>RAJESHEXPO</v>
          </cell>
          <cell r="B1172" t="str">
            <v>EQ</v>
          </cell>
          <cell r="C1172">
            <v>694</v>
          </cell>
          <cell r="D1172">
            <v>696.9</v>
          </cell>
          <cell r="E1172">
            <v>657</v>
          </cell>
          <cell r="F1172">
            <v>662.65</v>
          </cell>
          <cell r="G1172">
            <v>665</v>
          </cell>
          <cell r="H1172">
            <v>689.25</v>
          </cell>
          <cell r="I1172">
            <v>264838</v>
          </cell>
          <cell r="J1172">
            <v>177778682.80000001</v>
          </cell>
          <cell r="K1172">
            <v>43382</v>
          </cell>
          <cell r="L1172">
            <v>9287</v>
          </cell>
          <cell r="M1172" t="str">
            <v>INE343B01030</v>
          </cell>
        </row>
        <row r="1173">
          <cell r="A1173" t="str">
            <v>RAJRAYON</v>
          </cell>
          <cell r="B1173" t="str">
            <v>BE</v>
          </cell>
          <cell r="C1173">
            <v>0.2</v>
          </cell>
          <cell r="D1173">
            <v>0.2</v>
          </cell>
          <cell r="E1173">
            <v>0.1</v>
          </cell>
          <cell r="F1173">
            <v>0.15</v>
          </cell>
          <cell r="G1173">
            <v>0.15</v>
          </cell>
          <cell r="H1173">
            <v>0.15</v>
          </cell>
          <cell r="I1173">
            <v>164701</v>
          </cell>
          <cell r="J1173">
            <v>22313.9</v>
          </cell>
          <cell r="K1173">
            <v>43382</v>
          </cell>
          <cell r="L1173">
            <v>72</v>
          </cell>
          <cell r="M1173" t="str">
            <v>INE533D01024</v>
          </cell>
        </row>
        <row r="1174">
          <cell r="A1174" t="str">
            <v>RAJSREESUG</v>
          </cell>
          <cell r="B1174" t="str">
            <v>BE</v>
          </cell>
          <cell r="C1174">
            <v>22</v>
          </cell>
          <cell r="D1174">
            <v>24.3</v>
          </cell>
          <cell r="E1174">
            <v>22</v>
          </cell>
          <cell r="F1174">
            <v>24.2</v>
          </cell>
          <cell r="G1174">
            <v>24.3</v>
          </cell>
          <cell r="H1174">
            <v>23.15</v>
          </cell>
          <cell r="I1174">
            <v>18278</v>
          </cell>
          <cell r="J1174">
            <v>440200.7</v>
          </cell>
          <cell r="K1174">
            <v>43382</v>
          </cell>
          <cell r="L1174">
            <v>87</v>
          </cell>
          <cell r="M1174" t="str">
            <v>INE562B01019</v>
          </cell>
        </row>
        <row r="1175">
          <cell r="A1175" t="str">
            <v>RAJTV</v>
          </cell>
          <cell r="B1175" t="str">
            <v>EQ</v>
          </cell>
          <cell r="C1175">
            <v>25.3</v>
          </cell>
          <cell r="D1175">
            <v>27.25</v>
          </cell>
          <cell r="E1175">
            <v>24.7</v>
          </cell>
          <cell r="F1175">
            <v>26.85</v>
          </cell>
          <cell r="G1175">
            <v>26.8</v>
          </cell>
          <cell r="H1175">
            <v>26.45</v>
          </cell>
          <cell r="I1175">
            <v>8673</v>
          </cell>
          <cell r="J1175">
            <v>230830.7</v>
          </cell>
          <cell r="K1175">
            <v>43382</v>
          </cell>
          <cell r="L1175">
            <v>116</v>
          </cell>
          <cell r="M1175" t="str">
            <v>INE952H01027</v>
          </cell>
        </row>
        <row r="1176">
          <cell r="A1176" t="str">
            <v>RALLIS</v>
          </cell>
          <cell r="B1176" t="str">
            <v>EQ</v>
          </cell>
          <cell r="C1176">
            <v>172</v>
          </cell>
          <cell r="D1176">
            <v>185.4</v>
          </cell>
          <cell r="E1176">
            <v>169</v>
          </cell>
          <cell r="F1176">
            <v>180.95</v>
          </cell>
          <cell r="G1176">
            <v>183</v>
          </cell>
          <cell r="H1176">
            <v>172.85</v>
          </cell>
          <cell r="I1176">
            <v>247664</v>
          </cell>
          <cell r="J1176">
            <v>44093013.049999997</v>
          </cell>
          <cell r="K1176">
            <v>43382</v>
          </cell>
          <cell r="L1176">
            <v>3007</v>
          </cell>
          <cell r="M1176" t="str">
            <v>INE613A01020</v>
          </cell>
        </row>
        <row r="1177">
          <cell r="A1177" t="str">
            <v>RAMANEWS</v>
          </cell>
          <cell r="B1177" t="str">
            <v>EQ</v>
          </cell>
          <cell r="C1177">
            <v>22</v>
          </cell>
          <cell r="D1177">
            <v>22.75</v>
          </cell>
          <cell r="E1177">
            <v>21.85</v>
          </cell>
          <cell r="F1177">
            <v>22.05</v>
          </cell>
          <cell r="G1177">
            <v>22.15</v>
          </cell>
          <cell r="H1177">
            <v>22.15</v>
          </cell>
          <cell r="I1177">
            <v>25664</v>
          </cell>
          <cell r="J1177">
            <v>567685.80000000005</v>
          </cell>
          <cell r="K1177">
            <v>43382</v>
          </cell>
          <cell r="L1177">
            <v>103</v>
          </cell>
          <cell r="M1177" t="str">
            <v>INE278B01020</v>
          </cell>
        </row>
        <row r="1178">
          <cell r="A1178" t="str">
            <v>RAMASTEEL</v>
          </cell>
          <cell r="B1178" t="str">
            <v>EQ</v>
          </cell>
          <cell r="C1178">
            <v>84.45</v>
          </cell>
          <cell r="D1178">
            <v>90.9</v>
          </cell>
          <cell r="E1178">
            <v>84.45</v>
          </cell>
          <cell r="F1178">
            <v>86.75</v>
          </cell>
          <cell r="G1178">
            <v>88</v>
          </cell>
          <cell r="H1178">
            <v>87.7</v>
          </cell>
          <cell r="I1178">
            <v>75818</v>
          </cell>
          <cell r="J1178">
            <v>6588948.2000000002</v>
          </cell>
          <cell r="K1178">
            <v>43382</v>
          </cell>
          <cell r="L1178">
            <v>249</v>
          </cell>
          <cell r="M1178" t="str">
            <v>INE230R01027</v>
          </cell>
        </row>
        <row r="1179">
          <cell r="A1179" t="str">
            <v>RAMCOCEM</v>
          </cell>
          <cell r="B1179" t="str">
            <v>EQ</v>
          </cell>
          <cell r="C1179">
            <v>612.04999999999995</v>
          </cell>
          <cell r="D1179">
            <v>618</v>
          </cell>
          <cell r="E1179">
            <v>590.79999999999995</v>
          </cell>
          <cell r="F1179">
            <v>602.54999999999995</v>
          </cell>
          <cell r="G1179">
            <v>601</v>
          </cell>
          <cell r="H1179">
            <v>617.79999999999995</v>
          </cell>
          <cell r="I1179">
            <v>251038</v>
          </cell>
          <cell r="J1179">
            <v>150869946.30000001</v>
          </cell>
          <cell r="K1179">
            <v>43382</v>
          </cell>
          <cell r="L1179">
            <v>11763</v>
          </cell>
          <cell r="M1179" t="str">
            <v>INE331A01037</v>
          </cell>
        </row>
        <row r="1180">
          <cell r="A1180" t="str">
            <v>RAMCOIND</v>
          </cell>
          <cell r="B1180" t="str">
            <v>EQ</v>
          </cell>
          <cell r="C1180">
            <v>181.5</v>
          </cell>
          <cell r="D1180">
            <v>181.5</v>
          </cell>
          <cell r="E1180">
            <v>172.1</v>
          </cell>
          <cell r="F1180">
            <v>178.55</v>
          </cell>
          <cell r="G1180">
            <v>180.2</v>
          </cell>
          <cell r="H1180">
            <v>181.4</v>
          </cell>
          <cell r="I1180">
            <v>50602</v>
          </cell>
          <cell r="J1180">
            <v>8961646.5999999996</v>
          </cell>
          <cell r="K1180">
            <v>43382</v>
          </cell>
          <cell r="L1180">
            <v>866</v>
          </cell>
          <cell r="M1180" t="str">
            <v>INE614A01028</v>
          </cell>
        </row>
        <row r="1181">
          <cell r="A1181" t="str">
            <v>RAMCOSYS</v>
          </cell>
          <cell r="B1181" t="str">
            <v>EQ</v>
          </cell>
          <cell r="C1181">
            <v>305</v>
          </cell>
          <cell r="D1181">
            <v>305</v>
          </cell>
          <cell r="E1181">
            <v>290</v>
          </cell>
          <cell r="F1181">
            <v>295.10000000000002</v>
          </cell>
          <cell r="G1181">
            <v>293.5</v>
          </cell>
          <cell r="H1181">
            <v>301.05</v>
          </cell>
          <cell r="I1181">
            <v>12019</v>
          </cell>
          <cell r="J1181">
            <v>3561573.8</v>
          </cell>
          <cell r="K1181">
            <v>43382</v>
          </cell>
          <cell r="L1181">
            <v>490</v>
          </cell>
          <cell r="M1181" t="str">
            <v>INE246B01019</v>
          </cell>
        </row>
        <row r="1182">
          <cell r="A1182" t="str">
            <v>RAMGOPOLY</v>
          </cell>
          <cell r="B1182" t="str">
            <v>BE</v>
          </cell>
          <cell r="C1182">
            <v>3.8</v>
          </cell>
          <cell r="D1182">
            <v>3.8</v>
          </cell>
          <cell r="E1182">
            <v>3.8</v>
          </cell>
          <cell r="F1182">
            <v>3.8</v>
          </cell>
          <cell r="G1182">
            <v>3.8</v>
          </cell>
          <cell r="H1182">
            <v>3.8</v>
          </cell>
          <cell r="I1182">
            <v>10</v>
          </cell>
          <cell r="J1182">
            <v>38</v>
          </cell>
          <cell r="K1182">
            <v>43382</v>
          </cell>
          <cell r="L1182">
            <v>1</v>
          </cell>
          <cell r="M1182" t="str">
            <v>INE410D01017</v>
          </cell>
        </row>
        <row r="1183">
          <cell r="A1183" t="str">
            <v>RAMKY</v>
          </cell>
          <cell r="B1183" t="str">
            <v>EQ</v>
          </cell>
          <cell r="C1183">
            <v>138</v>
          </cell>
          <cell r="D1183">
            <v>138.6</v>
          </cell>
          <cell r="E1183">
            <v>129</v>
          </cell>
          <cell r="F1183">
            <v>132.55000000000001</v>
          </cell>
          <cell r="G1183">
            <v>133</v>
          </cell>
          <cell r="H1183">
            <v>135.5</v>
          </cell>
          <cell r="I1183">
            <v>46846</v>
          </cell>
          <cell r="J1183">
            <v>6184481.0999999996</v>
          </cell>
          <cell r="K1183">
            <v>43382</v>
          </cell>
          <cell r="L1183">
            <v>862</v>
          </cell>
          <cell r="M1183" t="str">
            <v>INE874I01013</v>
          </cell>
        </row>
        <row r="1184">
          <cell r="A1184" t="str">
            <v>RANASUG</v>
          </cell>
          <cell r="B1184" t="str">
            <v>BE</v>
          </cell>
          <cell r="C1184">
            <v>3.7</v>
          </cell>
          <cell r="D1184">
            <v>3.85</v>
          </cell>
          <cell r="E1184">
            <v>3.7</v>
          </cell>
          <cell r="F1184">
            <v>3.8</v>
          </cell>
          <cell r="G1184">
            <v>3.8</v>
          </cell>
          <cell r="H1184">
            <v>3.7</v>
          </cell>
          <cell r="I1184">
            <v>154328</v>
          </cell>
          <cell r="J1184">
            <v>589299.35</v>
          </cell>
          <cell r="K1184">
            <v>43382</v>
          </cell>
          <cell r="L1184">
            <v>199</v>
          </cell>
          <cell r="M1184" t="str">
            <v>INE625B01014</v>
          </cell>
        </row>
        <row r="1185">
          <cell r="A1185" t="str">
            <v>RANEENGINE</v>
          </cell>
          <cell r="B1185" t="str">
            <v>EQ</v>
          </cell>
          <cell r="C1185">
            <v>450.55</v>
          </cell>
          <cell r="D1185">
            <v>464.35</v>
          </cell>
          <cell r="E1185">
            <v>450</v>
          </cell>
          <cell r="F1185">
            <v>450</v>
          </cell>
          <cell r="G1185">
            <v>450</v>
          </cell>
          <cell r="H1185">
            <v>457.35</v>
          </cell>
          <cell r="I1185">
            <v>1148</v>
          </cell>
          <cell r="J1185">
            <v>516860.8</v>
          </cell>
          <cell r="K1185">
            <v>43382</v>
          </cell>
          <cell r="L1185">
            <v>63</v>
          </cell>
          <cell r="M1185" t="str">
            <v>INE222J01013</v>
          </cell>
        </row>
        <row r="1186">
          <cell r="A1186" t="str">
            <v>RANEHOLDIN</v>
          </cell>
          <cell r="B1186" t="str">
            <v>EQ</v>
          </cell>
          <cell r="C1186">
            <v>1504.1</v>
          </cell>
          <cell r="D1186">
            <v>1530</v>
          </cell>
          <cell r="E1186">
            <v>1475</v>
          </cell>
          <cell r="F1186">
            <v>1476.65</v>
          </cell>
          <cell r="G1186">
            <v>1498</v>
          </cell>
          <cell r="H1186">
            <v>1493.35</v>
          </cell>
          <cell r="I1186">
            <v>3126</v>
          </cell>
          <cell r="J1186">
            <v>4640457.0999999996</v>
          </cell>
          <cell r="K1186">
            <v>43382</v>
          </cell>
          <cell r="L1186">
            <v>927</v>
          </cell>
          <cell r="M1186" t="str">
            <v>INE384A01010</v>
          </cell>
        </row>
        <row r="1187">
          <cell r="A1187" t="str">
            <v>RATNAMANI</v>
          </cell>
          <cell r="B1187" t="str">
            <v>EQ</v>
          </cell>
          <cell r="C1187">
            <v>808.35</v>
          </cell>
          <cell r="D1187">
            <v>829.4</v>
          </cell>
          <cell r="E1187">
            <v>785.05</v>
          </cell>
          <cell r="F1187">
            <v>790.85</v>
          </cell>
          <cell r="G1187">
            <v>787</v>
          </cell>
          <cell r="H1187">
            <v>807.6</v>
          </cell>
          <cell r="I1187">
            <v>4606</v>
          </cell>
          <cell r="J1187">
            <v>3691598.95</v>
          </cell>
          <cell r="K1187">
            <v>43382</v>
          </cell>
          <cell r="L1187">
            <v>395</v>
          </cell>
          <cell r="M1187" t="str">
            <v>INE703B01027</v>
          </cell>
        </row>
        <row r="1188">
          <cell r="A1188" t="str">
            <v>RAYMOND</v>
          </cell>
          <cell r="B1188" t="str">
            <v>EQ</v>
          </cell>
          <cell r="C1188">
            <v>635</v>
          </cell>
          <cell r="D1188">
            <v>643.9</v>
          </cell>
          <cell r="E1188">
            <v>593</v>
          </cell>
          <cell r="F1188">
            <v>600.45000000000005</v>
          </cell>
          <cell r="G1188">
            <v>598</v>
          </cell>
          <cell r="H1188">
            <v>632.9</v>
          </cell>
          <cell r="I1188">
            <v>837123</v>
          </cell>
          <cell r="J1188">
            <v>511451133.35000002</v>
          </cell>
          <cell r="K1188">
            <v>43382</v>
          </cell>
          <cell r="L1188">
            <v>18052</v>
          </cell>
          <cell r="M1188" t="str">
            <v>INE301A01014</v>
          </cell>
        </row>
        <row r="1189">
          <cell r="A1189" t="str">
            <v>RBL</v>
          </cell>
          <cell r="B1189" t="str">
            <v>EQ</v>
          </cell>
          <cell r="C1189">
            <v>543</v>
          </cell>
          <cell r="D1189">
            <v>560.20000000000005</v>
          </cell>
          <cell r="E1189">
            <v>512.20000000000005</v>
          </cell>
          <cell r="F1189">
            <v>531.1</v>
          </cell>
          <cell r="G1189">
            <v>513</v>
          </cell>
          <cell r="H1189">
            <v>548.4</v>
          </cell>
          <cell r="I1189">
            <v>7813</v>
          </cell>
          <cell r="J1189">
            <v>4243076.8</v>
          </cell>
          <cell r="K1189">
            <v>43382</v>
          </cell>
          <cell r="L1189">
            <v>908</v>
          </cell>
          <cell r="M1189" t="str">
            <v>INE244J01017</v>
          </cell>
        </row>
        <row r="1190">
          <cell r="A1190" t="str">
            <v>RBLBANK</v>
          </cell>
          <cell r="B1190" t="str">
            <v>EQ</v>
          </cell>
          <cell r="C1190">
            <v>499</v>
          </cell>
          <cell r="D1190">
            <v>505</v>
          </cell>
          <cell r="E1190">
            <v>495.1</v>
          </cell>
          <cell r="F1190">
            <v>499.75</v>
          </cell>
          <cell r="G1190">
            <v>499.7</v>
          </cell>
          <cell r="H1190">
            <v>495.1</v>
          </cell>
          <cell r="I1190">
            <v>1089914</v>
          </cell>
          <cell r="J1190">
            <v>546140554.60000002</v>
          </cell>
          <cell r="K1190">
            <v>43382</v>
          </cell>
          <cell r="L1190">
            <v>22942</v>
          </cell>
          <cell r="M1190" t="str">
            <v>INE976G01028</v>
          </cell>
        </row>
        <row r="1191">
          <cell r="A1191" t="str">
            <v>RCF</v>
          </cell>
          <cell r="B1191" t="str">
            <v>EQ</v>
          </cell>
          <cell r="C1191">
            <v>56.7</v>
          </cell>
          <cell r="D1191">
            <v>57.25</v>
          </cell>
          <cell r="E1191">
            <v>54.75</v>
          </cell>
          <cell r="F1191">
            <v>55.75</v>
          </cell>
          <cell r="G1191">
            <v>56</v>
          </cell>
          <cell r="H1191">
            <v>56.45</v>
          </cell>
          <cell r="I1191">
            <v>962876</v>
          </cell>
          <cell r="J1191">
            <v>53901092.350000001</v>
          </cell>
          <cell r="K1191">
            <v>43382</v>
          </cell>
          <cell r="L1191">
            <v>5391</v>
          </cell>
          <cell r="M1191" t="str">
            <v>INE027A01015</v>
          </cell>
        </row>
        <row r="1192">
          <cell r="A1192" t="str">
            <v>RCOM</v>
          </cell>
          <cell r="B1192" t="str">
            <v>EQ</v>
          </cell>
          <cell r="C1192">
            <v>11.05</v>
          </cell>
          <cell r="D1192">
            <v>11.3</v>
          </cell>
          <cell r="E1192">
            <v>10.6</v>
          </cell>
          <cell r="F1192">
            <v>11.05</v>
          </cell>
          <cell r="G1192">
            <v>11.1</v>
          </cell>
          <cell r="H1192">
            <v>11.05</v>
          </cell>
          <cell r="I1192">
            <v>62414174</v>
          </cell>
          <cell r="J1192">
            <v>686497508.95000005</v>
          </cell>
          <cell r="K1192">
            <v>43382</v>
          </cell>
          <cell r="L1192">
            <v>34145</v>
          </cell>
          <cell r="M1192" t="str">
            <v>INE330H01018</v>
          </cell>
        </row>
        <row r="1193">
          <cell r="A1193" t="str">
            <v>RECLTD</v>
          </cell>
          <cell r="B1193" t="str">
            <v>EQ</v>
          </cell>
          <cell r="C1193">
            <v>101</v>
          </cell>
          <cell r="D1193">
            <v>102.4</v>
          </cell>
          <cell r="E1193">
            <v>97.2</v>
          </cell>
          <cell r="F1193">
            <v>99.15</v>
          </cell>
          <cell r="G1193">
            <v>99.2</v>
          </cell>
          <cell r="H1193">
            <v>100.7</v>
          </cell>
          <cell r="I1193">
            <v>5819789</v>
          </cell>
          <cell r="J1193">
            <v>579406858.60000002</v>
          </cell>
          <cell r="K1193">
            <v>43382</v>
          </cell>
          <cell r="L1193">
            <v>35015</v>
          </cell>
          <cell r="M1193" t="str">
            <v>INE020B01018</v>
          </cell>
        </row>
        <row r="1194">
          <cell r="A1194" t="str">
            <v>REDINGTON</v>
          </cell>
          <cell r="B1194" t="str">
            <v>EQ</v>
          </cell>
          <cell r="C1194">
            <v>88.15</v>
          </cell>
          <cell r="D1194">
            <v>89.35</v>
          </cell>
          <cell r="E1194">
            <v>86.85</v>
          </cell>
          <cell r="F1194">
            <v>88.1</v>
          </cell>
          <cell r="G1194">
            <v>88.45</v>
          </cell>
          <cell r="H1194">
            <v>89</v>
          </cell>
          <cell r="I1194">
            <v>142085</v>
          </cell>
          <cell r="J1194">
            <v>12518235.199999999</v>
          </cell>
          <cell r="K1194">
            <v>43382</v>
          </cell>
          <cell r="L1194">
            <v>5422</v>
          </cell>
          <cell r="M1194" t="str">
            <v>INE891D01026</v>
          </cell>
        </row>
        <row r="1195">
          <cell r="A1195" t="str">
            <v>REFEX</v>
          </cell>
          <cell r="B1195" t="str">
            <v>BE</v>
          </cell>
          <cell r="C1195">
            <v>15</v>
          </cell>
          <cell r="D1195">
            <v>15</v>
          </cell>
          <cell r="E1195">
            <v>14.05</v>
          </cell>
          <cell r="F1195">
            <v>14.1</v>
          </cell>
          <cell r="G1195">
            <v>14.1</v>
          </cell>
          <cell r="H1195">
            <v>14.4</v>
          </cell>
          <cell r="I1195">
            <v>6178</v>
          </cell>
          <cell r="J1195">
            <v>89693.45</v>
          </cell>
          <cell r="K1195">
            <v>43382</v>
          </cell>
          <cell r="L1195">
            <v>23</v>
          </cell>
          <cell r="M1195" t="str">
            <v>INE056I01017</v>
          </cell>
        </row>
        <row r="1196">
          <cell r="A1196" t="str">
            <v>REGENCERAM</v>
          </cell>
          <cell r="B1196" t="str">
            <v>BE</v>
          </cell>
          <cell r="C1196">
            <v>3.15</v>
          </cell>
          <cell r="D1196">
            <v>3.15</v>
          </cell>
          <cell r="E1196">
            <v>2.9</v>
          </cell>
          <cell r="F1196">
            <v>2.9</v>
          </cell>
          <cell r="G1196">
            <v>2.9</v>
          </cell>
          <cell r="H1196">
            <v>3.05</v>
          </cell>
          <cell r="I1196">
            <v>1501</v>
          </cell>
          <cell r="J1196">
            <v>4602.8500000000004</v>
          </cell>
          <cell r="K1196">
            <v>43382</v>
          </cell>
          <cell r="L1196">
            <v>6</v>
          </cell>
          <cell r="M1196" t="str">
            <v>INE277C01012</v>
          </cell>
        </row>
        <row r="1197">
          <cell r="A1197" t="str">
            <v>RELAXO</v>
          </cell>
          <cell r="B1197" t="str">
            <v>EQ</v>
          </cell>
          <cell r="C1197">
            <v>694</v>
          </cell>
          <cell r="D1197">
            <v>714.2</v>
          </cell>
          <cell r="E1197">
            <v>691</v>
          </cell>
          <cell r="F1197">
            <v>699.65</v>
          </cell>
          <cell r="G1197">
            <v>705</v>
          </cell>
          <cell r="H1197">
            <v>698.45</v>
          </cell>
          <cell r="I1197">
            <v>50651</v>
          </cell>
          <cell r="J1197">
            <v>35557229.799999997</v>
          </cell>
          <cell r="K1197">
            <v>43382</v>
          </cell>
          <cell r="L1197">
            <v>2954</v>
          </cell>
          <cell r="M1197" t="str">
            <v>INE131B01039</v>
          </cell>
        </row>
        <row r="1198">
          <cell r="A1198" t="str">
            <v>RELCAPITAL</v>
          </cell>
          <cell r="B1198" t="str">
            <v>EQ</v>
          </cell>
          <cell r="C1198">
            <v>226</v>
          </cell>
          <cell r="D1198">
            <v>243.5</v>
          </cell>
          <cell r="E1198">
            <v>226</v>
          </cell>
          <cell r="F1198">
            <v>236.75</v>
          </cell>
          <cell r="G1198">
            <v>236.25</v>
          </cell>
          <cell r="H1198">
            <v>235.1</v>
          </cell>
          <cell r="I1198">
            <v>12183930</v>
          </cell>
          <cell r="J1198">
            <v>2864897118.25</v>
          </cell>
          <cell r="K1198">
            <v>43382</v>
          </cell>
          <cell r="L1198">
            <v>103236</v>
          </cell>
          <cell r="M1198" t="str">
            <v>INE013A01015</v>
          </cell>
        </row>
        <row r="1199">
          <cell r="A1199" t="str">
            <v>RELCNX100</v>
          </cell>
          <cell r="B1199" t="str">
            <v>EQ</v>
          </cell>
          <cell r="C1199">
            <v>109.47</v>
          </cell>
          <cell r="D1199">
            <v>109.6</v>
          </cell>
          <cell r="E1199">
            <v>107.16</v>
          </cell>
          <cell r="F1199">
            <v>109.12</v>
          </cell>
          <cell r="G1199">
            <v>109.6</v>
          </cell>
          <cell r="H1199">
            <v>107</v>
          </cell>
          <cell r="I1199">
            <v>30</v>
          </cell>
          <cell r="J1199">
            <v>3261.4</v>
          </cell>
          <cell r="K1199">
            <v>43382</v>
          </cell>
          <cell r="L1199">
            <v>10</v>
          </cell>
          <cell r="M1199" t="str">
            <v>INF204K014N5</v>
          </cell>
        </row>
        <row r="1200">
          <cell r="A1200" t="str">
            <v>RELCONS</v>
          </cell>
          <cell r="B1200" t="str">
            <v>EQ</v>
          </cell>
          <cell r="C1200">
            <v>50.8</v>
          </cell>
          <cell r="D1200">
            <v>50.8</v>
          </cell>
          <cell r="E1200">
            <v>46.05</v>
          </cell>
          <cell r="F1200">
            <v>46.6</v>
          </cell>
          <cell r="G1200">
            <v>46.6</v>
          </cell>
          <cell r="H1200">
            <v>47.5</v>
          </cell>
          <cell r="I1200">
            <v>1483</v>
          </cell>
          <cell r="J1200">
            <v>69483.16</v>
          </cell>
          <cell r="K1200">
            <v>43382</v>
          </cell>
          <cell r="L1200">
            <v>38</v>
          </cell>
          <cell r="M1200" t="str">
            <v>INF204KA1LD7</v>
          </cell>
        </row>
        <row r="1201">
          <cell r="A1201" t="str">
            <v>RELDIVOPP</v>
          </cell>
          <cell r="B1201" t="str">
            <v>EQ</v>
          </cell>
          <cell r="C1201">
            <v>28.36</v>
          </cell>
          <cell r="D1201">
            <v>28.4</v>
          </cell>
          <cell r="E1201">
            <v>27.96</v>
          </cell>
          <cell r="F1201">
            <v>28.02</v>
          </cell>
          <cell r="G1201">
            <v>28.02</v>
          </cell>
          <cell r="H1201">
            <v>28.2</v>
          </cell>
          <cell r="I1201">
            <v>250</v>
          </cell>
          <cell r="J1201">
            <v>7007.08</v>
          </cell>
          <cell r="K1201">
            <v>43382</v>
          </cell>
          <cell r="L1201">
            <v>8</v>
          </cell>
          <cell r="M1201" t="str">
            <v>INF204KA1MS3</v>
          </cell>
        </row>
        <row r="1202">
          <cell r="A1202" t="str">
            <v>RELIANCE</v>
          </cell>
          <cell r="B1202" t="str">
            <v>EQ</v>
          </cell>
          <cell r="C1202">
            <v>1121.6500000000001</v>
          </cell>
          <cell r="D1202">
            <v>1123.3</v>
          </cell>
          <cell r="E1202">
            <v>1081.2</v>
          </cell>
          <cell r="F1202">
            <v>1090.05</v>
          </cell>
          <cell r="G1202">
            <v>1083</v>
          </cell>
          <cell r="H1202">
            <v>1109.4000000000001</v>
          </cell>
          <cell r="I1202">
            <v>10991196</v>
          </cell>
          <cell r="J1202">
            <v>12147885881.799999</v>
          </cell>
          <cell r="K1202">
            <v>43382</v>
          </cell>
          <cell r="L1202">
            <v>247463</v>
          </cell>
          <cell r="M1202" t="str">
            <v>INE002A01018</v>
          </cell>
        </row>
        <row r="1203">
          <cell r="A1203" t="str">
            <v>RELIGARE</v>
          </cell>
          <cell r="B1203" t="str">
            <v>EQ</v>
          </cell>
          <cell r="C1203">
            <v>35.75</v>
          </cell>
          <cell r="D1203">
            <v>36</v>
          </cell>
          <cell r="E1203">
            <v>33</v>
          </cell>
          <cell r="F1203">
            <v>33.35</v>
          </cell>
          <cell r="G1203">
            <v>33.299999999999997</v>
          </cell>
          <cell r="H1203">
            <v>35.450000000000003</v>
          </cell>
          <cell r="I1203">
            <v>369578</v>
          </cell>
          <cell r="J1203">
            <v>12575485.65</v>
          </cell>
          <cell r="K1203">
            <v>43382</v>
          </cell>
          <cell r="L1203">
            <v>2307</v>
          </cell>
          <cell r="M1203" t="str">
            <v>INE621H01010</v>
          </cell>
        </row>
        <row r="1204">
          <cell r="A1204" t="str">
            <v>RELINFRA</v>
          </cell>
          <cell r="B1204" t="str">
            <v>EQ</v>
          </cell>
          <cell r="C1204">
            <v>280</v>
          </cell>
          <cell r="D1204">
            <v>302.7</v>
          </cell>
          <cell r="E1204">
            <v>280</v>
          </cell>
          <cell r="F1204">
            <v>295.64999999999998</v>
          </cell>
          <cell r="G1204">
            <v>294.3</v>
          </cell>
          <cell r="H1204">
            <v>286.7</v>
          </cell>
          <cell r="I1204">
            <v>4814210</v>
          </cell>
          <cell r="J1204">
            <v>1407517469.2</v>
          </cell>
          <cell r="K1204">
            <v>43382</v>
          </cell>
          <cell r="L1204">
            <v>50778</v>
          </cell>
          <cell r="M1204" t="str">
            <v>INE036A01016</v>
          </cell>
        </row>
        <row r="1205">
          <cell r="A1205" t="str">
            <v>RELNV20</v>
          </cell>
          <cell r="B1205" t="str">
            <v>EQ</v>
          </cell>
          <cell r="C1205">
            <v>538</v>
          </cell>
          <cell r="D1205">
            <v>538</v>
          </cell>
          <cell r="E1205">
            <v>524.89</v>
          </cell>
          <cell r="F1205">
            <v>526.20000000000005</v>
          </cell>
          <cell r="G1205">
            <v>526.34</v>
          </cell>
          <cell r="H1205">
            <v>532.78</v>
          </cell>
          <cell r="I1205">
            <v>1234</v>
          </cell>
          <cell r="J1205">
            <v>650318.43999999994</v>
          </cell>
          <cell r="K1205">
            <v>43382</v>
          </cell>
          <cell r="L1205">
            <v>64</v>
          </cell>
          <cell r="M1205" t="str">
            <v>INF204KA17D8</v>
          </cell>
        </row>
        <row r="1206">
          <cell r="A1206" t="str">
            <v>REMSONSIND</v>
          </cell>
          <cell r="B1206" t="str">
            <v>EQ</v>
          </cell>
          <cell r="C1206">
            <v>143</v>
          </cell>
          <cell r="D1206">
            <v>144.5</v>
          </cell>
          <cell r="E1206">
            <v>128</v>
          </cell>
          <cell r="F1206">
            <v>137.44999999999999</v>
          </cell>
          <cell r="G1206">
            <v>144.5</v>
          </cell>
          <cell r="H1206">
            <v>136.85</v>
          </cell>
          <cell r="I1206">
            <v>5191</v>
          </cell>
          <cell r="J1206">
            <v>702670.35</v>
          </cell>
          <cell r="K1206">
            <v>43382</v>
          </cell>
          <cell r="L1206">
            <v>126</v>
          </cell>
          <cell r="M1206" t="str">
            <v>INE474C01015</v>
          </cell>
        </row>
        <row r="1207">
          <cell r="A1207" t="str">
            <v>RENUKA</v>
          </cell>
          <cell r="B1207" t="str">
            <v>EQ</v>
          </cell>
          <cell r="C1207">
            <v>12.15</v>
          </cell>
          <cell r="D1207">
            <v>12.35</v>
          </cell>
          <cell r="E1207">
            <v>12</v>
          </cell>
          <cell r="F1207">
            <v>12.15</v>
          </cell>
          <cell r="G1207">
            <v>12.25</v>
          </cell>
          <cell r="H1207">
            <v>11.8</v>
          </cell>
          <cell r="I1207">
            <v>1129639</v>
          </cell>
          <cell r="J1207">
            <v>13828251.65</v>
          </cell>
          <cell r="K1207">
            <v>43382</v>
          </cell>
          <cell r="L1207">
            <v>1544</v>
          </cell>
          <cell r="M1207" t="str">
            <v>INE087H01022</v>
          </cell>
        </row>
        <row r="1208">
          <cell r="A1208" t="str">
            <v>REPCOHOME</v>
          </cell>
          <cell r="B1208" t="str">
            <v>EQ</v>
          </cell>
          <cell r="C1208">
            <v>379.9</v>
          </cell>
          <cell r="D1208">
            <v>393.15</v>
          </cell>
          <cell r="E1208">
            <v>365.05</v>
          </cell>
          <cell r="F1208">
            <v>367.9</v>
          </cell>
          <cell r="G1208">
            <v>369</v>
          </cell>
          <cell r="H1208">
            <v>378.15</v>
          </cell>
          <cell r="I1208">
            <v>300765</v>
          </cell>
          <cell r="J1208">
            <v>113311421.8</v>
          </cell>
          <cell r="K1208">
            <v>43382</v>
          </cell>
          <cell r="L1208">
            <v>7754</v>
          </cell>
          <cell r="M1208" t="str">
            <v>INE612J01015</v>
          </cell>
        </row>
        <row r="1209">
          <cell r="A1209" t="str">
            <v>REPRO</v>
          </cell>
          <cell r="B1209" t="str">
            <v>EQ</v>
          </cell>
          <cell r="C1209">
            <v>545</v>
          </cell>
          <cell r="D1209">
            <v>562.95000000000005</v>
          </cell>
          <cell r="E1209">
            <v>532.15</v>
          </cell>
          <cell r="F1209">
            <v>535.35</v>
          </cell>
          <cell r="G1209">
            <v>532.20000000000005</v>
          </cell>
          <cell r="H1209">
            <v>542.29999999999995</v>
          </cell>
          <cell r="I1209">
            <v>1444</v>
          </cell>
          <cell r="J1209">
            <v>784653.55</v>
          </cell>
          <cell r="K1209">
            <v>43382</v>
          </cell>
          <cell r="L1209">
            <v>332</v>
          </cell>
          <cell r="M1209" t="str">
            <v>INE461B01014</v>
          </cell>
        </row>
        <row r="1210">
          <cell r="A1210" t="str">
            <v>RESPONIND</v>
          </cell>
          <cell r="B1210" t="str">
            <v>EQ</v>
          </cell>
          <cell r="C1210">
            <v>74.95</v>
          </cell>
          <cell r="D1210">
            <v>74.95</v>
          </cell>
          <cell r="E1210">
            <v>69</v>
          </cell>
          <cell r="F1210">
            <v>69.05</v>
          </cell>
          <cell r="G1210">
            <v>69</v>
          </cell>
          <cell r="H1210">
            <v>71.45</v>
          </cell>
          <cell r="I1210">
            <v>1466</v>
          </cell>
          <cell r="J1210">
            <v>101864.25</v>
          </cell>
          <cell r="K1210">
            <v>43382</v>
          </cell>
          <cell r="L1210">
            <v>56</v>
          </cell>
          <cell r="M1210" t="str">
            <v>INE688D01026</v>
          </cell>
        </row>
        <row r="1211">
          <cell r="A1211" t="str">
            <v>REVATHI</v>
          </cell>
          <cell r="B1211" t="str">
            <v>EQ</v>
          </cell>
          <cell r="C1211">
            <v>412.45</v>
          </cell>
          <cell r="D1211">
            <v>412.45</v>
          </cell>
          <cell r="E1211">
            <v>392.5</v>
          </cell>
          <cell r="F1211">
            <v>402.15</v>
          </cell>
          <cell r="G1211">
            <v>400</v>
          </cell>
          <cell r="H1211">
            <v>410.4</v>
          </cell>
          <cell r="I1211">
            <v>476</v>
          </cell>
          <cell r="J1211">
            <v>192900.7</v>
          </cell>
          <cell r="K1211">
            <v>43382</v>
          </cell>
          <cell r="L1211">
            <v>38</v>
          </cell>
          <cell r="M1211" t="str">
            <v>INE617A01013</v>
          </cell>
        </row>
        <row r="1212">
          <cell r="A1212" t="str">
            <v>RHFL</v>
          </cell>
          <cell r="B1212" t="str">
            <v>EQ</v>
          </cell>
          <cell r="C1212">
            <v>42.1</v>
          </cell>
          <cell r="D1212">
            <v>42.7</v>
          </cell>
          <cell r="E1212">
            <v>40.549999999999997</v>
          </cell>
          <cell r="F1212">
            <v>42.2</v>
          </cell>
          <cell r="G1212">
            <v>41.5</v>
          </cell>
          <cell r="H1212">
            <v>40.950000000000003</v>
          </cell>
          <cell r="I1212">
            <v>501901</v>
          </cell>
          <cell r="J1212">
            <v>20976099.550000001</v>
          </cell>
          <cell r="K1212">
            <v>43382</v>
          </cell>
          <cell r="L1212">
            <v>3090</v>
          </cell>
          <cell r="M1212" t="str">
            <v>INE217K01011</v>
          </cell>
        </row>
        <row r="1213">
          <cell r="A1213" t="str">
            <v>RICOAUTO</v>
          </cell>
          <cell r="B1213" t="str">
            <v>EQ</v>
          </cell>
          <cell r="C1213">
            <v>65</v>
          </cell>
          <cell r="D1213">
            <v>65.349999999999994</v>
          </cell>
          <cell r="E1213">
            <v>61.45</v>
          </cell>
          <cell r="F1213">
            <v>63.4</v>
          </cell>
          <cell r="G1213">
            <v>64</v>
          </cell>
          <cell r="H1213">
            <v>63.85</v>
          </cell>
          <cell r="I1213">
            <v>190312</v>
          </cell>
          <cell r="J1213">
            <v>11945469.65</v>
          </cell>
          <cell r="K1213">
            <v>43382</v>
          </cell>
          <cell r="L1213">
            <v>2016</v>
          </cell>
          <cell r="M1213" t="str">
            <v>INE209B01025</v>
          </cell>
        </row>
        <row r="1214">
          <cell r="A1214" t="str">
            <v>RIIL</v>
          </cell>
          <cell r="B1214" t="str">
            <v>EQ</v>
          </cell>
          <cell r="C1214">
            <v>314.85000000000002</v>
          </cell>
          <cell r="D1214">
            <v>320.60000000000002</v>
          </cell>
          <cell r="E1214">
            <v>310.5</v>
          </cell>
          <cell r="F1214">
            <v>314.75</v>
          </cell>
          <cell r="G1214">
            <v>314.25</v>
          </cell>
          <cell r="H1214">
            <v>312.95</v>
          </cell>
          <cell r="I1214">
            <v>199400</v>
          </cell>
          <cell r="J1214">
            <v>62732699.5</v>
          </cell>
          <cell r="K1214">
            <v>43382</v>
          </cell>
          <cell r="L1214">
            <v>5717</v>
          </cell>
          <cell r="M1214" t="str">
            <v>INE046A01015</v>
          </cell>
        </row>
        <row r="1215">
          <cell r="A1215" t="str">
            <v>RITES</v>
          </cell>
          <cell r="B1215" t="str">
            <v>EQ</v>
          </cell>
          <cell r="C1215">
            <v>234.25</v>
          </cell>
          <cell r="D1215">
            <v>234.5</v>
          </cell>
          <cell r="E1215">
            <v>225.05</v>
          </cell>
          <cell r="F1215">
            <v>227.6</v>
          </cell>
          <cell r="G1215">
            <v>228</v>
          </cell>
          <cell r="H1215">
            <v>232.3</v>
          </cell>
          <cell r="I1215">
            <v>230992</v>
          </cell>
          <cell r="J1215">
            <v>53120487.100000001</v>
          </cell>
          <cell r="K1215">
            <v>43382</v>
          </cell>
          <cell r="L1215">
            <v>5145</v>
          </cell>
          <cell r="M1215" t="str">
            <v>INE320J01015</v>
          </cell>
        </row>
        <row r="1216">
          <cell r="A1216" t="str">
            <v>RJL</v>
          </cell>
          <cell r="B1216" t="str">
            <v>EQ</v>
          </cell>
          <cell r="C1216">
            <v>272</v>
          </cell>
          <cell r="D1216">
            <v>277.75</v>
          </cell>
          <cell r="E1216">
            <v>267.05</v>
          </cell>
          <cell r="F1216">
            <v>268.95</v>
          </cell>
          <cell r="G1216">
            <v>269</v>
          </cell>
          <cell r="H1216">
            <v>272.89999999999998</v>
          </cell>
          <cell r="I1216">
            <v>786</v>
          </cell>
          <cell r="J1216">
            <v>212870.95</v>
          </cell>
          <cell r="K1216">
            <v>43382</v>
          </cell>
          <cell r="L1216">
            <v>27</v>
          </cell>
          <cell r="M1216" t="str">
            <v>INE722H01016</v>
          </cell>
        </row>
        <row r="1217">
          <cell r="A1217" t="str">
            <v>RKDL</v>
          </cell>
          <cell r="B1217" t="str">
            <v>BE</v>
          </cell>
          <cell r="C1217">
            <v>11.15</v>
          </cell>
          <cell r="D1217">
            <v>11.9</v>
          </cell>
          <cell r="E1217">
            <v>11</v>
          </cell>
          <cell r="F1217">
            <v>11.65</v>
          </cell>
          <cell r="G1217">
            <v>11.65</v>
          </cell>
          <cell r="H1217">
            <v>11.55</v>
          </cell>
          <cell r="I1217">
            <v>5529</v>
          </cell>
          <cell r="J1217">
            <v>62518</v>
          </cell>
          <cell r="K1217">
            <v>43382</v>
          </cell>
          <cell r="L1217">
            <v>32</v>
          </cell>
          <cell r="M1217" t="str">
            <v>INE722J01012</v>
          </cell>
        </row>
        <row r="1218">
          <cell r="A1218" t="str">
            <v>RKFORGE</v>
          </cell>
          <cell r="B1218" t="str">
            <v>EQ</v>
          </cell>
          <cell r="C1218">
            <v>552.20000000000005</v>
          </cell>
          <cell r="D1218">
            <v>558.54999999999995</v>
          </cell>
          <cell r="E1218">
            <v>525</v>
          </cell>
          <cell r="F1218">
            <v>555.4</v>
          </cell>
          <cell r="G1218">
            <v>550.1</v>
          </cell>
          <cell r="H1218">
            <v>551.5</v>
          </cell>
          <cell r="I1218">
            <v>15334</v>
          </cell>
          <cell r="J1218">
            <v>8311991.2999999998</v>
          </cell>
          <cell r="K1218">
            <v>43382</v>
          </cell>
          <cell r="L1218">
            <v>1468</v>
          </cell>
          <cell r="M1218" t="str">
            <v>INE399G01015</v>
          </cell>
        </row>
        <row r="1219">
          <cell r="A1219" t="str">
            <v>RMCL</v>
          </cell>
          <cell r="B1219" t="str">
            <v>EQ</v>
          </cell>
          <cell r="C1219">
            <v>35.5</v>
          </cell>
          <cell r="D1219">
            <v>35.5</v>
          </cell>
          <cell r="E1219">
            <v>33.25</v>
          </cell>
          <cell r="F1219">
            <v>33.450000000000003</v>
          </cell>
          <cell r="G1219">
            <v>33.450000000000003</v>
          </cell>
          <cell r="H1219">
            <v>34.15</v>
          </cell>
          <cell r="I1219">
            <v>214278</v>
          </cell>
          <cell r="J1219">
            <v>7288173.25</v>
          </cell>
          <cell r="K1219">
            <v>43382</v>
          </cell>
          <cell r="L1219">
            <v>805</v>
          </cell>
          <cell r="M1219" t="str">
            <v>INE172H01014</v>
          </cell>
        </row>
        <row r="1220">
          <cell r="A1220" t="str">
            <v>RML</v>
          </cell>
          <cell r="B1220" t="str">
            <v>EQ</v>
          </cell>
          <cell r="C1220">
            <v>450.2</v>
          </cell>
          <cell r="D1220">
            <v>463</v>
          </cell>
          <cell r="E1220">
            <v>420.65</v>
          </cell>
          <cell r="F1220">
            <v>433.45</v>
          </cell>
          <cell r="G1220">
            <v>430</v>
          </cell>
          <cell r="H1220">
            <v>449.65</v>
          </cell>
          <cell r="I1220">
            <v>13265</v>
          </cell>
          <cell r="J1220">
            <v>5761232.7999999998</v>
          </cell>
          <cell r="K1220">
            <v>43382</v>
          </cell>
          <cell r="L1220">
            <v>685</v>
          </cell>
          <cell r="M1220" t="str">
            <v>INE050H01012</v>
          </cell>
        </row>
        <row r="1221">
          <cell r="A1221" t="str">
            <v>RNAM</v>
          </cell>
          <cell r="B1221" t="str">
            <v>EQ</v>
          </cell>
          <cell r="C1221">
            <v>149.5</v>
          </cell>
          <cell r="D1221">
            <v>155.94999999999999</v>
          </cell>
          <cell r="E1221">
            <v>142.6</v>
          </cell>
          <cell r="F1221">
            <v>147.9</v>
          </cell>
          <cell r="G1221">
            <v>149.9</v>
          </cell>
          <cell r="H1221">
            <v>147.9</v>
          </cell>
          <cell r="I1221">
            <v>303166</v>
          </cell>
          <cell r="J1221">
            <v>45235557.350000001</v>
          </cell>
          <cell r="K1221">
            <v>43382</v>
          </cell>
          <cell r="L1221">
            <v>10434</v>
          </cell>
          <cell r="M1221" t="str">
            <v>INE298J01013</v>
          </cell>
        </row>
        <row r="1222">
          <cell r="A1222" t="str">
            <v>RNAVAL</v>
          </cell>
          <cell r="B1222" t="str">
            <v>EQ</v>
          </cell>
          <cell r="C1222">
            <v>11.7</v>
          </cell>
          <cell r="D1222">
            <v>11.7</v>
          </cell>
          <cell r="E1222">
            <v>11.05</v>
          </cell>
          <cell r="F1222">
            <v>11.35</v>
          </cell>
          <cell r="G1222">
            <v>11.35</v>
          </cell>
          <cell r="H1222">
            <v>11.45</v>
          </cell>
          <cell r="I1222">
            <v>750479</v>
          </cell>
          <cell r="J1222">
            <v>8478014.6999999993</v>
          </cell>
          <cell r="K1222">
            <v>43382</v>
          </cell>
          <cell r="L1222">
            <v>3374</v>
          </cell>
          <cell r="M1222" t="str">
            <v>INE542F01012</v>
          </cell>
        </row>
        <row r="1223">
          <cell r="A1223" t="str">
            <v>ROHITFERRO</v>
          </cell>
          <cell r="B1223" t="str">
            <v>BE</v>
          </cell>
          <cell r="C1223">
            <v>1.7</v>
          </cell>
          <cell r="D1223">
            <v>1.7</v>
          </cell>
          <cell r="E1223">
            <v>1.65</v>
          </cell>
          <cell r="F1223">
            <v>1.65</v>
          </cell>
          <cell r="G1223">
            <v>1.65</v>
          </cell>
          <cell r="H1223">
            <v>1.7</v>
          </cell>
          <cell r="I1223">
            <v>2201</v>
          </cell>
          <cell r="J1223">
            <v>3631.7</v>
          </cell>
          <cell r="K1223">
            <v>43382</v>
          </cell>
          <cell r="L1223">
            <v>6</v>
          </cell>
          <cell r="M1223" t="str">
            <v>INE248H01012</v>
          </cell>
        </row>
        <row r="1224">
          <cell r="A1224" t="str">
            <v>ROHLTD</v>
          </cell>
          <cell r="B1224" t="str">
            <v>EQ</v>
          </cell>
          <cell r="C1224">
            <v>104.5</v>
          </cell>
          <cell r="D1224">
            <v>107.7</v>
          </cell>
          <cell r="E1224">
            <v>99.55</v>
          </cell>
          <cell r="F1224">
            <v>101.25</v>
          </cell>
          <cell r="G1224">
            <v>100</v>
          </cell>
          <cell r="H1224">
            <v>104.95</v>
          </cell>
          <cell r="I1224">
            <v>38185</v>
          </cell>
          <cell r="J1224">
            <v>3914937</v>
          </cell>
          <cell r="K1224">
            <v>43382</v>
          </cell>
          <cell r="L1224">
            <v>886</v>
          </cell>
          <cell r="M1224" t="str">
            <v>INE283H01019</v>
          </cell>
        </row>
        <row r="1225">
          <cell r="A1225" t="str">
            <v>ROLLT</v>
          </cell>
          <cell r="B1225" t="str">
            <v>EQ</v>
          </cell>
          <cell r="C1225">
            <v>2.6</v>
          </cell>
          <cell r="D1225">
            <v>3.3</v>
          </cell>
          <cell r="E1225">
            <v>2.6</v>
          </cell>
          <cell r="F1225">
            <v>3.05</v>
          </cell>
          <cell r="G1225">
            <v>3.05</v>
          </cell>
          <cell r="H1225">
            <v>2.75</v>
          </cell>
          <cell r="I1225">
            <v>26255</v>
          </cell>
          <cell r="J1225">
            <v>81022.05</v>
          </cell>
          <cell r="K1225">
            <v>43382</v>
          </cell>
          <cell r="L1225">
            <v>81</v>
          </cell>
          <cell r="M1225" t="str">
            <v>INE927A01040</v>
          </cell>
        </row>
        <row r="1226">
          <cell r="A1226" t="str">
            <v>ROLTA</v>
          </cell>
          <cell r="B1226" t="str">
            <v>EQ</v>
          </cell>
          <cell r="C1226">
            <v>13</v>
          </cell>
          <cell r="D1226">
            <v>13.05</v>
          </cell>
          <cell r="E1226">
            <v>12.55</v>
          </cell>
          <cell r="F1226">
            <v>12.75</v>
          </cell>
          <cell r="G1226">
            <v>12.75</v>
          </cell>
          <cell r="H1226">
            <v>12.85</v>
          </cell>
          <cell r="I1226">
            <v>1218374</v>
          </cell>
          <cell r="J1226">
            <v>15515762.199999999</v>
          </cell>
          <cell r="K1226">
            <v>43382</v>
          </cell>
          <cell r="L1226">
            <v>2504</v>
          </cell>
          <cell r="M1226" t="str">
            <v>INE293A01013</v>
          </cell>
        </row>
        <row r="1227">
          <cell r="A1227" t="str">
            <v>ROSSELLIND</v>
          </cell>
          <cell r="B1227" t="str">
            <v>EQ</v>
          </cell>
          <cell r="C1227">
            <v>71.3</v>
          </cell>
          <cell r="D1227">
            <v>80</v>
          </cell>
          <cell r="E1227">
            <v>71.3</v>
          </cell>
          <cell r="F1227">
            <v>78.75</v>
          </cell>
          <cell r="G1227">
            <v>79.900000000000006</v>
          </cell>
          <cell r="H1227">
            <v>74.8</v>
          </cell>
          <cell r="I1227">
            <v>20373</v>
          </cell>
          <cell r="J1227">
            <v>1559083.75</v>
          </cell>
          <cell r="K1227">
            <v>43382</v>
          </cell>
          <cell r="L1227">
            <v>279</v>
          </cell>
          <cell r="M1227" t="str">
            <v>INE847C01020</v>
          </cell>
        </row>
        <row r="1228">
          <cell r="A1228" t="str">
            <v>RPGLIFE</v>
          </cell>
          <cell r="B1228" t="str">
            <v>EQ</v>
          </cell>
          <cell r="C1228">
            <v>213.75</v>
          </cell>
          <cell r="D1228">
            <v>217</v>
          </cell>
          <cell r="E1228">
            <v>213.7</v>
          </cell>
          <cell r="F1228">
            <v>215.1</v>
          </cell>
          <cell r="G1228">
            <v>216.4</v>
          </cell>
          <cell r="H1228">
            <v>211.95</v>
          </cell>
          <cell r="I1228">
            <v>27674</v>
          </cell>
          <cell r="J1228">
            <v>5954865.1500000004</v>
          </cell>
          <cell r="K1228">
            <v>43382</v>
          </cell>
          <cell r="L1228">
            <v>903</v>
          </cell>
          <cell r="M1228" t="str">
            <v>INE105J01010</v>
          </cell>
        </row>
        <row r="1229">
          <cell r="A1229" t="str">
            <v>RPOWER</v>
          </cell>
          <cell r="B1229" t="str">
            <v>EQ</v>
          </cell>
          <cell r="C1229">
            <v>23.1</v>
          </cell>
          <cell r="D1229">
            <v>25.15</v>
          </cell>
          <cell r="E1229">
            <v>23.1</v>
          </cell>
          <cell r="F1229">
            <v>24.65</v>
          </cell>
          <cell r="G1229">
            <v>24.8</v>
          </cell>
          <cell r="H1229">
            <v>24.4</v>
          </cell>
          <cell r="I1229">
            <v>9968349</v>
          </cell>
          <cell r="J1229">
            <v>243587046.40000001</v>
          </cell>
          <cell r="K1229">
            <v>43382</v>
          </cell>
          <cell r="L1229">
            <v>18043</v>
          </cell>
          <cell r="M1229" t="str">
            <v>INE614G01033</v>
          </cell>
        </row>
        <row r="1230">
          <cell r="A1230" t="str">
            <v>RPPINFRA</v>
          </cell>
          <cell r="B1230" t="str">
            <v>EQ</v>
          </cell>
          <cell r="C1230">
            <v>146.69999999999999</v>
          </cell>
          <cell r="D1230">
            <v>148.85</v>
          </cell>
          <cell r="E1230">
            <v>134.75</v>
          </cell>
          <cell r="F1230">
            <v>140.5</v>
          </cell>
          <cell r="G1230">
            <v>138.80000000000001</v>
          </cell>
          <cell r="H1230">
            <v>149.69999999999999</v>
          </cell>
          <cell r="I1230">
            <v>13916</v>
          </cell>
          <cell r="J1230">
            <v>1950159.2</v>
          </cell>
          <cell r="K1230">
            <v>43382</v>
          </cell>
          <cell r="L1230">
            <v>400</v>
          </cell>
          <cell r="M1230" t="str">
            <v>INE324L01013</v>
          </cell>
        </row>
        <row r="1231">
          <cell r="A1231" t="str">
            <v>RRSLGETF</v>
          </cell>
          <cell r="B1231" t="str">
            <v>EQ</v>
          </cell>
          <cell r="C1231">
            <v>17.190000000000001</v>
          </cell>
          <cell r="D1231">
            <v>17.190000000000001</v>
          </cell>
          <cell r="E1231">
            <v>17.07</v>
          </cell>
          <cell r="F1231">
            <v>17.07</v>
          </cell>
          <cell r="G1231">
            <v>17.07</v>
          </cell>
          <cell r="H1231">
            <v>17.100000000000001</v>
          </cell>
          <cell r="I1231">
            <v>2141</v>
          </cell>
          <cell r="J1231">
            <v>36760.25</v>
          </cell>
          <cell r="K1231">
            <v>43382</v>
          </cell>
          <cell r="L1231">
            <v>6</v>
          </cell>
          <cell r="M1231" t="str">
            <v>INF204KB1882</v>
          </cell>
        </row>
        <row r="1232">
          <cell r="A1232" t="str">
            <v>RSSOFTWARE</v>
          </cell>
          <cell r="B1232" t="str">
            <v>EQ</v>
          </cell>
          <cell r="C1232">
            <v>30.55</v>
          </cell>
          <cell r="D1232">
            <v>30.9</v>
          </cell>
          <cell r="E1232">
            <v>27.25</v>
          </cell>
          <cell r="F1232">
            <v>28.15</v>
          </cell>
          <cell r="G1232">
            <v>28</v>
          </cell>
          <cell r="H1232">
            <v>30.55</v>
          </cell>
          <cell r="I1232">
            <v>137363</v>
          </cell>
          <cell r="J1232">
            <v>4044646.5</v>
          </cell>
          <cell r="K1232">
            <v>43382</v>
          </cell>
          <cell r="L1232">
            <v>2304</v>
          </cell>
          <cell r="M1232" t="str">
            <v>INE165B01029</v>
          </cell>
        </row>
        <row r="1233">
          <cell r="A1233" t="str">
            <v>RSWM</v>
          </cell>
          <cell r="B1233" t="str">
            <v>EQ</v>
          </cell>
          <cell r="C1233">
            <v>161.65</v>
          </cell>
          <cell r="D1233">
            <v>176.7</v>
          </cell>
          <cell r="E1233">
            <v>151</v>
          </cell>
          <cell r="F1233">
            <v>152.65</v>
          </cell>
          <cell r="G1233">
            <v>153</v>
          </cell>
          <cell r="H1233">
            <v>160.19999999999999</v>
          </cell>
          <cell r="I1233">
            <v>167982</v>
          </cell>
          <cell r="J1233">
            <v>26104318.149999999</v>
          </cell>
          <cell r="K1233">
            <v>43382</v>
          </cell>
          <cell r="L1233">
            <v>2181</v>
          </cell>
          <cell r="M1233" t="str">
            <v>INE611A01016</v>
          </cell>
        </row>
        <row r="1234">
          <cell r="A1234" t="str">
            <v>RSYSTEMS</v>
          </cell>
          <cell r="B1234" t="str">
            <v>EQ</v>
          </cell>
          <cell r="C1234">
            <v>39.6</v>
          </cell>
          <cell r="D1234">
            <v>39.6</v>
          </cell>
          <cell r="E1234">
            <v>38.15</v>
          </cell>
          <cell r="F1234">
            <v>38.15</v>
          </cell>
          <cell r="G1234">
            <v>38.15</v>
          </cell>
          <cell r="H1234">
            <v>39</v>
          </cell>
          <cell r="I1234">
            <v>9049</v>
          </cell>
          <cell r="J1234">
            <v>347549.1</v>
          </cell>
          <cell r="K1234">
            <v>43382</v>
          </cell>
          <cell r="L1234">
            <v>95</v>
          </cell>
          <cell r="M1234" t="str">
            <v>INE411H01032</v>
          </cell>
        </row>
        <row r="1235">
          <cell r="A1235" t="str">
            <v>RTNINFRA</v>
          </cell>
          <cell r="B1235" t="str">
            <v>EQ</v>
          </cell>
          <cell r="C1235">
            <v>3.95</v>
          </cell>
          <cell r="D1235">
            <v>3.95</v>
          </cell>
          <cell r="E1235">
            <v>3.65</v>
          </cell>
          <cell r="F1235">
            <v>3.65</v>
          </cell>
          <cell r="G1235">
            <v>3.65</v>
          </cell>
          <cell r="H1235">
            <v>3.8</v>
          </cell>
          <cell r="I1235">
            <v>485364</v>
          </cell>
          <cell r="J1235">
            <v>1822831.6</v>
          </cell>
          <cell r="K1235">
            <v>43382</v>
          </cell>
          <cell r="L1235">
            <v>366</v>
          </cell>
          <cell r="M1235" t="str">
            <v>INE834M01019</v>
          </cell>
        </row>
        <row r="1236">
          <cell r="A1236" t="str">
            <v>RTNPOWER</v>
          </cell>
          <cell r="B1236" t="str">
            <v>EQ</v>
          </cell>
          <cell r="C1236">
            <v>3.2</v>
          </cell>
          <cell r="D1236">
            <v>3.3</v>
          </cell>
          <cell r="E1236">
            <v>3.05</v>
          </cell>
          <cell r="F1236">
            <v>3.15</v>
          </cell>
          <cell r="G1236">
            <v>3.1</v>
          </cell>
          <cell r="H1236">
            <v>3.2</v>
          </cell>
          <cell r="I1236">
            <v>3442886</v>
          </cell>
          <cell r="J1236">
            <v>10734422.199999999</v>
          </cell>
          <cell r="K1236">
            <v>43382</v>
          </cell>
          <cell r="L1236">
            <v>3521</v>
          </cell>
          <cell r="M1236" t="str">
            <v>INE399K01017</v>
          </cell>
        </row>
        <row r="1237">
          <cell r="A1237" t="str">
            <v>RUBYMILLS</v>
          </cell>
          <cell r="B1237" t="str">
            <v>EQ</v>
          </cell>
          <cell r="C1237">
            <v>250</v>
          </cell>
          <cell r="D1237">
            <v>250.5</v>
          </cell>
          <cell r="E1237">
            <v>239</v>
          </cell>
          <cell r="F1237">
            <v>241.75</v>
          </cell>
          <cell r="G1237">
            <v>239</v>
          </cell>
          <cell r="H1237">
            <v>243.9</v>
          </cell>
          <cell r="I1237">
            <v>3746</v>
          </cell>
          <cell r="J1237">
            <v>914578.85</v>
          </cell>
          <cell r="K1237">
            <v>43382</v>
          </cell>
          <cell r="L1237">
            <v>254</v>
          </cell>
          <cell r="M1237" t="str">
            <v>INE301D01026</v>
          </cell>
        </row>
        <row r="1238">
          <cell r="A1238" t="str">
            <v>RUCHINFRA</v>
          </cell>
          <cell r="B1238" t="str">
            <v>BE</v>
          </cell>
          <cell r="C1238">
            <v>6.35</v>
          </cell>
          <cell r="D1238">
            <v>6.35</v>
          </cell>
          <cell r="E1238">
            <v>6.35</v>
          </cell>
          <cell r="F1238">
            <v>6.35</v>
          </cell>
          <cell r="G1238">
            <v>6.35</v>
          </cell>
          <cell r="H1238">
            <v>6.65</v>
          </cell>
          <cell r="I1238">
            <v>10651</v>
          </cell>
          <cell r="J1238">
            <v>67633.850000000006</v>
          </cell>
          <cell r="K1238">
            <v>43382</v>
          </cell>
          <cell r="L1238">
            <v>56</v>
          </cell>
          <cell r="M1238" t="str">
            <v>INE413B01023</v>
          </cell>
        </row>
        <row r="1239">
          <cell r="A1239" t="str">
            <v>RUCHIRA</v>
          </cell>
          <cell r="B1239" t="str">
            <v>EQ</v>
          </cell>
          <cell r="C1239">
            <v>121.3</v>
          </cell>
          <cell r="D1239">
            <v>124.05</v>
          </cell>
          <cell r="E1239">
            <v>120.05</v>
          </cell>
          <cell r="F1239">
            <v>122.2</v>
          </cell>
          <cell r="G1239">
            <v>122.2</v>
          </cell>
          <cell r="H1239">
            <v>121.05</v>
          </cell>
          <cell r="I1239">
            <v>32027</v>
          </cell>
          <cell r="J1239">
            <v>3902518.05</v>
          </cell>
          <cell r="K1239">
            <v>43382</v>
          </cell>
          <cell r="L1239">
            <v>678</v>
          </cell>
          <cell r="M1239" t="str">
            <v>INE803H01014</v>
          </cell>
        </row>
        <row r="1240">
          <cell r="A1240" t="str">
            <v>RUCHISOYA</v>
          </cell>
          <cell r="B1240" t="str">
            <v>EQ</v>
          </cell>
          <cell r="C1240">
            <v>6.5</v>
          </cell>
          <cell r="D1240">
            <v>6.75</v>
          </cell>
          <cell r="E1240">
            <v>6.2</v>
          </cell>
          <cell r="F1240">
            <v>6.3</v>
          </cell>
          <cell r="G1240">
            <v>6.35</v>
          </cell>
          <cell r="H1240">
            <v>6.5</v>
          </cell>
          <cell r="I1240">
            <v>3192339</v>
          </cell>
          <cell r="J1240">
            <v>20367513.800000001</v>
          </cell>
          <cell r="K1240">
            <v>43382</v>
          </cell>
          <cell r="L1240">
            <v>5854</v>
          </cell>
          <cell r="M1240" t="str">
            <v>INE619A01027</v>
          </cell>
        </row>
        <row r="1241">
          <cell r="A1241" t="str">
            <v>RUPA</v>
          </cell>
          <cell r="B1241" t="str">
            <v>EQ</v>
          </cell>
          <cell r="C1241">
            <v>262.8</v>
          </cell>
          <cell r="D1241">
            <v>271.89999999999998</v>
          </cell>
          <cell r="E1241">
            <v>244.35</v>
          </cell>
          <cell r="F1241">
            <v>250.3</v>
          </cell>
          <cell r="G1241">
            <v>245</v>
          </cell>
          <cell r="H1241">
            <v>260.5</v>
          </cell>
          <cell r="I1241">
            <v>14431</v>
          </cell>
          <cell r="J1241">
            <v>3688421.1</v>
          </cell>
          <cell r="K1241">
            <v>43382</v>
          </cell>
          <cell r="L1241">
            <v>984</v>
          </cell>
          <cell r="M1241" t="str">
            <v>INE895B01021</v>
          </cell>
        </row>
        <row r="1242">
          <cell r="A1242" t="str">
            <v>RUSHIL</v>
          </cell>
          <cell r="B1242" t="str">
            <v>EQ</v>
          </cell>
          <cell r="C1242">
            <v>580.85</v>
          </cell>
          <cell r="D1242">
            <v>580.85</v>
          </cell>
          <cell r="E1242">
            <v>555</v>
          </cell>
          <cell r="F1242">
            <v>561.70000000000005</v>
          </cell>
          <cell r="G1242">
            <v>558.1</v>
          </cell>
          <cell r="H1242">
            <v>573.20000000000005</v>
          </cell>
          <cell r="I1242">
            <v>41398</v>
          </cell>
          <cell r="J1242">
            <v>23346759.75</v>
          </cell>
          <cell r="K1242">
            <v>43382</v>
          </cell>
          <cell r="L1242">
            <v>387</v>
          </cell>
          <cell r="M1242" t="str">
            <v>INE573K01017</v>
          </cell>
        </row>
        <row r="1243">
          <cell r="A1243" t="str">
            <v>SABEVENTS</v>
          </cell>
          <cell r="B1243" t="str">
            <v>EQ</v>
          </cell>
          <cell r="C1243">
            <v>3</v>
          </cell>
          <cell r="D1243">
            <v>3</v>
          </cell>
          <cell r="E1243">
            <v>3</v>
          </cell>
          <cell r="F1243">
            <v>3</v>
          </cell>
          <cell r="G1243">
            <v>3</v>
          </cell>
          <cell r="H1243">
            <v>3</v>
          </cell>
          <cell r="I1243">
            <v>900</v>
          </cell>
          <cell r="J1243">
            <v>2700</v>
          </cell>
          <cell r="K1243">
            <v>43382</v>
          </cell>
          <cell r="L1243">
            <v>4</v>
          </cell>
          <cell r="M1243" t="str">
            <v>INE860T01019</v>
          </cell>
        </row>
        <row r="1244">
          <cell r="A1244" t="str">
            <v>SABTN</v>
          </cell>
          <cell r="B1244" t="str">
            <v>BE</v>
          </cell>
          <cell r="C1244">
            <v>5.15</v>
          </cell>
          <cell r="D1244">
            <v>5.6</v>
          </cell>
          <cell r="E1244">
            <v>5.0999999999999996</v>
          </cell>
          <cell r="F1244">
            <v>5.35</v>
          </cell>
          <cell r="G1244">
            <v>5.6</v>
          </cell>
          <cell r="H1244">
            <v>5.35</v>
          </cell>
          <cell r="I1244">
            <v>30715</v>
          </cell>
          <cell r="J1244">
            <v>164733.85</v>
          </cell>
          <cell r="K1244">
            <v>43382</v>
          </cell>
          <cell r="L1244">
            <v>63</v>
          </cell>
          <cell r="M1244" t="str">
            <v>INE416A01036</v>
          </cell>
        </row>
        <row r="1245">
          <cell r="A1245" t="str">
            <v>SADBHAV</v>
          </cell>
          <cell r="B1245" t="str">
            <v>EQ</v>
          </cell>
          <cell r="C1245">
            <v>206.2</v>
          </cell>
          <cell r="D1245">
            <v>206.2</v>
          </cell>
          <cell r="E1245">
            <v>191</v>
          </cell>
          <cell r="F1245">
            <v>198.85</v>
          </cell>
          <cell r="G1245">
            <v>197.5</v>
          </cell>
          <cell r="H1245">
            <v>204.7</v>
          </cell>
          <cell r="I1245">
            <v>241159</v>
          </cell>
          <cell r="J1245">
            <v>48050323.5</v>
          </cell>
          <cell r="K1245">
            <v>43382</v>
          </cell>
          <cell r="L1245">
            <v>11212</v>
          </cell>
          <cell r="M1245" t="str">
            <v>INE226H01026</v>
          </cell>
        </row>
        <row r="1246">
          <cell r="A1246" t="str">
            <v>SADBHIN</v>
          </cell>
          <cell r="B1246" t="str">
            <v>EQ</v>
          </cell>
          <cell r="C1246">
            <v>100</v>
          </cell>
          <cell r="D1246">
            <v>112.7</v>
          </cell>
          <cell r="E1246">
            <v>93</v>
          </cell>
          <cell r="F1246">
            <v>95.9</v>
          </cell>
          <cell r="G1246">
            <v>96</v>
          </cell>
          <cell r="H1246">
            <v>96.5</v>
          </cell>
          <cell r="I1246">
            <v>73377</v>
          </cell>
          <cell r="J1246">
            <v>7146877.3499999996</v>
          </cell>
          <cell r="K1246">
            <v>43382</v>
          </cell>
          <cell r="L1246">
            <v>1129</v>
          </cell>
          <cell r="M1246" t="str">
            <v>INE764L01010</v>
          </cell>
        </row>
        <row r="1247">
          <cell r="A1247" t="str">
            <v>SAGCEM</v>
          </cell>
          <cell r="B1247" t="str">
            <v>EQ</v>
          </cell>
          <cell r="C1247">
            <v>660.85</v>
          </cell>
          <cell r="D1247">
            <v>687.15</v>
          </cell>
          <cell r="E1247">
            <v>639</v>
          </cell>
          <cell r="F1247">
            <v>646.65</v>
          </cell>
          <cell r="G1247">
            <v>645</v>
          </cell>
          <cell r="H1247">
            <v>645</v>
          </cell>
          <cell r="I1247">
            <v>1734</v>
          </cell>
          <cell r="J1247">
            <v>1138169.1499999999</v>
          </cell>
          <cell r="K1247">
            <v>43382</v>
          </cell>
          <cell r="L1247">
            <v>224</v>
          </cell>
          <cell r="M1247" t="str">
            <v>INE229C01013</v>
          </cell>
        </row>
        <row r="1248">
          <cell r="A1248" t="str">
            <v>SAIL</v>
          </cell>
          <cell r="B1248" t="str">
            <v>EQ</v>
          </cell>
          <cell r="C1248">
            <v>65.099999999999994</v>
          </cell>
          <cell r="D1248">
            <v>66.349999999999994</v>
          </cell>
          <cell r="E1248">
            <v>61.8</v>
          </cell>
          <cell r="F1248">
            <v>63.55</v>
          </cell>
          <cell r="G1248">
            <v>63.2</v>
          </cell>
          <cell r="H1248">
            <v>64.5</v>
          </cell>
          <cell r="I1248">
            <v>22423331</v>
          </cell>
          <cell r="J1248">
            <v>1436666997.55</v>
          </cell>
          <cell r="K1248">
            <v>43382</v>
          </cell>
          <cell r="L1248">
            <v>52611</v>
          </cell>
          <cell r="M1248" t="str">
            <v>INE114A01011</v>
          </cell>
        </row>
        <row r="1249">
          <cell r="A1249" t="str">
            <v>SAKHTISUG</v>
          </cell>
          <cell r="B1249" t="str">
            <v>BE</v>
          </cell>
          <cell r="C1249">
            <v>12.65</v>
          </cell>
          <cell r="D1249">
            <v>13.05</v>
          </cell>
          <cell r="E1249">
            <v>12.3</v>
          </cell>
          <cell r="F1249">
            <v>13</v>
          </cell>
          <cell r="G1249">
            <v>12.95</v>
          </cell>
          <cell r="H1249">
            <v>12.45</v>
          </cell>
          <cell r="I1249">
            <v>78546</v>
          </cell>
          <cell r="J1249">
            <v>1013802</v>
          </cell>
          <cell r="K1249">
            <v>43382</v>
          </cell>
          <cell r="L1249">
            <v>205</v>
          </cell>
          <cell r="M1249" t="str">
            <v>INE623A01011</v>
          </cell>
        </row>
        <row r="1250">
          <cell r="A1250" t="str">
            <v>SAKSOFT</v>
          </cell>
          <cell r="B1250" t="str">
            <v>EQ</v>
          </cell>
          <cell r="C1250">
            <v>241.85</v>
          </cell>
          <cell r="D1250">
            <v>244</v>
          </cell>
          <cell r="E1250">
            <v>236.3</v>
          </cell>
          <cell r="F1250">
            <v>238.2</v>
          </cell>
          <cell r="G1250">
            <v>239.75</v>
          </cell>
          <cell r="H1250">
            <v>240.35</v>
          </cell>
          <cell r="I1250">
            <v>16303</v>
          </cell>
          <cell r="J1250">
            <v>3898621.35</v>
          </cell>
          <cell r="K1250">
            <v>43382</v>
          </cell>
          <cell r="L1250">
            <v>309</v>
          </cell>
          <cell r="M1250" t="str">
            <v>INE667G01015</v>
          </cell>
        </row>
        <row r="1251">
          <cell r="A1251" t="str">
            <v>SAKUMA</v>
          </cell>
          <cell r="B1251" t="str">
            <v>EQ</v>
          </cell>
          <cell r="C1251">
            <v>185</v>
          </cell>
          <cell r="D1251">
            <v>194.5</v>
          </cell>
          <cell r="E1251">
            <v>184.55</v>
          </cell>
          <cell r="F1251">
            <v>187.4</v>
          </cell>
          <cell r="G1251">
            <v>188</v>
          </cell>
          <cell r="H1251">
            <v>184.65</v>
          </cell>
          <cell r="I1251">
            <v>25165</v>
          </cell>
          <cell r="J1251">
            <v>4719307.95</v>
          </cell>
          <cell r="K1251">
            <v>43382</v>
          </cell>
          <cell r="L1251">
            <v>892</v>
          </cell>
          <cell r="M1251" t="str">
            <v>INE190H01016</v>
          </cell>
        </row>
        <row r="1252">
          <cell r="A1252" t="str">
            <v>SALASAR</v>
          </cell>
          <cell r="B1252" t="str">
            <v>EQ</v>
          </cell>
          <cell r="C1252">
            <v>206.05</v>
          </cell>
          <cell r="D1252">
            <v>218.85</v>
          </cell>
          <cell r="E1252">
            <v>206.05</v>
          </cell>
          <cell r="F1252">
            <v>216</v>
          </cell>
          <cell r="G1252">
            <v>218.5</v>
          </cell>
          <cell r="H1252">
            <v>204.65</v>
          </cell>
          <cell r="I1252">
            <v>9434</v>
          </cell>
          <cell r="J1252">
            <v>1998433.6</v>
          </cell>
          <cell r="K1252">
            <v>43382</v>
          </cell>
          <cell r="L1252">
            <v>558</v>
          </cell>
          <cell r="M1252" t="str">
            <v>INE170V01019</v>
          </cell>
        </row>
        <row r="1253">
          <cell r="A1253" t="str">
            <v>SALONA</v>
          </cell>
          <cell r="B1253" t="str">
            <v>EQ</v>
          </cell>
          <cell r="C1253">
            <v>73.25</v>
          </cell>
          <cell r="D1253">
            <v>73.25</v>
          </cell>
          <cell r="E1253">
            <v>70</v>
          </cell>
          <cell r="F1253">
            <v>72.400000000000006</v>
          </cell>
          <cell r="G1253">
            <v>70.05</v>
          </cell>
          <cell r="H1253">
            <v>73.2</v>
          </cell>
          <cell r="I1253">
            <v>264</v>
          </cell>
          <cell r="J1253">
            <v>18942.150000000001</v>
          </cell>
          <cell r="K1253">
            <v>43382</v>
          </cell>
          <cell r="L1253">
            <v>23</v>
          </cell>
          <cell r="M1253" t="str">
            <v>INE498E01010</v>
          </cell>
        </row>
        <row r="1254">
          <cell r="A1254" t="str">
            <v>SALORAINTL</v>
          </cell>
          <cell r="B1254" t="str">
            <v>BE</v>
          </cell>
          <cell r="C1254">
            <v>32.1</v>
          </cell>
          <cell r="D1254">
            <v>32.1</v>
          </cell>
          <cell r="E1254">
            <v>30.55</v>
          </cell>
          <cell r="F1254">
            <v>32.049999999999997</v>
          </cell>
          <cell r="G1254">
            <v>32.1</v>
          </cell>
          <cell r="H1254">
            <v>30.6</v>
          </cell>
          <cell r="I1254">
            <v>1722</v>
          </cell>
          <cell r="J1254">
            <v>55274.65</v>
          </cell>
          <cell r="K1254">
            <v>43382</v>
          </cell>
          <cell r="L1254">
            <v>19</v>
          </cell>
          <cell r="M1254" t="str">
            <v>INE924A01013</v>
          </cell>
        </row>
        <row r="1255">
          <cell r="A1255" t="str">
            <v>SALSTEEL</v>
          </cell>
          <cell r="B1255" t="str">
            <v>EQ</v>
          </cell>
          <cell r="C1255">
            <v>5.7</v>
          </cell>
          <cell r="D1255">
            <v>5.9</v>
          </cell>
          <cell r="E1255">
            <v>5.55</v>
          </cell>
          <cell r="F1255">
            <v>5.6</v>
          </cell>
          <cell r="G1255">
            <v>5.65</v>
          </cell>
          <cell r="H1255">
            <v>5.7</v>
          </cell>
          <cell r="I1255">
            <v>15106</v>
          </cell>
          <cell r="J1255">
            <v>85647.05</v>
          </cell>
          <cell r="K1255">
            <v>43382</v>
          </cell>
          <cell r="L1255">
            <v>97</v>
          </cell>
          <cell r="M1255" t="str">
            <v>INE658G01014</v>
          </cell>
        </row>
        <row r="1256">
          <cell r="A1256" t="str">
            <v>SALZERELEC</v>
          </cell>
          <cell r="B1256" t="str">
            <v>EQ</v>
          </cell>
          <cell r="C1256">
            <v>127.65</v>
          </cell>
          <cell r="D1256">
            <v>134</v>
          </cell>
          <cell r="E1256">
            <v>126</v>
          </cell>
          <cell r="F1256">
            <v>131.44999999999999</v>
          </cell>
          <cell r="G1256">
            <v>134</v>
          </cell>
          <cell r="H1256">
            <v>127.35</v>
          </cell>
          <cell r="I1256">
            <v>10735</v>
          </cell>
          <cell r="J1256">
            <v>1382983</v>
          </cell>
          <cell r="K1256">
            <v>43382</v>
          </cell>
          <cell r="L1256">
            <v>294</v>
          </cell>
          <cell r="M1256" t="str">
            <v>INE457F01013</v>
          </cell>
        </row>
        <row r="1257">
          <cell r="A1257" t="str">
            <v>SAMBHAAV</v>
          </cell>
          <cell r="B1257" t="str">
            <v>EQ</v>
          </cell>
          <cell r="C1257">
            <v>4.6500000000000004</v>
          </cell>
          <cell r="D1257">
            <v>4.9000000000000004</v>
          </cell>
          <cell r="E1257">
            <v>4.4000000000000004</v>
          </cell>
          <cell r="F1257">
            <v>4.5999999999999996</v>
          </cell>
          <cell r="G1257">
            <v>4.5999999999999996</v>
          </cell>
          <cell r="H1257">
            <v>4.7</v>
          </cell>
          <cell r="I1257">
            <v>315249</v>
          </cell>
          <cell r="J1257">
            <v>1447957.8</v>
          </cell>
          <cell r="K1257">
            <v>43382</v>
          </cell>
          <cell r="L1257">
            <v>209</v>
          </cell>
          <cell r="M1257" t="str">
            <v>INE699B01027</v>
          </cell>
        </row>
        <row r="1258">
          <cell r="A1258" t="str">
            <v>SANCO</v>
          </cell>
          <cell r="B1258" t="str">
            <v>EQ</v>
          </cell>
          <cell r="C1258">
            <v>14.7</v>
          </cell>
          <cell r="D1258">
            <v>16.8</v>
          </cell>
          <cell r="E1258">
            <v>13.35</v>
          </cell>
          <cell r="F1258">
            <v>15.3</v>
          </cell>
          <cell r="G1258">
            <v>15.25</v>
          </cell>
          <cell r="H1258">
            <v>14.7</v>
          </cell>
          <cell r="I1258">
            <v>162865</v>
          </cell>
          <cell r="J1258">
            <v>2470386.25</v>
          </cell>
          <cell r="K1258">
            <v>43382</v>
          </cell>
          <cell r="L1258">
            <v>469</v>
          </cell>
          <cell r="M1258" t="str">
            <v>INE782L01012</v>
          </cell>
        </row>
        <row r="1259">
          <cell r="A1259" t="str">
            <v>SANDESH</v>
          </cell>
          <cell r="B1259" t="str">
            <v>EQ</v>
          </cell>
          <cell r="C1259">
            <v>841.6</v>
          </cell>
          <cell r="D1259">
            <v>848.9</v>
          </cell>
          <cell r="E1259">
            <v>800.05</v>
          </cell>
          <cell r="F1259">
            <v>805.85</v>
          </cell>
          <cell r="G1259">
            <v>800.05</v>
          </cell>
          <cell r="H1259">
            <v>842.3</v>
          </cell>
          <cell r="I1259">
            <v>897</v>
          </cell>
          <cell r="J1259">
            <v>736070</v>
          </cell>
          <cell r="K1259">
            <v>43382</v>
          </cell>
          <cell r="L1259">
            <v>217</v>
          </cell>
          <cell r="M1259" t="str">
            <v>INE583B01015</v>
          </cell>
        </row>
        <row r="1260">
          <cell r="A1260" t="str">
            <v>SANDHAR</v>
          </cell>
          <cell r="B1260" t="str">
            <v>EQ</v>
          </cell>
          <cell r="C1260">
            <v>309</v>
          </cell>
          <cell r="D1260">
            <v>319.95</v>
          </cell>
          <cell r="E1260">
            <v>309</v>
          </cell>
          <cell r="F1260">
            <v>311.3</v>
          </cell>
          <cell r="G1260">
            <v>310</v>
          </cell>
          <cell r="H1260">
            <v>315.39999999999998</v>
          </cell>
          <cell r="I1260">
            <v>17387</v>
          </cell>
          <cell r="J1260">
            <v>5416516</v>
          </cell>
          <cell r="K1260">
            <v>43382</v>
          </cell>
          <cell r="L1260">
            <v>795</v>
          </cell>
          <cell r="M1260" t="str">
            <v>INE278H01035</v>
          </cell>
        </row>
        <row r="1261">
          <cell r="A1261" t="str">
            <v>SANGAMIND</v>
          </cell>
          <cell r="B1261" t="str">
            <v>EQ</v>
          </cell>
          <cell r="C1261">
            <v>55.8</v>
          </cell>
          <cell r="D1261">
            <v>56.45</v>
          </cell>
          <cell r="E1261">
            <v>54.05</v>
          </cell>
          <cell r="F1261">
            <v>54.35</v>
          </cell>
          <cell r="G1261">
            <v>54.5</v>
          </cell>
          <cell r="H1261">
            <v>54.85</v>
          </cell>
          <cell r="I1261">
            <v>19511</v>
          </cell>
          <cell r="J1261">
            <v>1065709.7</v>
          </cell>
          <cell r="K1261">
            <v>43382</v>
          </cell>
          <cell r="L1261">
            <v>111</v>
          </cell>
          <cell r="M1261" t="str">
            <v>INE495C01010</v>
          </cell>
        </row>
        <row r="1262">
          <cell r="A1262" t="str">
            <v>SANGHIIND</v>
          </cell>
          <cell r="B1262" t="str">
            <v>EQ</v>
          </cell>
          <cell r="C1262">
            <v>67.3</v>
          </cell>
          <cell r="D1262">
            <v>68.95</v>
          </cell>
          <cell r="E1262">
            <v>66.099999999999994</v>
          </cell>
          <cell r="F1262">
            <v>66.75</v>
          </cell>
          <cell r="G1262">
            <v>66.2</v>
          </cell>
          <cell r="H1262">
            <v>67.849999999999994</v>
          </cell>
          <cell r="I1262">
            <v>58889</v>
          </cell>
          <cell r="J1262">
            <v>3951663.55</v>
          </cell>
          <cell r="K1262">
            <v>43382</v>
          </cell>
          <cell r="L1262">
            <v>1425</v>
          </cell>
          <cell r="M1262" t="str">
            <v>INE999B01013</v>
          </cell>
        </row>
        <row r="1263">
          <cell r="A1263" t="str">
            <v>SANGHVIFOR</v>
          </cell>
          <cell r="B1263" t="str">
            <v>BE</v>
          </cell>
          <cell r="C1263">
            <v>25.7</v>
          </cell>
          <cell r="D1263">
            <v>25.7</v>
          </cell>
          <cell r="E1263">
            <v>24.45</v>
          </cell>
          <cell r="F1263">
            <v>24.45</v>
          </cell>
          <cell r="G1263">
            <v>25.4</v>
          </cell>
          <cell r="H1263">
            <v>25.7</v>
          </cell>
          <cell r="I1263">
            <v>816</v>
          </cell>
          <cell r="J1263">
            <v>20132.400000000001</v>
          </cell>
          <cell r="K1263">
            <v>43382</v>
          </cell>
          <cell r="L1263">
            <v>7</v>
          </cell>
          <cell r="M1263" t="str">
            <v>INE263L01013</v>
          </cell>
        </row>
        <row r="1264">
          <cell r="A1264" t="str">
            <v>SANGHVIMOV</v>
          </cell>
          <cell r="B1264" t="str">
            <v>EQ</v>
          </cell>
          <cell r="C1264">
            <v>114.8</v>
          </cell>
          <cell r="D1264">
            <v>115.3</v>
          </cell>
          <cell r="E1264">
            <v>109.05</v>
          </cell>
          <cell r="F1264">
            <v>113.1</v>
          </cell>
          <cell r="G1264">
            <v>112.65</v>
          </cell>
          <cell r="H1264">
            <v>114.35</v>
          </cell>
          <cell r="I1264">
            <v>60802</v>
          </cell>
          <cell r="J1264">
            <v>6866426.4000000004</v>
          </cell>
          <cell r="K1264">
            <v>43382</v>
          </cell>
          <cell r="L1264">
            <v>487</v>
          </cell>
          <cell r="M1264" t="str">
            <v>INE989A01024</v>
          </cell>
        </row>
        <row r="1265">
          <cell r="A1265" t="str">
            <v>SANOFI</v>
          </cell>
          <cell r="B1265" t="str">
            <v>EQ</v>
          </cell>
          <cell r="C1265">
            <v>5984.95</v>
          </cell>
          <cell r="D1265">
            <v>6037.7</v>
          </cell>
          <cell r="E1265">
            <v>5920</v>
          </cell>
          <cell r="F1265">
            <v>5988.2</v>
          </cell>
          <cell r="G1265">
            <v>5920</v>
          </cell>
          <cell r="H1265">
            <v>5954.7</v>
          </cell>
          <cell r="I1265">
            <v>5671</v>
          </cell>
          <cell r="J1265">
            <v>34083430.149999999</v>
          </cell>
          <cell r="K1265">
            <v>43382</v>
          </cell>
          <cell r="L1265">
            <v>2093</v>
          </cell>
          <cell r="M1265" t="str">
            <v>INE058A01010</v>
          </cell>
        </row>
        <row r="1266">
          <cell r="A1266" t="str">
            <v>SANWARIA</v>
          </cell>
          <cell r="B1266" t="str">
            <v>EQ</v>
          </cell>
          <cell r="C1266">
            <v>11.15</v>
          </cell>
          <cell r="D1266">
            <v>11.5</v>
          </cell>
          <cell r="E1266">
            <v>10.65</v>
          </cell>
          <cell r="F1266">
            <v>10.8</v>
          </cell>
          <cell r="G1266">
            <v>10.85</v>
          </cell>
          <cell r="H1266">
            <v>11.05</v>
          </cell>
          <cell r="I1266">
            <v>2565982</v>
          </cell>
          <cell r="J1266">
            <v>28126357.100000001</v>
          </cell>
          <cell r="K1266">
            <v>43382</v>
          </cell>
          <cell r="L1266">
            <v>4058</v>
          </cell>
          <cell r="M1266" t="str">
            <v>INE890C01046</v>
          </cell>
        </row>
        <row r="1267">
          <cell r="A1267" t="str">
            <v>SARDAEN</v>
          </cell>
          <cell r="B1267" t="str">
            <v>EQ</v>
          </cell>
          <cell r="C1267">
            <v>305</v>
          </cell>
          <cell r="D1267">
            <v>311.89999999999998</v>
          </cell>
          <cell r="E1267">
            <v>301.2</v>
          </cell>
          <cell r="F1267">
            <v>303.45</v>
          </cell>
          <cell r="G1267">
            <v>304.89999999999998</v>
          </cell>
          <cell r="H1267">
            <v>304</v>
          </cell>
          <cell r="I1267">
            <v>19863</v>
          </cell>
          <cell r="J1267">
            <v>6066095.0499999998</v>
          </cell>
          <cell r="K1267">
            <v>43382</v>
          </cell>
          <cell r="L1267">
            <v>840</v>
          </cell>
          <cell r="M1267" t="str">
            <v>INE385C01013</v>
          </cell>
        </row>
        <row r="1268">
          <cell r="A1268" t="str">
            <v>SAREGAMA</v>
          </cell>
          <cell r="B1268" t="str">
            <v>EQ</v>
          </cell>
          <cell r="C1268">
            <v>485</v>
          </cell>
          <cell r="D1268">
            <v>514.79999999999995</v>
          </cell>
          <cell r="E1268">
            <v>463.25</v>
          </cell>
          <cell r="F1268">
            <v>497.35</v>
          </cell>
          <cell r="G1268">
            <v>512</v>
          </cell>
          <cell r="H1268">
            <v>479.5</v>
          </cell>
          <cell r="I1268">
            <v>57180</v>
          </cell>
          <cell r="J1268">
            <v>27667942.899999999</v>
          </cell>
          <cell r="K1268">
            <v>43382</v>
          </cell>
          <cell r="L1268">
            <v>2569</v>
          </cell>
          <cell r="M1268" t="str">
            <v>INE979A01017</v>
          </cell>
        </row>
        <row r="1269">
          <cell r="A1269" t="str">
            <v>SARLAPOLY</v>
          </cell>
          <cell r="B1269" t="str">
            <v>EQ</v>
          </cell>
          <cell r="C1269">
            <v>29.8</v>
          </cell>
          <cell r="D1269">
            <v>31</v>
          </cell>
          <cell r="E1269">
            <v>28.3</v>
          </cell>
          <cell r="F1269">
            <v>29.75</v>
          </cell>
          <cell r="G1269">
            <v>31</v>
          </cell>
          <cell r="H1269">
            <v>29.9</v>
          </cell>
          <cell r="I1269">
            <v>52796</v>
          </cell>
          <cell r="J1269">
            <v>1559971.55</v>
          </cell>
          <cell r="K1269">
            <v>43382</v>
          </cell>
          <cell r="L1269">
            <v>315</v>
          </cell>
          <cell r="M1269" t="str">
            <v>INE453D01025</v>
          </cell>
        </row>
        <row r="1270">
          <cell r="A1270" t="str">
            <v>SASKEN</v>
          </cell>
          <cell r="B1270" t="str">
            <v>EQ</v>
          </cell>
          <cell r="C1270">
            <v>753.3</v>
          </cell>
          <cell r="D1270">
            <v>755</v>
          </cell>
          <cell r="E1270">
            <v>683.1</v>
          </cell>
          <cell r="F1270">
            <v>727.9</v>
          </cell>
          <cell r="G1270">
            <v>731.95</v>
          </cell>
          <cell r="H1270">
            <v>749.85</v>
          </cell>
          <cell r="I1270">
            <v>18259</v>
          </cell>
          <cell r="J1270">
            <v>13135479.949999999</v>
          </cell>
          <cell r="K1270">
            <v>43382</v>
          </cell>
          <cell r="L1270">
            <v>1958</v>
          </cell>
          <cell r="M1270" t="str">
            <v>INE231F01020</v>
          </cell>
        </row>
        <row r="1271">
          <cell r="A1271" t="str">
            <v>SASTASUNDR</v>
          </cell>
          <cell r="B1271" t="str">
            <v>EQ</v>
          </cell>
          <cell r="C1271">
            <v>90</v>
          </cell>
          <cell r="D1271">
            <v>90</v>
          </cell>
          <cell r="E1271">
            <v>85.2</v>
          </cell>
          <cell r="F1271">
            <v>87.85</v>
          </cell>
          <cell r="G1271">
            <v>88.7</v>
          </cell>
          <cell r="H1271">
            <v>89.8</v>
          </cell>
          <cell r="I1271">
            <v>3983</v>
          </cell>
          <cell r="J1271">
            <v>343652.8</v>
          </cell>
          <cell r="K1271">
            <v>43382</v>
          </cell>
          <cell r="L1271">
            <v>60</v>
          </cell>
          <cell r="M1271" t="str">
            <v>INE019J01013</v>
          </cell>
        </row>
        <row r="1272">
          <cell r="A1272" t="str">
            <v>SATHAISPAT</v>
          </cell>
          <cell r="B1272" t="str">
            <v>EQ</v>
          </cell>
          <cell r="C1272">
            <v>10.95</v>
          </cell>
          <cell r="D1272">
            <v>12.4</v>
          </cell>
          <cell r="E1272">
            <v>10.4</v>
          </cell>
          <cell r="F1272">
            <v>10.75</v>
          </cell>
          <cell r="G1272">
            <v>10.8</v>
          </cell>
          <cell r="H1272">
            <v>10.7</v>
          </cell>
          <cell r="I1272">
            <v>9724</v>
          </cell>
          <cell r="J1272">
            <v>102167.05</v>
          </cell>
          <cell r="K1272">
            <v>43382</v>
          </cell>
          <cell r="L1272">
            <v>74</v>
          </cell>
          <cell r="M1272" t="str">
            <v>INE176C01016</v>
          </cell>
        </row>
        <row r="1273">
          <cell r="A1273" t="str">
            <v>SATIN</v>
          </cell>
          <cell r="B1273" t="str">
            <v>EQ</v>
          </cell>
          <cell r="C1273">
            <v>228.15</v>
          </cell>
          <cell r="D1273">
            <v>233.3</v>
          </cell>
          <cell r="E1273">
            <v>227</v>
          </cell>
          <cell r="F1273">
            <v>229.2</v>
          </cell>
          <cell r="G1273">
            <v>229.5</v>
          </cell>
          <cell r="H1273">
            <v>233.35</v>
          </cell>
          <cell r="I1273">
            <v>27431</v>
          </cell>
          <cell r="J1273">
            <v>6312333.0499999998</v>
          </cell>
          <cell r="K1273">
            <v>43382</v>
          </cell>
          <cell r="L1273">
            <v>1008</v>
          </cell>
          <cell r="M1273" t="str">
            <v>INE836B01017</v>
          </cell>
        </row>
        <row r="1274">
          <cell r="A1274" t="str">
            <v>SBILIFE</v>
          </cell>
          <cell r="B1274" t="str">
            <v>EQ</v>
          </cell>
          <cell r="C1274">
            <v>553.85</v>
          </cell>
          <cell r="D1274">
            <v>564.4</v>
          </cell>
          <cell r="E1274">
            <v>540.04999999999995</v>
          </cell>
          <cell r="F1274">
            <v>540.29999999999995</v>
          </cell>
          <cell r="G1274">
            <v>540.04999999999995</v>
          </cell>
          <cell r="H1274">
            <v>549.45000000000005</v>
          </cell>
          <cell r="I1274">
            <v>205413</v>
          </cell>
          <cell r="J1274">
            <v>112181703.09999999</v>
          </cell>
          <cell r="K1274">
            <v>43382</v>
          </cell>
          <cell r="L1274">
            <v>10718</v>
          </cell>
          <cell r="M1274" t="str">
            <v>INE123W01016</v>
          </cell>
        </row>
        <row r="1275">
          <cell r="A1275" t="str">
            <v>SBIN</v>
          </cell>
          <cell r="B1275" t="str">
            <v>EQ</v>
          </cell>
          <cell r="C1275">
            <v>268</v>
          </cell>
          <cell r="D1275">
            <v>268.14999999999998</v>
          </cell>
          <cell r="E1275">
            <v>260</v>
          </cell>
          <cell r="F1275">
            <v>262.95</v>
          </cell>
          <cell r="G1275">
            <v>262.75</v>
          </cell>
          <cell r="H1275">
            <v>265.75</v>
          </cell>
          <cell r="I1275">
            <v>16010883</v>
          </cell>
          <cell r="J1275">
            <v>4219788575.3499999</v>
          </cell>
          <cell r="K1275">
            <v>43382</v>
          </cell>
          <cell r="L1275">
            <v>117931</v>
          </cell>
          <cell r="M1275" t="str">
            <v>INE062A01020</v>
          </cell>
        </row>
        <row r="1276">
          <cell r="A1276" t="str">
            <v>SCAPDVR</v>
          </cell>
          <cell r="B1276" t="str">
            <v>EQ</v>
          </cell>
          <cell r="C1276">
            <v>1.65</v>
          </cell>
          <cell r="D1276">
            <v>1.65</v>
          </cell>
          <cell r="E1276">
            <v>1.55</v>
          </cell>
          <cell r="F1276">
            <v>1.55</v>
          </cell>
          <cell r="G1276">
            <v>1.55</v>
          </cell>
          <cell r="H1276">
            <v>1.6</v>
          </cell>
          <cell r="I1276">
            <v>7</v>
          </cell>
          <cell r="J1276">
            <v>10.95</v>
          </cell>
          <cell r="K1276">
            <v>43382</v>
          </cell>
          <cell r="L1276">
            <v>3</v>
          </cell>
          <cell r="M1276" t="str">
            <v>INE224E01036</v>
          </cell>
        </row>
        <row r="1277">
          <cell r="A1277" t="str">
            <v>SCHAEFFLER</v>
          </cell>
          <cell r="B1277" t="str">
            <v>EQ</v>
          </cell>
          <cell r="C1277">
            <v>5398</v>
          </cell>
          <cell r="D1277">
            <v>5398</v>
          </cell>
          <cell r="E1277">
            <v>4924.2</v>
          </cell>
          <cell r="F1277">
            <v>4984.1000000000004</v>
          </cell>
          <cell r="G1277">
            <v>4924.2</v>
          </cell>
          <cell r="H1277">
            <v>5057.75</v>
          </cell>
          <cell r="I1277">
            <v>3149</v>
          </cell>
          <cell r="J1277">
            <v>15746637.800000001</v>
          </cell>
          <cell r="K1277">
            <v>43382</v>
          </cell>
          <cell r="L1277">
            <v>680</v>
          </cell>
          <cell r="M1277" t="str">
            <v>INE513A01014</v>
          </cell>
        </row>
        <row r="1278">
          <cell r="A1278" t="str">
            <v>SCHAND</v>
          </cell>
          <cell r="B1278" t="str">
            <v>EQ</v>
          </cell>
          <cell r="C1278">
            <v>194.95</v>
          </cell>
          <cell r="D1278">
            <v>199.7</v>
          </cell>
          <cell r="E1278">
            <v>191</v>
          </cell>
          <cell r="F1278">
            <v>194.6</v>
          </cell>
          <cell r="G1278">
            <v>197.75</v>
          </cell>
          <cell r="H1278">
            <v>195.35</v>
          </cell>
          <cell r="I1278">
            <v>9696</v>
          </cell>
          <cell r="J1278">
            <v>1888790.85</v>
          </cell>
          <cell r="K1278">
            <v>43382</v>
          </cell>
          <cell r="L1278">
            <v>774</v>
          </cell>
          <cell r="M1278" t="str">
            <v>INE807K01035</v>
          </cell>
        </row>
        <row r="1279">
          <cell r="A1279" t="str">
            <v>SCHNEIDER</v>
          </cell>
          <cell r="B1279" t="str">
            <v>EQ</v>
          </cell>
          <cell r="C1279">
            <v>104.4</v>
          </cell>
          <cell r="D1279">
            <v>107.4</v>
          </cell>
          <cell r="E1279">
            <v>98.8</v>
          </cell>
          <cell r="F1279">
            <v>101.5</v>
          </cell>
          <cell r="G1279">
            <v>102</v>
          </cell>
          <cell r="H1279">
            <v>106.5</v>
          </cell>
          <cell r="I1279">
            <v>100861</v>
          </cell>
          <cell r="J1279">
            <v>10422520.4</v>
          </cell>
          <cell r="K1279">
            <v>43382</v>
          </cell>
          <cell r="L1279">
            <v>1538</v>
          </cell>
          <cell r="M1279" t="str">
            <v>INE839M01018</v>
          </cell>
        </row>
        <row r="1280">
          <cell r="A1280" t="str">
            <v>SCI</v>
          </cell>
          <cell r="B1280" t="str">
            <v>EQ</v>
          </cell>
          <cell r="C1280">
            <v>41</v>
          </cell>
          <cell r="D1280">
            <v>41.5</v>
          </cell>
          <cell r="E1280">
            <v>39.450000000000003</v>
          </cell>
          <cell r="F1280">
            <v>40.299999999999997</v>
          </cell>
          <cell r="G1280">
            <v>40.4</v>
          </cell>
          <cell r="H1280">
            <v>40.5</v>
          </cell>
          <cell r="I1280">
            <v>482929</v>
          </cell>
          <cell r="J1280">
            <v>19439105.850000001</v>
          </cell>
          <cell r="K1280">
            <v>43382</v>
          </cell>
          <cell r="L1280">
            <v>4076</v>
          </cell>
          <cell r="M1280" t="str">
            <v>INE109A01011</v>
          </cell>
        </row>
        <row r="1281">
          <cell r="A1281" t="str">
            <v>SDBL</v>
          </cell>
          <cell r="B1281" t="str">
            <v>EQ</v>
          </cell>
          <cell r="C1281">
            <v>169.55</v>
          </cell>
          <cell r="D1281">
            <v>174.7</v>
          </cell>
          <cell r="E1281">
            <v>155.19999999999999</v>
          </cell>
          <cell r="F1281">
            <v>156.35</v>
          </cell>
          <cell r="G1281">
            <v>156.6</v>
          </cell>
          <cell r="H1281">
            <v>169.55</v>
          </cell>
          <cell r="I1281">
            <v>323898</v>
          </cell>
          <cell r="J1281">
            <v>51404183.950000003</v>
          </cell>
          <cell r="K1281">
            <v>43382</v>
          </cell>
          <cell r="L1281">
            <v>4640</v>
          </cell>
          <cell r="M1281" t="str">
            <v>INE480C01012</v>
          </cell>
        </row>
        <row r="1282">
          <cell r="A1282" t="str">
            <v>SEAMECLTD</v>
          </cell>
          <cell r="B1282" t="str">
            <v>EQ</v>
          </cell>
          <cell r="C1282">
            <v>210</v>
          </cell>
          <cell r="D1282">
            <v>223.1</v>
          </cell>
          <cell r="E1282">
            <v>209.7</v>
          </cell>
          <cell r="F1282">
            <v>210.05</v>
          </cell>
          <cell r="G1282">
            <v>209.7</v>
          </cell>
          <cell r="H1282">
            <v>220.7</v>
          </cell>
          <cell r="I1282">
            <v>1137</v>
          </cell>
          <cell r="J1282">
            <v>241799.7</v>
          </cell>
          <cell r="K1282">
            <v>43382</v>
          </cell>
          <cell r="L1282">
            <v>36</v>
          </cell>
          <cell r="M1282" t="str">
            <v>INE497B01018</v>
          </cell>
        </row>
        <row r="1283">
          <cell r="A1283" t="str">
            <v>SELAN</v>
          </cell>
          <cell r="B1283" t="str">
            <v>EQ</v>
          </cell>
          <cell r="C1283">
            <v>214</v>
          </cell>
          <cell r="D1283">
            <v>217.75</v>
          </cell>
          <cell r="E1283">
            <v>207.55</v>
          </cell>
          <cell r="F1283">
            <v>213.3</v>
          </cell>
          <cell r="G1283">
            <v>213</v>
          </cell>
          <cell r="H1283">
            <v>213.6</v>
          </cell>
          <cell r="I1283">
            <v>65921</v>
          </cell>
          <cell r="J1283">
            <v>14022825.6</v>
          </cell>
          <cell r="K1283">
            <v>43382</v>
          </cell>
          <cell r="L1283">
            <v>2064</v>
          </cell>
          <cell r="M1283" t="str">
            <v>INE818A01017</v>
          </cell>
        </row>
        <row r="1284">
          <cell r="A1284" t="str">
            <v>SELMCL</v>
          </cell>
          <cell r="B1284" t="str">
            <v>EQ</v>
          </cell>
          <cell r="C1284">
            <v>1.2</v>
          </cell>
          <cell r="D1284">
            <v>1.3</v>
          </cell>
          <cell r="E1284">
            <v>1.2</v>
          </cell>
          <cell r="F1284">
            <v>1.2</v>
          </cell>
          <cell r="G1284">
            <v>1.25</v>
          </cell>
          <cell r="H1284">
            <v>1.25</v>
          </cell>
          <cell r="I1284">
            <v>192870</v>
          </cell>
          <cell r="J1284">
            <v>231703.35</v>
          </cell>
          <cell r="K1284">
            <v>43382</v>
          </cell>
          <cell r="L1284">
            <v>232</v>
          </cell>
          <cell r="M1284" t="str">
            <v>INE105I01012</v>
          </cell>
        </row>
        <row r="1285">
          <cell r="A1285" t="str">
            <v>SEPOWER</v>
          </cell>
          <cell r="B1285" t="str">
            <v>BE</v>
          </cell>
          <cell r="C1285">
            <v>4.25</v>
          </cell>
          <cell r="D1285">
            <v>4.3499999999999996</v>
          </cell>
          <cell r="E1285">
            <v>4.25</v>
          </cell>
          <cell r="F1285">
            <v>4.3</v>
          </cell>
          <cell r="G1285">
            <v>4.3</v>
          </cell>
          <cell r="H1285">
            <v>4.3499999999999996</v>
          </cell>
          <cell r="I1285">
            <v>2001</v>
          </cell>
          <cell r="J1285">
            <v>8654.2999999999993</v>
          </cell>
          <cell r="K1285">
            <v>43382</v>
          </cell>
          <cell r="L1285">
            <v>4</v>
          </cell>
          <cell r="M1285" t="str">
            <v>INE735M01018</v>
          </cell>
        </row>
        <row r="1286">
          <cell r="A1286" t="str">
            <v>SEQUENT</v>
          </cell>
          <cell r="B1286" t="str">
            <v>EQ</v>
          </cell>
          <cell r="C1286">
            <v>45.7</v>
          </cell>
          <cell r="D1286">
            <v>46</v>
          </cell>
          <cell r="E1286">
            <v>42.65</v>
          </cell>
          <cell r="F1286">
            <v>42.65</v>
          </cell>
          <cell r="G1286">
            <v>42.65</v>
          </cell>
          <cell r="H1286">
            <v>44.85</v>
          </cell>
          <cell r="I1286">
            <v>705578</v>
          </cell>
          <cell r="J1286">
            <v>30477624.800000001</v>
          </cell>
          <cell r="K1286">
            <v>43382</v>
          </cell>
          <cell r="L1286">
            <v>2343</v>
          </cell>
          <cell r="M1286" t="str">
            <v>INE807F01027</v>
          </cell>
        </row>
        <row r="1287">
          <cell r="A1287" t="str">
            <v>SESHAPAPER</v>
          </cell>
          <cell r="B1287" t="str">
            <v>EQ</v>
          </cell>
          <cell r="C1287">
            <v>1000.25</v>
          </cell>
          <cell r="D1287">
            <v>1032.7</v>
          </cell>
          <cell r="E1287">
            <v>985.1</v>
          </cell>
          <cell r="F1287">
            <v>991.45</v>
          </cell>
          <cell r="G1287">
            <v>996</v>
          </cell>
          <cell r="H1287">
            <v>1008.05</v>
          </cell>
          <cell r="I1287">
            <v>3983</v>
          </cell>
          <cell r="J1287">
            <v>3979593.7</v>
          </cell>
          <cell r="K1287">
            <v>43382</v>
          </cell>
          <cell r="L1287">
            <v>254</v>
          </cell>
          <cell r="M1287" t="str">
            <v>INE630A01016</v>
          </cell>
        </row>
        <row r="1288">
          <cell r="A1288" t="str">
            <v>SETCO</v>
          </cell>
          <cell r="B1288" t="str">
            <v>EQ</v>
          </cell>
          <cell r="C1288">
            <v>39.5</v>
          </cell>
          <cell r="D1288">
            <v>40.200000000000003</v>
          </cell>
          <cell r="E1288">
            <v>38.799999999999997</v>
          </cell>
          <cell r="F1288">
            <v>39.049999999999997</v>
          </cell>
          <cell r="G1288">
            <v>39</v>
          </cell>
          <cell r="H1288">
            <v>39</v>
          </cell>
          <cell r="I1288">
            <v>180616</v>
          </cell>
          <cell r="J1288">
            <v>7108531.3499999996</v>
          </cell>
          <cell r="K1288">
            <v>43382</v>
          </cell>
          <cell r="L1288">
            <v>1706</v>
          </cell>
          <cell r="M1288" t="str">
            <v>INE878E01021</v>
          </cell>
        </row>
        <row r="1289">
          <cell r="A1289" t="str">
            <v>SETF10GILT</v>
          </cell>
          <cell r="B1289" t="str">
            <v>EQ</v>
          </cell>
          <cell r="C1289">
            <v>160.5</v>
          </cell>
          <cell r="D1289">
            <v>160.5</v>
          </cell>
          <cell r="E1289">
            <v>160.5</v>
          </cell>
          <cell r="F1289">
            <v>160.5</v>
          </cell>
          <cell r="G1289">
            <v>160.5</v>
          </cell>
          <cell r="H1289">
            <v>161</v>
          </cell>
          <cell r="I1289">
            <v>21</v>
          </cell>
          <cell r="J1289">
            <v>3370.5</v>
          </cell>
          <cell r="K1289">
            <v>43382</v>
          </cell>
          <cell r="L1289">
            <v>1</v>
          </cell>
          <cell r="M1289" t="str">
            <v>INF200KA1JT1</v>
          </cell>
        </row>
        <row r="1290">
          <cell r="A1290" t="str">
            <v>SETFGOLD</v>
          </cell>
          <cell r="B1290" t="str">
            <v>EQ</v>
          </cell>
          <cell r="C1290">
            <v>2780.05</v>
          </cell>
          <cell r="D1290">
            <v>2814.7</v>
          </cell>
          <cell r="E1290">
            <v>2780.05</v>
          </cell>
          <cell r="F1290">
            <v>2812</v>
          </cell>
          <cell r="G1290">
            <v>2811.5</v>
          </cell>
          <cell r="H1290">
            <v>2820.2</v>
          </cell>
          <cell r="I1290">
            <v>2220</v>
          </cell>
          <cell r="J1290">
            <v>6233387.1500000004</v>
          </cell>
          <cell r="K1290">
            <v>43382</v>
          </cell>
          <cell r="L1290">
            <v>152</v>
          </cell>
          <cell r="M1290" t="str">
            <v>INF200K01099</v>
          </cell>
        </row>
        <row r="1291">
          <cell r="A1291" t="str">
            <v>SETFNIF50</v>
          </cell>
          <cell r="B1291" t="str">
            <v>EQ</v>
          </cell>
          <cell r="C1291">
            <v>106</v>
          </cell>
          <cell r="D1291">
            <v>106</v>
          </cell>
          <cell r="E1291">
            <v>104.55</v>
          </cell>
          <cell r="F1291">
            <v>104.79</v>
          </cell>
          <cell r="G1291">
            <v>104.7</v>
          </cell>
          <cell r="H1291">
            <v>105.37</v>
          </cell>
          <cell r="I1291">
            <v>83947</v>
          </cell>
          <cell r="J1291">
            <v>8857365.1799999997</v>
          </cell>
          <cell r="K1291">
            <v>43382</v>
          </cell>
          <cell r="L1291">
            <v>299</v>
          </cell>
          <cell r="M1291" t="str">
            <v>INF200KA1FS1</v>
          </cell>
        </row>
        <row r="1292">
          <cell r="A1292" t="str">
            <v>SETFNIFBK</v>
          </cell>
          <cell r="B1292" t="str">
            <v>EQ</v>
          </cell>
          <cell r="C1292">
            <v>249.5</v>
          </cell>
          <cell r="D1292">
            <v>249.6</v>
          </cell>
          <cell r="E1292">
            <v>246.99</v>
          </cell>
          <cell r="F1292">
            <v>247.99</v>
          </cell>
          <cell r="G1292">
            <v>248</v>
          </cell>
          <cell r="H1292">
            <v>248.95</v>
          </cell>
          <cell r="I1292">
            <v>108495</v>
          </cell>
          <cell r="J1292">
            <v>27038624.870000001</v>
          </cell>
          <cell r="K1292">
            <v>43382</v>
          </cell>
          <cell r="L1292">
            <v>52</v>
          </cell>
          <cell r="M1292" t="str">
            <v>INF200KA1580</v>
          </cell>
        </row>
        <row r="1293">
          <cell r="A1293" t="str">
            <v>SETFNN50</v>
          </cell>
          <cell r="B1293" t="str">
            <v>EQ</v>
          </cell>
          <cell r="C1293">
            <v>262.25</v>
          </cell>
          <cell r="D1293">
            <v>263</v>
          </cell>
          <cell r="E1293">
            <v>256.33</v>
          </cell>
          <cell r="F1293">
            <v>260.95</v>
          </cell>
          <cell r="G1293">
            <v>260.55</v>
          </cell>
          <cell r="H1293">
            <v>262.2</v>
          </cell>
          <cell r="I1293">
            <v>4779</v>
          </cell>
          <cell r="J1293">
            <v>1243729.3500000001</v>
          </cell>
          <cell r="K1293">
            <v>43382</v>
          </cell>
          <cell r="L1293">
            <v>132</v>
          </cell>
          <cell r="M1293" t="str">
            <v>INF200KA1598</v>
          </cell>
        </row>
        <row r="1294">
          <cell r="A1294" t="str">
            <v>SFL</v>
          </cell>
          <cell r="B1294" t="str">
            <v>EQ</v>
          </cell>
          <cell r="C1294">
            <v>1650</v>
          </cell>
          <cell r="D1294">
            <v>1650</v>
          </cell>
          <cell r="E1294">
            <v>1514.75</v>
          </cell>
          <cell r="F1294">
            <v>1540.6</v>
          </cell>
          <cell r="G1294">
            <v>1560</v>
          </cell>
          <cell r="H1294">
            <v>1615.1</v>
          </cell>
          <cell r="I1294">
            <v>5440</v>
          </cell>
          <cell r="J1294">
            <v>8423227.5999999996</v>
          </cell>
          <cell r="K1294">
            <v>43382</v>
          </cell>
          <cell r="L1294">
            <v>394</v>
          </cell>
          <cell r="M1294" t="str">
            <v>INE916U01025</v>
          </cell>
        </row>
        <row r="1295">
          <cell r="A1295" t="str">
            <v>SGL</v>
          </cell>
          <cell r="B1295" t="str">
            <v>EQ</v>
          </cell>
          <cell r="C1295">
            <v>10.85</v>
          </cell>
          <cell r="D1295">
            <v>11.3</v>
          </cell>
          <cell r="E1295">
            <v>10.75</v>
          </cell>
          <cell r="F1295">
            <v>11.15</v>
          </cell>
          <cell r="G1295">
            <v>11.3</v>
          </cell>
          <cell r="H1295">
            <v>11.2</v>
          </cell>
          <cell r="I1295">
            <v>17055</v>
          </cell>
          <cell r="J1295">
            <v>189792.7</v>
          </cell>
          <cell r="K1295">
            <v>43382</v>
          </cell>
          <cell r="L1295">
            <v>42</v>
          </cell>
          <cell r="M1295" t="str">
            <v>INE353H01010</v>
          </cell>
        </row>
        <row r="1296">
          <cell r="A1296" t="str">
            <v>SHAHALLOYS</v>
          </cell>
          <cell r="B1296" t="str">
            <v>EQ</v>
          </cell>
          <cell r="C1296">
            <v>17.5</v>
          </cell>
          <cell r="D1296">
            <v>18</v>
          </cell>
          <cell r="E1296">
            <v>17.2</v>
          </cell>
          <cell r="F1296">
            <v>17.55</v>
          </cell>
          <cell r="G1296">
            <v>17.55</v>
          </cell>
          <cell r="H1296">
            <v>17.5</v>
          </cell>
          <cell r="I1296">
            <v>1427</v>
          </cell>
          <cell r="J1296">
            <v>25080.5</v>
          </cell>
          <cell r="K1296">
            <v>43382</v>
          </cell>
          <cell r="L1296">
            <v>17</v>
          </cell>
          <cell r="M1296" t="str">
            <v>INE640C01011</v>
          </cell>
        </row>
        <row r="1297">
          <cell r="A1297" t="str">
            <v>SHAKTIPUMP</v>
          </cell>
          <cell r="B1297" t="str">
            <v>EQ</v>
          </cell>
          <cell r="C1297">
            <v>313</v>
          </cell>
          <cell r="D1297">
            <v>317</v>
          </cell>
          <cell r="E1297">
            <v>308.5</v>
          </cell>
          <cell r="F1297">
            <v>310.7</v>
          </cell>
          <cell r="G1297">
            <v>310.14999999999998</v>
          </cell>
          <cell r="H1297">
            <v>309.14999999999998</v>
          </cell>
          <cell r="I1297">
            <v>22166</v>
          </cell>
          <cell r="J1297">
            <v>6934506.4000000004</v>
          </cell>
          <cell r="K1297">
            <v>43382</v>
          </cell>
          <cell r="L1297">
            <v>1005</v>
          </cell>
          <cell r="M1297" t="str">
            <v>INE908D01010</v>
          </cell>
        </row>
        <row r="1298">
          <cell r="A1298" t="str">
            <v>SHALBY</v>
          </cell>
          <cell r="B1298" t="str">
            <v>EQ</v>
          </cell>
          <cell r="C1298">
            <v>139.55000000000001</v>
          </cell>
          <cell r="D1298">
            <v>143.30000000000001</v>
          </cell>
          <cell r="E1298">
            <v>136.15</v>
          </cell>
          <cell r="F1298">
            <v>140.19999999999999</v>
          </cell>
          <cell r="G1298">
            <v>141.9</v>
          </cell>
          <cell r="H1298">
            <v>139.25</v>
          </cell>
          <cell r="I1298">
            <v>47558</v>
          </cell>
          <cell r="J1298">
            <v>6686723.7999999998</v>
          </cell>
          <cell r="K1298">
            <v>43382</v>
          </cell>
          <cell r="L1298">
            <v>1061</v>
          </cell>
          <cell r="M1298" t="str">
            <v>INE597J01018</v>
          </cell>
        </row>
        <row r="1299">
          <cell r="A1299" t="str">
            <v>SHALPAINTS</v>
          </cell>
          <cell r="B1299" t="str">
            <v>EQ</v>
          </cell>
          <cell r="C1299">
            <v>79</v>
          </cell>
          <cell r="D1299">
            <v>80</v>
          </cell>
          <cell r="E1299">
            <v>72</v>
          </cell>
          <cell r="F1299">
            <v>73.55</v>
          </cell>
          <cell r="G1299">
            <v>73.349999999999994</v>
          </cell>
          <cell r="H1299">
            <v>78.7</v>
          </cell>
          <cell r="I1299">
            <v>14835</v>
          </cell>
          <cell r="J1299">
            <v>1116454.8500000001</v>
          </cell>
          <cell r="K1299">
            <v>43382</v>
          </cell>
          <cell r="L1299">
            <v>512</v>
          </cell>
          <cell r="M1299" t="str">
            <v>INE849C01026</v>
          </cell>
        </row>
        <row r="1300">
          <cell r="A1300" t="str">
            <v>SHANKARA</v>
          </cell>
          <cell r="B1300" t="str">
            <v>EQ</v>
          </cell>
          <cell r="C1300">
            <v>1069</v>
          </cell>
          <cell r="D1300">
            <v>1075</v>
          </cell>
          <cell r="E1300">
            <v>1048.9000000000001</v>
          </cell>
          <cell r="F1300">
            <v>1054.5999999999999</v>
          </cell>
          <cell r="G1300">
            <v>1055</v>
          </cell>
          <cell r="H1300">
            <v>1052.3499999999999</v>
          </cell>
          <cell r="I1300">
            <v>31144</v>
          </cell>
          <cell r="J1300">
            <v>32937745.649999999</v>
          </cell>
          <cell r="K1300">
            <v>43382</v>
          </cell>
          <cell r="L1300">
            <v>6640</v>
          </cell>
          <cell r="M1300" t="str">
            <v>INE274V01019</v>
          </cell>
        </row>
        <row r="1301">
          <cell r="A1301" t="str">
            <v>SHANTIGEAR</v>
          </cell>
          <cell r="B1301" t="str">
            <v>EQ</v>
          </cell>
          <cell r="C1301">
            <v>110.1</v>
          </cell>
          <cell r="D1301">
            <v>115.8</v>
          </cell>
          <cell r="E1301">
            <v>109.05</v>
          </cell>
          <cell r="F1301">
            <v>109.9</v>
          </cell>
          <cell r="G1301">
            <v>110.75</v>
          </cell>
          <cell r="H1301">
            <v>110.05</v>
          </cell>
          <cell r="I1301">
            <v>5912</v>
          </cell>
          <cell r="J1301">
            <v>654314.55000000005</v>
          </cell>
          <cell r="K1301">
            <v>43382</v>
          </cell>
          <cell r="L1301">
            <v>186</v>
          </cell>
          <cell r="M1301" t="str">
            <v>INE631A01022</v>
          </cell>
        </row>
        <row r="1302">
          <cell r="A1302" t="str">
            <v>SHARDACROP</v>
          </cell>
          <cell r="B1302" t="str">
            <v>EQ</v>
          </cell>
          <cell r="C1302">
            <v>324.05</v>
          </cell>
          <cell r="D1302">
            <v>331.85</v>
          </cell>
          <cell r="E1302">
            <v>317</v>
          </cell>
          <cell r="F1302">
            <v>325.39999999999998</v>
          </cell>
          <cell r="G1302">
            <v>323</v>
          </cell>
          <cell r="H1302">
            <v>327</v>
          </cell>
          <cell r="I1302">
            <v>7229</v>
          </cell>
          <cell r="J1302">
            <v>2334437.1</v>
          </cell>
          <cell r="K1302">
            <v>43382</v>
          </cell>
          <cell r="L1302">
            <v>437</v>
          </cell>
          <cell r="M1302" t="str">
            <v>INE221J01015</v>
          </cell>
        </row>
        <row r="1303">
          <cell r="A1303" t="str">
            <v>SHARDAMOTR</v>
          </cell>
          <cell r="B1303" t="str">
            <v>EQ</v>
          </cell>
          <cell r="C1303">
            <v>1578.95</v>
          </cell>
          <cell r="D1303">
            <v>1591.75</v>
          </cell>
          <cell r="E1303">
            <v>1500.05</v>
          </cell>
          <cell r="F1303">
            <v>1549.35</v>
          </cell>
          <cell r="G1303">
            <v>1512.3</v>
          </cell>
          <cell r="H1303">
            <v>1544.25</v>
          </cell>
          <cell r="I1303">
            <v>4733</v>
          </cell>
          <cell r="J1303">
            <v>7294655.8499999996</v>
          </cell>
          <cell r="K1303">
            <v>43382</v>
          </cell>
          <cell r="L1303">
            <v>381</v>
          </cell>
          <cell r="M1303" t="str">
            <v>INE597I01010</v>
          </cell>
        </row>
        <row r="1304">
          <cell r="A1304" t="str">
            <v>SHARIABEES</v>
          </cell>
          <cell r="B1304" t="str">
            <v>EQ</v>
          </cell>
          <cell r="C1304">
            <v>240</v>
          </cell>
          <cell r="D1304">
            <v>244</v>
          </cell>
          <cell r="E1304">
            <v>224.1</v>
          </cell>
          <cell r="F1304">
            <v>227.35</v>
          </cell>
          <cell r="G1304">
            <v>227.26</v>
          </cell>
          <cell r="H1304">
            <v>244.35</v>
          </cell>
          <cell r="I1304">
            <v>5461</v>
          </cell>
          <cell r="J1304">
            <v>1242716.68</v>
          </cell>
          <cell r="K1304">
            <v>43382</v>
          </cell>
          <cell r="L1304">
            <v>68</v>
          </cell>
          <cell r="M1304" t="str">
            <v>INF732E01128</v>
          </cell>
        </row>
        <row r="1305">
          <cell r="A1305" t="str">
            <v>SHEMAROO</v>
          </cell>
          <cell r="B1305" t="str">
            <v>EQ</v>
          </cell>
          <cell r="C1305">
            <v>407.3</v>
          </cell>
          <cell r="D1305">
            <v>433</v>
          </cell>
          <cell r="E1305">
            <v>405</v>
          </cell>
          <cell r="F1305">
            <v>422.75</v>
          </cell>
          <cell r="G1305">
            <v>433</v>
          </cell>
          <cell r="H1305">
            <v>408.95</v>
          </cell>
          <cell r="I1305">
            <v>5049</v>
          </cell>
          <cell r="J1305">
            <v>2092832.05</v>
          </cell>
          <cell r="K1305">
            <v>43382</v>
          </cell>
          <cell r="L1305">
            <v>574</v>
          </cell>
          <cell r="M1305" t="str">
            <v>INE363M01019</v>
          </cell>
        </row>
        <row r="1306">
          <cell r="A1306" t="str">
            <v>SHILPAMED</v>
          </cell>
          <cell r="B1306" t="str">
            <v>EQ</v>
          </cell>
          <cell r="C1306">
            <v>384.45</v>
          </cell>
          <cell r="D1306">
            <v>390</v>
          </cell>
          <cell r="E1306">
            <v>379.8</v>
          </cell>
          <cell r="F1306">
            <v>382.85</v>
          </cell>
          <cell r="G1306">
            <v>381</v>
          </cell>
          <cell r="H1306">
            <v>382.55</v>
          </cell>
          <cell r="I1306">
            <v>9440</v>
          </cell>
          <cell r="J1306">
            <v>3626479.85</v>
          </cell>
          <cell r="K1306">
            <v>43382</v>
          </cell>
          <cell r="L1306">
            <v>402</v>
          </cell>
          <cell r="M1306" t="str">
            <v>INE790G01031</v>
          </cell>
        </row>
        <row r="1307">
          <cell r="A1307" t="str">
            <v>SHIRPUR-G</v>
          </cell>
          <cell r="B1307" t="str">
            <v>EQ</v>
          </cell>
          <cell r="C1307">
            <v>73.7</v>
          </cell>
          <cell r="D1307">
            <v>73.7</v>
          </cell>
          <cell r="E1307">
            <v>68.5</v>
          </cell>
          <cell r="F1307">
            <v>73.25</v>
          </cell>
          <cell r="G1307">
            <v>73.7</v>
          </cell>
          <cell r="H1307">
            <v>69.05</v>
          </cell>
          <cell r="I1307">
            <v>807</v>
          </cell>
          <cell r="J1307">
            <v>57281.2</v>
          </cell>
          <cell r="K1307">
            <v>43382</v>
          </cell>
          <cell r="L1307">
            <v>27</v>
          </cell>
          <cell r="M1307" t="str">
            <v>INE196B01016</v>
          </cell>
        </row>
        <row r="1308">
          <cell r="A1308" t="str">
            <v>SHIVAMAUTO</v>
          </cell>
          <cell r="B1308" t="str">
            <v>EQ</v>
          </cell>
          <cell r="C1308">
            <v>42.4</v>
          </cell>
          <cell r="D1308">
            <v>43</v>
          </cell>
          <cell r="E1308">
            <v>40.1</v>
          </cell>
          <cell r="F1308">
            <v>40.6</v>
          </cell>
          <cell r="G1308">
            <v>40.549999999999997</v>
          </cell>
          <cell r="H1308">
            <v>42.35</v>
          </cell>
          <cell r="I1308">
            <v>75618</v>
          </cell>
          <cell r="J1308">
            <v>3117065.7</v>
          </cell>
          <cell r="K1308">
            <v>43382</v>
          </cell>
          <cell r="L1308">
            <v>800</v>
          </cell>
          <cell r="M1308" t="str">
            <v>INE637H01024</v>
          </cell>
        </row>
        <row r="1309">
          <cell r="A1309" t="str">
            <v>SHIVAMILLS</v>
          </cell>
          <cell r="B1309" t="str">
            <v>EQ</v>
          </cell>
          <cell r="C1309">
            <v>49.35</v>
          </cell>
          <cell r="D1309">
            <v>51.95</v>
          </cell>
          <cell r="E1309">
            <v>43.7</v>
          </cell>
          <cell r="F1309">
            <v>44.7</v>
          </cell>
          <cell r="G1309">
            <v>44.5</v>
          </cell>
          <cell r="H1309">
            <v>50.9</v>
          </cell>
          <cell r="I1309">
            <v>4817</v>
          </cell>
          <cell r="J1309">
            <v>221848.5</v>
          </cell>
          <cell r="K1309">
            <v>43382</v>
          </cell>
          <cell r="L1309">
            <v>136</v>
          </cell>
          <cell r="M1309" t="str">
            <v>INE644Y01017</v>
          </cell>
        </row>
        <row r="1310">
          <cell r="A1310" t="str">
            <v>SHIVATEX</v>
          </cell>
          <cell r="B1310" t="str">
            <v>EQ</v>
          </cell>
          <cell r="C1310">
            <v>238.5</v>
          </cell>
          <cell r="D1310">
            <v>238.8</v>
          </cell>
          <cell r="E1310">
            <v>205</v>
          </cell>
          <cell r="F1310">
            <v>208.65</v>
          </cell>
          <cell r="G1310">
            <v>206</v>
          </cell>
          <cell r="H1310">
            <v>217.3</v>
          </cell>
          <cell r="I1310">
            <v>2540</v>
          </cell>
          <cell r="J1310">
            <v>536097.44999999995</v>
          </cell>
          <cell r="K1310">
            <v>43382</v>
          </cell>
          <cell r="L1310">
            <v>54</v>
          </cell>
          <cell r="M1310" t="str">
            <v>INE705C01020</v>
          </cell>
        </row>
        <row r="1311">
          <cell r="A1311" t="str">
            <v>SHK</v>
          </cell>
          <cell r="B1311" t="str">
            <v>EQ</v>
          </cell>
          <cell r="C1311">
            <v>197.65</v>
          </cell>
          <cell r="D1311">
            <v>203.75</v>
          </cell>
          <cell r="E1311">
            <v>195.2</v>
          </cell>
          <cell r="F1311">
            <v>198.1</v>
          </cell>
          <cell r="G1311">
            <v>197.35</v>
          </cell>
          <cell r="H1311">
            <v>198.55</v>
          </cell>
          <cell r="I1311">
            <v>782789</v>
          </cell>
          <cell r="J1311">
            <v>155001130.84999999</v>
          </cell>
          <cell r="K1311">
            <v>43382</v>
          </cell>
          <cell r="L1311">
            <v>4946</v>
          </cell>
          <cell r="M1311" t="str">
            <v>INE500L01026</v>
          </cell>
        </row>
        <row r="1312">
          <cell r="A1312" t="str">
            <v>SHOPERSTOP</v>
          </cell>
          <cell r="B1312" t="str">
            <v>EQ</v>
          </cell>
          <cell r="C1312">
            <v>490.35</v>
          </cell>
          <cell r="D1312">
            <v>504.5</v>
          </cell>
          <cell r="E1312">
            <v>473</v>
          </cell>
          <cell r="F1312">
            <v>483.75</v>
          </cell>
          <cell r="G1312">
            <v>481.65</v>
          </cell>
          <cell r="H1312">
            <v>488.05</v>
          </cell>
          <cell r="I1312">
            <v>47516</v>
          </cell>
          <cell r="J1312">
            <v>23138320.649999999</v>
          </cell>
          <cell r="K1312">
            <v>43382</v>
          </cell>
          <cell r="L1312">
            <v>2515</v>
          </cell>
          <cell r="M1312" t="str">
            <v>INE498B01024</v>
          </cell>
        </row>
        <row r="1313">
          <cell r="A1313" t="str">
            <v>SHREECEM</v>
          </cell>
          <cell r="B1313" t="str">
            <v>EQ</v>
          </cell>
          <cell r="C1313">
            <v>15870</v>
          </cell>
          <cell r="D1313">
            <v>16172.15</v>
          </cell>
          <cell r="E1313">
            <v>15700</v>
          </cell>
          <cell r="F1313">
            <v>15744.6</v>
          </cell>
          <cell r="G1313">
            <v>15765</v>
          </cell>
          <cell r="H1313">
            <v>15995.8</v>
          </cell>
          <cell r="I1313">
            <v>8422</v>
          </cell>
          <cell r="J1313">
            <v>133732729.95</v>
          </cell>
          <cell r="K1313">
            <v>43382</v>
          </cell>
          <cell r="L1313">
            <v>3158</v>
          </cell>
          <cell r="M1313" t="str">
            <v>INE070A01015</v>
          </cell>
        </row>
        <row r="1314">
          <cell r="A1314" t="str">
            <v>SHREEPUSHK</v>
          </cell>
          <cell r="B1314" t="str">
            <v>EQ</v>
          </cell>
          <cell r="C1314">
            <v>167.45</v>
          </cell>
          <cell r="D1314">
            <v>171.9</v>
          </cell>
          <cell r="E1314">
            <v>164.95</v>
          </cell>
          <cell r="F1314">
            <v>168.05</v>
          </cell>
          <cell r="G1314">
            <v>169.5</v>
          </cell>
          <cell r="H1314">
            <v>166.7</v>
          </cell>
          <cell r="I1314">
            <v>88385</v>
          </cell>
          <cell r="J1314">
            <v>14820515.5</v>
          </cell>
          <cell r="K1314">
            <v>43382</v>
          </cell>
          <cell r="L1314">
            <v>1655</v>
          </cell>
          <cell r="M1314" t="str">
            <v>INE712K01011</v>
          </cell>
        </row>
        <row r="1315">
          <cell r="A1315" t="str">
            <v>SHREERAMA</v>
          </cell>
          <cell r="B1315" t="str">
            <v>EQ</v>
          </cell>
          <cell r="C1315">
            <v>7.55</v>
          </cell>
          <cell r="D1315">
            <v>7.55</v>
          </cell>
          <cell r="E1315">
            <v>6.55</v>
          </cell>
          <cell r="F1315">
            <v>6.65</v>
          </cell>
          <cell r="G1315">
            <v>7</v>
          </cell>
          <cell r="H1315">
            <v>7</v>
          </cell>
          <cell r="I1315">
            <v>8502</v>
          </cell>
          <cell r="J1315">
            <v>60335.9</v>
          </cell>
          <cell r="K1315">
            <v>43382</v>
          </cell>
          <cell r="L1315">
            <v>63</v>
          </cell>
          <cell r="M1315" t="str">
            <v>INE879A01019</v>
          </cell>
        </row>
        <row r="1316">
          <cell r="A1316" t="str">
            <v>SHREYANIND</v>
          </cell>
          <cell r="B1316" t="str">
            <v>EQ</v>
          </cell>
          <cell r="C1316">
            <v>158</v>
          </cell>
          <cell r="D1316">
            <v>158.15</v>
          </cell>
          <cell r="E1316">
            <v>149.5</v>
          </cell>
          <cell r="F1316">
            <v>153.6</v>
          </cell>
          <cell r="G1316">
            <v>152</v>
          </cell>
          <cell r="H1316">
            <v>148.69999999999999</v>
          </cell>
          <cell r="I1316">
            <v>20906</v>
          </cell>
          <cell r="J1316">
            <v>3189022.15</v>
          </cell>
          <cell r="K1316">
            <v>43382</v>
          </cell>
          <cell r="L1316">
            <v>486</v>
          </cell>
          <cell r="M1316" t="str">
            <v>INE231C01019</v>
          </cell>
        </row>
        <row r="1317">
          <cell r="A1317" t="str">
            <v>SHREYAS</v>
          </cell>
          <cell r="B1317" t="str">
            <v>EQ</v>
          </cell>
          <cell r="C1317">
            <v>210</v>
          </cell>
          <cell r="D1317">
            <v>217</v>
          </cell>
          <cell r="E1317">
            <v>203</v>
          </cell>
          <cell r="F1317">
            <v>206.7</v>
          </cell>
          <cell r="G1317">
            <v>205</v>
          </cell>
          <cell r="H1317">
            <v>212.1</v>
          </cell>
          <cell r="I1317">
            <v>9971</v>
          </cell>
          <cell r="J1317">
            <v>2111291.65</v>
          </cell>
          <cell r="K1317">
            <v>43382</v>
          </cell>
          <cell r="L1317">
            <v>671</v>
          </cell>
          <cell r="M1317" t="str">
            <v>INE757B01015</v>
          </cell>
        </row>
        <row r="1318">
          <cell r="A1318" t="str">
            <v>SHRIPISTON</v>
          </cell>
          <cell r="B1318" t="str">
            <v>BE</v>
          </cell>
          <cell r="C1318">
            <v>1170</v>
          </cell>
          <cell r="D1318">
            <v>1229.9000000000001</v>
          </cell>
          <cell r="E1318">
            <v>1139</v>
          </cell>
          <cell r="F1318">
            <v>1148</v>
          </cell>
          <cell r="G1318">
            <v>1145.0999999999999</v>
          </cell>
          <cell r="H1318">
            <v>1173.8499999999999</v>
          </cell>
          <cell r="I1318">
            <v>133</v>
          </cell>
          <cell r="J1318">
            <v>154833</v>
          </cell>
          <cell r="K1318">
            <v>43382</v>
          </cell>
          <cell r="L1318">
            <v>20</v>
          </cell>
          <cell r="M1318" t="str">
            <v>INE526E01018</v>
          </cell>
        </row>
        <row r="1319">
          <cell r="A1319" t="str">
            <v>SHRIRAMCIT</v>
          </cell>
          <cell r="B1319" t="str">
            <v>EQ</v>
          </cell>
          <cell r="C1319">
            <v>1562.2</v>
          </cell>
          <cell r="D1319">
            <v>1577.65</v>
          </cell>
          <cell r="E1319">
            <v>1511</v>
          </cell>
          <cell r="F1319">
            <v>1563.35</v>
          </cell>
          <cell r="G1319">
            <v>1525.95</v>
          </cell>
          <cell r="H1319">
            <v>1560.45</v>
          </cell>
          <cell r="I1319">
            <v>13778</v>
          </cell>
          <cell r="J1319">
            <v>21395185</v>
          </cell>
          <cell r="K1319">
            <v>43382</v>
          </cell>
          <cell r="L1319">
            <v>1425</v>
          </cell>
          <cell r="M1319" t="str">
            <v>INE722A01011</v>
          </cell>
        </row>
        <row r="1320">
          <cell r="A1320" t="str">
            <v>SHRIRAMEPC</v>
          </cell>
          <cell r="B1320" t="str">
            <v>EQ</v>
          </cell>
          <cell r="C1320">
            <v>10.25</v>
          </cell>
          <cell r="D1320">
            <v>10.85</v>
          </cell>
          <cell r="E1320">
            <v>10.25</v>
          </cell>
          <cell r="F1320">
            <v>10.7</v>
          </cell>
          <cell r="G1320">
            <v>10.7</v>
          </cell>
          <cell r="H1320">
            <v>10.6</v>
          </cell>
          <cell r="I1320">
            <v>51140</v>
          </cell>
          <cell r="J1320">
            <v>540674.5</v>
          </cell>
          <cell r="K1320">
            <v>43382</v>
          </cell>
          <cell r="L1320">
            <v>198</v>
          </cell>
          <cell r="M1320" t="str">
            <v>INE964H01014</v>
          </cell>
        </row>
        <row r="1321">
          <cell r="A1321" t="str">
            <v>SHYAMCENT</v>
          </cell>
          <cell r="B1321" t="str">
            <v>EQ</v>
          </cell>
          <cell r="C1321">
            <v>6.75</v>
          </cell>
          <cell r="D1321">
            <v>7.1</v>
          </cell>
          <cell r="E1321">
            <v>6.55</v>
          </cell>
          <cell r="F1321">
            <v>6.7</v>
          </cell>
          <cell r="G1321">
            <v>6.7</v>
          </cell>
          <cell r="H1321">
            <v>6.9</v>
          </cell>
          <cell r="I1321">
            <v>5444</v>
          </cell>
          <cell r="J1321">
            <v>37064.5</v>
          </cell>
          <cell r="K1321">
            <v>43382</v>
          </cell>
          <cell r="L1321">
            <v>31</v>
          </cell>
          <cell r="M1321" t="str">
            <v>INE979R01011</v>
          </cell>
        </row>
        <row r="1322">
          <cell r="A1322" t="str">
            <v>SHYAMTEL</v>
          </cell>
          <cell r="B1322" t="str">
            <v>EQ</v>
          </cell>
          <cell r="C1322">
            <v>9.65</v>
          </cell>
          <cell r="D1322">
            <v>9.65</v>
          </cell>
          <cell r="E1322">
            <v>9</v>
          </cell>
          <cell r="F1322">
            <v>9</v>
          </cell>
          <cell r="G1322">
            <v>9</v>
          </cell>
          <cell r="H1322">
            <v>9.65</v>
          </cell>
          <cell r="I1322">
            <v>621</v>
          </cell>
          <cell r="J1322">
            <v>5979</v>
          </cell>
          <cell r="K1322">
            <v>43382</v>
          </cell>
          <cell r="L1322">
            <v>10</v>
          </cell>
          <cell r="M1322" t="str">
            <v>INE635A01023</v>
          </cell>
        </row>
        <row r="1323">
          <cell r="A1323" t="str">
            <v>SICAGEN</v>
          </cell>
          <cell r="B1323" t="str">
            <v>EQ</v>
          </cell>
          <cell r="C1323">
            <v>23.25</v>
          </cell>
          <cell r="D1323">
            <v>23.5</v>
          </cell>
          <cell r="E1323">
            <v>22.2</v>
          </cell>
          <cell r="F1323">
            <v>22.35</v>
          </cell>
          <cell r="G1323">
            <v>22.2</v>
          </cell>
          <cell r="H1323">
            <v>23.25</v>
          </cell>
          <cell r="I1323">
            <v>8425</v>
          </cell>
          <cell r="J1323">
            <v>192186.55</v>
          </cell>
          <cell r="K1323">
            <v>43382</v>
          </cell>
          <cell r="L1323">
            <v>80</v>
          </cell>
          <cell r="M1323" t="str">
            <v>INE176J01011</v>
          </cell>
        </row>
        <row r="1324">
          <cell r="A1324" t="str">
            <v>SICAL</v>
          </cell>
          <cell r="B1324" t="str">
            <v>EQ</v>
          </cell>
          <cell r="C1324">
            <v>146.1</v>
          </cell>
          <cell r="D1324">
            <v>159.9</v>
          </cell>
          <cell r="E1324">
            <v>142.1</v>
          </cell>
          <cell r="F1324">
            <v>150.19999999999999</v>
          </cell>
          <cell r="G1324">
            <v>159</v>
          </cell>
          <cell r="H1324">
            <v>146.05000000000001</v>
          </cell>
          <cell r="I1324">
            <v>22516</v>
          </cell>
          <cell r="J1324">
            <v>3297260</v>
          </cell>
          <cell r="K1324">
            <v>43382</v>
          </cell>
          <cell r="L1324">
            <v>628</v>
          </cell>
          <cell r="M1324" t="str">
            <v>INE075B01012</v>
          </cell>
        </row>
        <row r="1325">
          <cell r="A1325" t="str">
            <v>SIEMENS</v>
          </cell>
          <cell r="B1325" t="str">
            <v>EQ</v>
          </cell>
          <cell r="C1325">
            <v>942.9</v>
          </cell>
          <cell r="D1325">
            <v>942.9</v>
          </cell>
          <cell r="E1325">
            <v>850.25</v>
          </cell>
          <cell r="F1325">
            <v>891.85</v>
          </cell>
          <cell r="G1325">
            <v>900</v>
          </cell>
          <cell r="H1325">
            <v>941.5</v>
          </cell>
          <cell r="I1325">
            <v>823436</v>
          </cell>
          <cell r="J1325">
            <v>727738131.54999995</v>
          </cell>
          <cell r="K1325">
            <v>43382</v>
          </cell>
          <cell r="L1325">
            <v>33681</v>
          </cell>
          <cell r="M1325" t="str">
            <v>INE003A01024</v>
          </cell>
        </row>
        <row r="1326">
          <cell r="A1326" t="str">
            <v>SIGIND</v>
          </cell>
          <cell r="B1326" t="str">
            <v>EQ</v>
          </cell>
          <cell r="C1326">
            <v>35.799999999999997</v>
          </cell>
          <cell r="D1326">
            <v>36</v>
          </cell>
          <cell r="E1326">
            <v>32.5</v>
          </cell>
          <cell r="F1326">
            <v>33.049999999999997</v>
          </cell>
          <cell r="G1326">
            <v>32.5</v>
          </cell>
          <cell r="H1326">
            <v>35.25</v>
          </cell>
          <cell r="I1326">
            <v>10400</v>
          </cell>
          <cell r="J1326">
            <v>352278.85</v>
          </cell>
          <cell r="K1326">
            <v>43382</v>
          </cell>
          <cell r="L1326">
            <v>127</v>
          </cell>
          <cell r="M1326" t="str">
            <v>INE529F01035</v>
          </cell>
        </row>
        <row r="1327">
          <cell r="A1327" t="str">
            <v>SIL</v>
          </cell>
          <cell r="B1327" t="str">
            <v>BE</v>
          </cell>
          <cell r="C1327">
            <v>16</v>
          </cell>
          <cell r="D1327">
            <v>16</v>
          </cell>
          <cell r="E1327">
            <v>15.8</v>
          </cell>
          <cell r="F1327">
            <v>16</v>
          </cell>
          <cell r="G1327">
            <v>16</v>
          </cell>
          <cell r="H1327">
            <v>15.95</v>
          </cell>
          <cell r="I1327">
            <v>120</v>
          </cell>
          <cell r="J1327">
            <v>1916.1</v>
          </cell>
          <cell r="K1327">
            <v>43382</v>
          </cell>
          <cell r="L1327">
            <v>4</v>
          </cell>
          <cell r="M1327" t="str">
            <v>INE173A01025</v>
          </cell>
        </row>
        <row r="1328">
          <cell r="A1328" t="str">
            <v>SILINV</v>
          </cell>
          <cell r="B1328" t="str">
            <v>EQ</v>
          </cell>
          <cell r="C1328">
            <v>163</v>
          </cell>
          <cell r="D1328">
            <v>166</v>
          </cell>
          <cell r="E1328">
            <v>157.6</v>
          </cell>
          <cell r="F1328">
            <v>161.25</v>
          </cell>
          <cell r="G1328">
            <v>157.6</v>
          </cell>
          <cell r="H1328">
            <v>165</v>
          </cell>
          <cell r="I1328">
            <v>6004</v>
          </cell>
          <cell r="J1328">
            <v>967662.3</v>
          </cell>
          <cell r="K1328">
            <v>43382</v>
          </cell>
          <cell r="L1328">
            <v>175</v>
          </cell>
          <cell r="M1328" t="str">
            <v>INE923A01015</v>
          </cell>
        </row>
        <row r="1329">
          <cell r="A1329" t="str">
            <v>SIMBHALS</v>
          </cell>
          <cell r="B1329" t="str">
            <v>BE</v>
          </cell>
          <cell r="C1329">
            <v>11.5</v>
          </cell>
          <cell r="D1329">
            <v>11.85</v>
          </cell>
          <cell r="E1329">
            <v>11.1</v>
          </cell>
          <cell r="F1329">
            <v>11.85</v>
          </cell>
          <cell r="G1329">
            <v>11.85</v>
          </cell>
          <cell r="H1329">
            <v>11.3</v>
          </cell>
          <cell r="I1329">
            <v>15557</v>
          </cell>
          <cell r="J1329">
            <v>184119.05</v>
          </cell>
          <cell r="K1329">
            <v>43382</v>
          </cell>
          <cell r="L1329">
            <v>50</v>
          </cell>
          <cell r="M1329" t="str">
            <v>INE748T01016</v>
          </cell>
        </row>
        <row r="1330">
          <cell r="A1330" t="str">
            <v>SIMPLEXINF</v>
          </cell>
          <cell r="B1330" t="str">
            <v>EQ</v>
          </cell>
          <cell r="C1330">
            <v>230</v>
          </cell>
          <cell r="D1330">
            <v>230.05</v>
          </cell>
          <cell r="E1330">
            <v>204.1</v>
          </cell>
          <cell r="F1330">
            <v>206.3</v>
          </cell>
          <cell r="G1330">
            <v>204.1</v>
          </cell>
          <cell r="H1330">
            <v>226.75</v>
          </cell>
          <cell r="I1330">
            <v>117900</v>
          </cell>
          <cell r="J1330">
            <v>24581159.25</v>
          </cell>
          <cell r="K1330">
            <v>43382</v>
          </cell>
          <cell r="L1330">
            <v>1201</v>
          </cell>
          <cell r="M1330" t="str">
            <v>INE059B01024</v>
          </cell>
        </row>
        <row r="1331">
          <cell r="A1331" t="str">
            <v>SINTEX</v>
          </cell>
          <cell r="B1331" t="str">
            <v>EQ</v>
          </cell>
          <cell r="C1331">
            <v>11.05</v>
          </cell>
          <cell r="D1331">
            <v>11.2</v>
          </cell>
          <cell r="E1331">
            <v>10.85</v>
          </cell>
          <cell r="F1331">
            <v>11</v>
          </cell>
          <cell r="G1331">
            <v>10.95</v>
          </cell>
          <cell r="H1331">
            <v>11.15</v>
          </cell>
          <cell r="I1331">
            <v>2380520</v>
          </cell>
          <cell r="J1331">
            <v>26279666.449999999</v>
          </cell>
          <cell r="K1331">
            <v>43382</v>
          </cell>
          <cell r="L1331">
            <v>3861</v>
          </cell>
          <cell r="M1331" t="str">
            <v>INE429C01035</v>
          </cell>
        </row>
        <row r="1332">
          <cell r="A1332" t="str">
            <v>SIS</v>
          </cell>
          <cell r="B1332" t="str">
            <v>EQ</v>
          </cell>
          <cell r="C1332">
            <v>893.05</v>
          </cell>
          <cell r="D1332">
            <v>948.9</v>
          </cell>
          <cell r="E1332">
            <v>826.25</v>
          </cell>
          <cell r="F1332">
            <v>902.5</v>
          </cell>
          <cell r="G1332">
            <v>922</v>
          </cell>
          <cell r="H1332">
            <v>890.75</v>
          </cell>
          <cell r="I1332">
            <v>14689</v>
          </cell>
          <cell r="J1332">
            <v>13037064.449999999</v>
          </cell>
          <cell r="K1332">
            <v>43382</v>
          </cell>
          <cell r="L1332">
            <v>1293</v>
          </cell>
          <cell r="M1332" t="str">
            <v>INE285J01010</v>
          </cell>
        </row>
        <row r="1333">
          <cell r="A1333" t="str">
            <v>SITASHREE</v>
          </cell>
          <cell r="B1333" t="str">
            <v>BE</v>
          </cell>
          <cell r="C1333">
            <v>0.8</v>
          </cell>
          <cell r="D1333">
            <v>0.9</v>
          </cell>
          <cell r="E1333">
            <v>0.8</v>
          </cell>
          <cell r="F1333">
            <v>0.85</v>
          </cell>
          <cell r="G1333">
            <v>0.85</v>
          </cell>
          <cell r="H1333">
            <v>0.85</v>
          </cell>
          <cell r="I1333">
            <v>16348</v>
          </cell>
          <cell r="J1333">
            <v>13557.95</v>
          </cell>
          <cell r="K1333">
            <v>43382</v>
          </cell>
          <cell r="L1333">
            <v>21</v>
          </cell>
          <cell r="M1333" t="str">
            <v>INE686I01011</v>
          </cell>
        </row>
        <row r="1334">
          <cell r="A1334" t="str">
            <v>SITINET</v>
          </cell>
          <cell r="B1334" t="str">
            <v>EQ</v>
          </cell>
          <cell r="C1334">
            <v>9.5</v>
          </cell>
          <cell r="D1334">
            <v>10.050000000000001</v>
          </cell>
          <cell r="E1334">
            <v>9</v>
          </cell>
          <cell r="F1334">
            <v>9.75</v>
          </cell>
          <cell r="G1334">
            <v>9.75</v>
          </cell>
          <cell r="H1334">
            <v>9.4499999999999993</v>
          </cell>
          <cell r="I1334">
            <v>74998</v>
          </cell>
          <cell r="J1334">
            <v>716212.7</v>
          </cell>
          <cell r="K1334">
            <v>43382</v>
          </cell>
          <cell r="L1334">
            <v>466</v>
          </cell>
          <cell r="M1334" t="str">
            <v>INE965H01011</v>
          </cell>
        </row>
        <row r="1335">
          <cell r="A1335" t="str">
            <v>SIYSIL</v>
          </cell>
          <cell r="B1335" t="str">
            <v>EQ</v>
          </cell>
          <cell r="C1335">
            <v>406.3</v>
          </cell>
          <cell r="D1335">
            <v>410.35</v>
          </cell>
          <cell r="E1335">
            <v>375</v>
          </cell>
          <cell r="F1335">
            <v>378.15</v>
          </cell>
          <cell r="G1335">
            <v>375.75</v>
          </cell>
          <cell r="H1335">
            <v>403.1</v>
          </cell>
          <cell r="I1335">
            <v>7251</v>
          </cell>
          <cell r="J1335">
            <v>2793631.5</v>
          </cell>
          <cell r="K1335">
            <v>43382</v>
          </cell>
          <cell r="L1335">
            <v>717</v>
          </cell>
          <cell r="M1335" t="str">
            <v>INE076B01028</v>
          </cell>
        </row>
        <row r="1336">
          <cell r="A1336" t="str">
            <v>SJVN</v>
          </cell>
          <cell r="B1336" t="str">
            <v>EQ</v>
          </cell>
          <cell r="C1336">
            <v>26.15</v>
          </cell>
          <cell r="D1336">
            <v>26.35</v>
          </cell>
          <cell r="E1336">
            <v>25.85</v>
          </cell>
          <cell r="F1336">
            <v>26.05</v>
          </cell>
          <cell r="G1336">
            <v>26.2</v>
          </cell>
          <cell r="H1336">
            <v>26.15</v>
          </cell>
          <cell r="I1336">
            <v>242074</v>
          </cell>
          <cell r="J1336">
            <v>6314474.1500000004</v>
          </cell>
          <cell r="K1336">
            <v>43382</v>
          </cell>
          <cell r="L1336">
            <v>978</v>
          </cell>
          <cell r="M1336" t="str">
            <v>INE002L01015</v>
          </cell>
        </row>
        <row r="1337">
          <cell r="A1337" t="str">
            <v>SKFINDIA</v>
          </cell>
          <cell r="B1337" t="str">
            <v>EQ</v>
          </cell>
          <cell r="C1337">
            <v>1659.05</v>
          </cell>
          <cell r="D1337">
            <v>1676</v>
          </cell>
          <cell r="E1337">
            <v>1642.2</v>
          </cell>
          <cell r="F1337">
            <v>1646</v>
          </cell>
          <cell r="G1337">
            <v>1646</v>
          </cell>
          <cell r="H1337">
            <v>1658.55</v>
          </cell>
          <cell r="I1337">
            <v>26226</v>
          </cell>
          <cell r="J1337">
            <v>43238375.799999997</v>
          </cell>
          <cell r="K1337">
            <v>43382</v>
          </cell>
          <cell r="L1337">
            <v>338</v>
          </cell>
          <cell r="M1337" t="str">
            <v>INE640A01023</v>
          </cell>
        </row>
        <row r="1338">
          <cell r="A1338" t="str">
            <v>SKIL</v>
          </cell>
          <cell r="B1338" t="str">
            <v>EQ</v>
          </cell>
          <cell r="C1338">
            <v>15</v>
          </cell>
          <cell r="D1338">
            <v>15.2</v>
          </cell>
          <cell r="E1338">
            <v>14.5</v>
          </cell>
          <cell r="F1338">
            <v>14.5</v>
          </cell>
          <cell r="G1338">
            <v>14.5</v>
          </cell>
          <cell r="H1338">
            <v>15.25</v>
          </cell>
          <cell r="I1338">
            <v>12658</v>
          </cell>
          <cell r="J1338">
            <v>184263.5</v>
          </cell>
          <cell r="K1338">
            <v>43382</v>
          </cell>
          <cell r="L1338">
            <v>41</v>
          </cell>
          <cell r="M1338" t="str">
            <v>INE429F01012</v>
          </cell>
        </row>
        <row r="1339">
          <cell r="A1339" t="str">
            <v>SKIPPER</v>
          </cell>
          <cell r="B1339" t="str">
            <v>EQ</v>
          </cell>
          <cell r="C1339">
            <v>94.05</v>
          </cell>
          <cell r="D1339">
            <v>96.05</v>
          </cell>
          <cell r="E1339">
            <v>90.55</v>
          </cell>
          <cell r="F1339">
            <v>92.5</v>
          </cell>
          <cell r="G1339">
            <v>92.55</v>
          </cell>
          <cell r="H1339">
            <v>92.75</v>
          </cell>
          <cell r="I1339">
            <v>58875</v>
          </cell>
          <cell r="J1339">
            <v>5461554.6500000004</v>
          </cell>
          <cell r="K1339">
            <v>43382</v>
          </cell>
          <cell r="L1339">
            <v>1558</v>
          </cell>
          <cell r="M1339" t="str">
            <v>INE439E01022</v>
          </cell>
        </row>
        <row r="1340">
          <cell r="A1340" t="str">
            <v>SKMEGGPROD</v>
          </cell>
          <cell r="B1340" t="str">
            <v>EQ</v>
          </cell>
          <cell r="C1340">
            <v>54.15</v>
          </cell>
          <cell r="D1340">
            <v>57.45</v>
          </cell>
          <cell r="E1340">
            <v>53.7</v>
          </cell>
          <cell r="F1340">
            <v>57.45</v>
          </cell>
          <cell r="G1340">
            <v>57.45</v>
          </cell>
          <cell r="H1340">
            <v>54.75</v>
          </cell>
          <cell r="I1340">
            <v>104210</v>
          </cell>
          <cell r="J1340">
            <v>5918322.4000000004</v>
          </cell>
          <cell r="K1340">
            <v>43382</v>
          </cell>
          <cell r="L1340">
            <v>548</v>
          </cell>
          <cell r="M1340" t="str">
            <v>INE411D01015</v>
          </cell>
        </row>
        <row r="1341">
          <cell r="A1341" t="str">
            <v>SMARTLINK</v>
          </cell>
          <cell r="B1341" t="str">
            <v>EQ</v>
          </cell>
          <cell r="C1341">
            <v>88.25</v>
          </cell>
          <cell r="D1341">
            <v>89.8</v>
          </cell>
          <cell r="E1341">
            <v>87.6</v>
          </cell>
          <cell r="F1341">
            <v>88.3</v>
          </cell>
          <cell r="G1341">
            <v>88.05</v>
          </cell>
          <cell r="H1341">
            <v>88.1</v>
          </cell>
          <cell r="I1341">
            <v>5768</v>
          </cell>
          <cell r="J1341">
            <v>508778.25</v>
          </cell>
          <cell r="K1341">
            <v>43382</v>
          </cell>
          <cell r="L1341">
            <v>79</v>
          </cell>
          <cell r="M1341" t="str">
            <v>INE178C01020</v>
          </cell>
        </row>
        <row r="1342">
          <cell r="A1342" t="str">
            <v>SMLISUZU</v>
          </cell>
          <cell r="B1342" t="str">
            <v>EQ</v>
          </cell>
          <cell r="C1342">
            <v>641</v>
          </cell>
          <cell r="D1342">
            <v>656</v>
          </cell>
          <cell r="E1342">
            <v>632</v>
          </cell>
          <cell r="F1342">
            <v>647.25</v>
          </cell>
          <cell r="G1342">
            <v>640</v>
          </cell>
          <cell r="H1342">
            <v>638.29999999999995</v>
          </cell>
          <cell r="I1342">
            <v>23133</v>
          </cell>
          <cell r="J1342">
            <v>14972910.300000001</v>
          </cell>
          <cell r="K1342">
            <v>43382</v>
          </cell>
          <cell r="L1342">
            <v>1243</v>
          </cell>
          <cell r="M1342" t="str">
            <v>INE294B01019</v>
          </cell>
        </row>
        <row r="1343">
          <cell r="A1343" t="str">
            <v>SMPL</v>
          </cell>
          <cell r="B1343" t="str">
            <v>BE</v>
          </cell>
          <cell r="C1343">
            <v>0.5</v>
          </cell>
          <cell r="D1343">
            <v>0.5</v>
          </cell>
          <cell r="E1343">
            <v>0.4</v>
          </cell>
          <cell r="F1343">
            <v>0.5</v>
          </cell>
          <cell r="G1343">
            <v>0.45</v>
          </cell>
          <cell r="H1343">
            <v>0.45</v>
          </cell>
          <cell r="I1343">
            <v>22684</v>
          </cell>
          <cell r="J1343">
            <v>10224.799999999999</v>
          </cell>
          <cell r="K1343">
            <v>43382</v>
          </cell>
          <cell r="L1343">
            <v>17</v>
          </cell>
          <cell r="M1343" t="str">
            <v>INE215G01021</v>
          </cell>
        </row>
        <row r="1344">
          <cell r="A1344" t="str">
            <v>SMSLIFE</v>
          </cell>
          <cell r="B1344" t="str">
            <v>EQ</v>
          </cell>
          <cell r="C1344">
            <v>347.05</v>
          </cell>
          <cell r="D1344">
            <v>380</v>
          </cell>
          <cell r="E1344">
            <v>347</v>
          </cell>
          <cell r="F1344">
            <v>367.55</v>
          </cell>
          <cell r="G1344">
            <v>358</v>
          </cell>
          <cell r="H1344">
            <v>352.05</v>
          </cell>
          <cell r="I1344">
            <v>876</v>
          </cell>
          <cell r="J1344">
            <v>315832.2</v>
          </cell>
          <cell r="K1344">
            <v>43382</v>
          </cell>
          <cell r="L1344">
            <v>92</v>
          </cell>
          <cell r="M1344" t="str">
            <v>INE320X01016</v>
          </cell>
        </row>
        <row r="1345">
          <cell r="A1345" t="str">
            <v>SMSPHARMA</v>
          </cell>
          <cell r="B1345" t="str">
            <v>EQ</v>
          </cell>
          <cell r="C1345">
            <v>61.25</v>
          </cell>
          <cell r="D1345">
            <v>63</v>
          </cell>
          <cell r="E1345">
            <v>60.05</v>
          </cell>
          <cell r="F1345">
            <v>60.75</v>
          </cell>
          <cell r="G1345">
            <v>60.25</v>
          </cell>
          <cell r="H1345">
            <v>61.95</v>
          </cell>
          <cell r="I1345">
            <v>39944</v>
          </cell>
          <cell r="J1345">
            <v>2442478.9500000002</v>
          </cell>
          <cell r="K1345">
            <v>43382</v>
          </cell>
          <cell r="L1345">
            <v>659</v>
          </cell>
          <cell r="M1345" t="str">
            <v>INE812G01025</v>
          </cell>
        </row>
        <row r="1346">
          <cell r="A1346" t="str">
            <v>SNOWMAN</v>
          </cell>
          <cell r="B1346" t="str">
            <v>EQ</v>
          </cell>
          <cell r="C1346">
            <v>34.65</v>
          </cell>
          <cell r="D1346">
            <v>34.65</v>
          </cell>
          <cell r="E1346">
            <v>33</v>
          </cell>
          <cell r="F1346">
            <v>33.200000000000003</v>
          </cell>
          <cell r="G1346">
            <v>33.200000000000003</v>
          </cell>
          <cell r="H1346">
            <v>34.450000000000003</v>
          </cell>
          <cell r="I1346">
            <v>169202</v>
          </cell>
          <cell r="J1346">
            <v>5687145.8499999996</v>
          </cell>
          <cell r="K1346">
            <v>43382</v>
          </cell>
          <cell r="L1346">
            <v>975</v>
          </cell>
          <cell r="M1346" t="str">
            <v>INE734N01019</v>
          </cell>
        </row>
        <row r="1347">
          <cell r="A1347" t="str">
            <v>SOBHA</v>
          </cell>
          <cell r="B1347" t="str">
            <v>EQ</v>
          </cell>
          <cell r="C1347">
            <v>401.6</v>
          </cell>
          <cell r="D1347">
            <v>401.6</v>
          </cell>
          <cell r="E1347">
            <v>385</v>
          </cell>
          <cell r="F1347">
            <v>389.9</v>
          </cell>
          <cell r="G1347">
            <v>390</v>
          </cell>
          <cell r="H1347">
            <v>398.65</v>
          </cell>
          <cell r="I1347">
            <v>254783</v>
          </cell>
          <cell r="J1347">
            <v>99726261.75</v>
          </cell>
          <cell r="K1347">
            <v>43382</v>
          </cell>
          <cell r="L1347">
            <v>15816</v>
          </cell>
          <cell r="M1347" t="str">
            <v>INE671H01015</v>
          </cell>
        </row>
        <row r="1348">
          <cell r="A1348" t="str">
            <v>SOLARA</v>
          </cell>
          <cell r="B1348" t="str">
            <v>EQ</v>
          </cell>
          <cell r="C1348">
            <v>274</v>
          </cell>
          <cell r="D1348">
            <v>274.05</v>
          </cell>
          <cell r="E1348">
            <v>255</v>
          </cell>
          <cell r="F1348">
            <v>265.75</v>
          </cell>
          <cell r="G1348">
            <v>264.7</v>
          </cell>
          <cell r="H1348">
            <v>268.3</v>
          </cell>
          <cell r="I1348">
            <v>23869</v>
          </cell>
          <cell r="J1348">
            <v>6271760.2000000002</v>
          </cell>
          <cell r="K1348">
            <v>43382</v>
          </cell>
          <cell r="L1348">
            <v>921</v>
          </cell>
          <cell r="M1348" t="str">
            <v>INE624Z01016</v>
          </cell>
        </row>
        <row r="1349">
          <cell r="A1349" t="str">
            <v>SOLARINDS</v>
          </cell>
          <cell r="B1349" t="str">
            <v>EQ</v>
          </cell>
          <cell r="C1349">
            <v>1023.5</v>
          </cell>
          <cell r="D1349">
            <v>1023.5</v>
          </cell>
          <cell r="E1349">
            <v>1002.5</v>
          </cell>
          <cell r="F1349">
            <v>1009.45</v>
          </cell>
          <cell r="G1349">
            <v>1005</v>
          </cell>
          <cell r="H1349">
            <v>1013.6</v>
          </cell>
          <cell r="I1349">
            <v>2979</v>
          </cell>
          <cell r="J1349">
            <v>3013976.35</v>
          </cell>
          <cell r="K1349">
            <v>43382</v>
          </cell>
          <cell r="L1349">
            <v>177</v>
          </cell>
          <cell r="M1349" t="str">
            <v>INE343H01029</v>
          </cell>
        </row>
        <row r="1350">
          <cell r="A1350" t="str">
            <v>SOMANYCERA</v>
          </cell>
          <cell r="B1350" t="str">
            <v>EQ</v>
          </cell>
          <cell r="C1350">
            <v>348.25</v>
          </cell>
          <cell r="D1350">
            <v>351.85</v>
          </cell>
          <cell r="E1350">
            <v>333.05</v>
          </cell>
          <cell r="F1350">
            <v>342.55</v>
          </cell>
          <cell r="G1350">
            <v>341</v>
          </cell>
          <cell r="H1350">
            <v>347.7</v>
          </cell>
          <cell r="I1350">
            <v>11209</v>
          </cell>
          <cell r="J1350">
            <v>3810233.3</v>
          </cell>
          <cell r="K1350">
            <v>43382</v>
          </cell>
          <cell r="L1350">
            <v>614</v>
          </cell>
          <cell r="M1350" t="str">
            <v>INE355A01028</v>
          </cell>
        </row>
        <row r="1351">
          <cell r="A1351" t="str">
            <v>SOMATEX</v>
          </cell>
          <cell r="B1351" t="str">
            <v>EQ</v>
          </cell>
          <cell r="C1351">
            <v>5.65</v>
          </cell>
          <cell r="D1351">
            <v>5.85</v>
          </cell>
          <cell r="E1351">
            <v>5.45</v>
          </cell>
          <cell r="F1351">
            <v>5.75</v>
          </cell>
          <cell r="G1351">
            <v>5.75</v>
          </cell>
          <cell r="H1351">
            <v>5.7</v>
          </cell>
          <cell r="I1351">
            <v>5216</v>
          </cell>
          <cell r="J1351">
            <v>28986.15</v>
          </cell>
          <cell r="K1351">
            <v>43382</v>
          </cell>
          <cell r="L1351">
            <v>37</v>
          </cell>
          <cell r="M1351" t="str">
            <v>INE314C01013</v>
          </cell>
        </row>
        <row r="1352">
          <cell r="A1352" t="str">
            <v>SOMICONVEY</v>
          </cell>
          <cell r="B1352" t="str">
            <v>EQ</v>
          </cell>
          <cell r="C1352">
            <v>29</v>
          </cell>
          <cell r="D1352">
            <v>30.5</v>
          </cell>
          <cell r="E1352">
            <v>28</v>
          </cell>
          <cell r="F1352">
            <v>29.55</v>
          </cell>
          <cell r="G1352">
            <v>30.5</v>
          </cell>
          <cell r="H1352">
            <v>30.45</v>
          </cell>
          <cell r="I1352">
            <v>2657</v>
          </cell>
          <cell r="J1352">
            <v>77841.399999999994</v>
          </cell>
          <cell r="K1352">
            <v>43382</v>
          </cell>
          <cell r="L1352">
            <v>28</v>
          </cell>
          <cell r="M1352" t="str">
            <v>INE323J01019</v>
          </cell>
        </row>
        <row r="1353">
          <cell r="A1353" t="str">
            <v>SONATSOFTW</v>
          </cell>
          <cell r="B1353" t="str">
            <v>EQ</v>
          </cell>
          <cell r="C1353">
            <v>318</v>
          </cell>
          <cell r="D1353">
            <v>324</v>
          </cell>
          <cell r="E1353">
            <v>312.25</v>
          </cell>
          <cell r="F1353">
            <v>318.95</v>
          </cell>
          <cell r="G1353">
            <v>320</v>
          </cell>
          <cell r="H1353">
            <v>319</v>
          </cell>
          <cell r="I1353">
            <v>125903</v>
          </cell>
          <cell r="J1353">
            <v>40079766.200000003</v>
          </cell>
          <cell r="K1353">
            <v>43382</v>
          </cell>
          <cell r="L1353">
            <v>6271</v>
          </cell>
          <cell r="M1353" t="str">
            <v>INE269A01021</v>
          </cell>
        </row>
        <row r="1354">
          <cell r="A1354" t="str">
            <v>SORILINFRA</v>
          </cell>
          <cell r="B1354" t="str">
            <v>BE</v>
          </cell>
          <cell r="C1354">
            <v>402.55</v>
          </cell>
          <cell r="D1354">
            <v>402.55</v>
          </cell>
          <cell r="E1354">
            <v>402.55</v>
          </cell>
          <cell r="F1354">
            <v>402.55</v>
          </cell>
          <cell r="G1354">
            <v>402.55</v>
          </cell>
          <cell r="H1354">
            <v>423.7</v>
          </cell>
          <cell r="I1354">
            <v>1299</v>
          </cell>
          <cell r="J1354">
            <v>522912.45</v>
          </cell>
          <cell r="K1354">
            <v>43382</v>
          </cell>
          <cell r="L1354">
            <v>30</v>
          </cell>
          <cell r="M1354" t="str">
            <v>INE034H01016</v>
          </cell>
        </row>
        <row r="1355">
          <cell r="A1355" t="str">
            <v>SOTL</v>
          </cell>
          <cell r="B1355" t="str">
            <v>EQ</v>
          </cell>
          <cell r="C1355">
            <v>965.05</v>
          </cell>
          <cell r="D1355">
            <v>966.55</v>
          </cell>
          <cell r="E1355">
            <v>927.95</v>
          </cell>
          <cell r="F1355">
            <v>949.4</v>
          </cell>
          <cell r="G1355">
            <v>959.9</v>
          </cell>
          <cell r="H1355">
            <v>957.05</v>
          </cell>
          <cell r="I1355">
            <v>1008</v>
          </cell>
          <cell r="J1355">
            <v>950139.65</v>
          </cell>
          <cell r="K1355">
            <v>43382</v>
          </cell>
          <cell r="L1355">
            <v>80</v>
          </cell>
          <cell r="M1355" t="str">
            <v>INE035D01012</v>
          </cell>
        </row>
        <row r="1356">
          <cell r="A1356" t="str">
            <v>SOUTHBANK</v>
          </cell>
          <cell r="B1356" t="str">
            <v>EQ</v>
          </cell>
          <cell r="C1356">
            <v>13.5</v>
          </cell>
          <cell r="D1356">
            <v>13.7</v>
          </cell>
          <cell r="E1356">
            <v>13.25</v>
          </cell>
          <cell r="F1356">
            <v>13.45</v>
          </cell>
          <cell r="G1356">
            <v>13.55</v>
          </cell>
          <cell r="H1356">
            <v>13.35</v>
          </cell>
          <cell r="I1356">
            <v>7791243</v>
          </cell>
          <cell r="J1356">
            <v>105034847.2</v>
          </cell>
          <cell r="K1356">
            <v>43382</v>
          </cell>
          <cell r="L1356">
            <v>5659</v>
          </cell>
          <cell r="M1356" t="str">
            <v>INE683A01023</v>
          </cell>
        </row>
        <row r="1357">
          <cell r="A1357" t="str">
            <v>SPAL</v>
          </cell>
          <cell r="B1357" t="str">
            <v>EQ</v>
          </cell>
          <cell r="C1357">
            <v>242.45</v>
          </cell>
          <cell r="D1357">
            <v>242.8</v>
          </cell>
          <cell r="E1357">
            <v>232.45</v>
          </cell>
          <cell r="F1357">
            <v>239.35</v>
          </cell>
          <cell r="G1357">
            <v>242</v>
          </cell>
          <cell r="H1357">
            <v>240.5</v>
          </cell>
          <cell r="I1357">
            <v>16266</v>
          </cell>
          <cell r="J1357">
            <v>3819766.7</v>
          </cell>
          <cell r="K1357">
            <v>43382</v>
          </cell>
          <cell r="L1357">
            <v>242</v>
          </cell>
          <cell r="M1357" t="str">
            <v>INE212I01016</v>
          </cell>
        </row>
        <row r="1358">
          <cell r="A1358" t="str">
            <v>SPARC</v>
          </cell>
          <cell r="B1358" t="str">
            <v>EQ</v>
          </cell>
          <cell r="C1358">
            <v>306</v>
          </cell>
          <cell r="D1358">
            <v>311</v>
          </cell>
          <cell r="E1358">
            <v>298</v>
          </cell>
          <cell r="F1358">
            <v>301.10000000000002</v>
          </cell>
          <cell r="G1358">
            <v>300.89999999999998</v>
          </cell>
          <cell r="H1358">
            <v>303.5</v>
          </cell>
          <cell r="I1358">
            <v>230840</v>
          </cell>
          <cell r="J1358">
            <v>70062832.950000003</v>
          </cell>
          <cell r="K1358">
            <v>43382</v>
          </cell>
          <cell r="L1358">
            <v>5332</v>
          </cell>
          <cell r="M1358" t="str">
            <v>INE232I01014</v>
          </cell>
        </row>
        <row r="1359">
          <cell r="A1359" t="str">
            <v>SPCENET</v>
          </cell>
          <cell r="B1359" t="str">
            <v>EQ</v>
          </cell>
          <cell r="C1359">
            <v>0.95</v>
          </cell>
          <cell r="D1359">
            <v>0.95</v>
          </cell>
          <cell r="E1359">
            <v>0.9</v>
          </cell>
          <cell r="F1359">
            <v>0.95</v>
          </cell>
          <cell r="G1359">
            <v>0.95</v>
          </cell>
          <cell r="H1359">
            <v>0.9</v>
          </cell>
          <cell r="I1359">
            <v>107894</v>
          </cell>
          <cell r="J1359">
            <v>102492.5</v>
          </cell>
          <cell r="K1359">
            <v>43382</v>
          </cell>
          <cell r="L1359">
            <v>49</v>
          </cell>
          <cell r="M1359" t="str">
            <v>INE970N01027</v>
          </cell>
        </row>
        <row r="1360">
          <cell r="A1360" t="str">
            <v>SPECIALITY</v>
          </cell>
          <cell r="B1360" t="str">
            <v>EQ</v>
          </cell>
          <cell r="C1360">
            <v>76.95</v>
          </cell>
          <cell r="D1360">
            <v>76.95</v>
          </cell>
          <cell r="E1360">
            <v>71.8</v>
          </cell>
          <cell r="F1360">
            <v>74.25</v>
          </cell>
          <cell r="G1360">
            <v>74.099999999999994</v>
          </cell>
          <cell r="H1360">
            <v>76.75</v>
          </cell>
          <cell r="I1360">
            <v>20338</v>
          </cell>
          <cell r="J1360">
            <v>1511290.95</v>
          </cell>
          <cell r="K1360">
            <v>43382</v>
          </cell>
          <cell r="L1360">
            <v>580</v>
          </cell>
          <cell r="M1360" t="str">
            <v>INE247M01014</v>
          </cell>
        </row>
        <row r="1361">
          <cell r="A1361" t="str">
            <v>SPENTEX</v>
          </cell>
          <cell r="B1361" t="str">
            <v>BE</v>
          </cell>
          <cell r="C1361">
            <v>2.4500000000000002</v>
          </cell>
          <cell r="D1361">
            <v>2.4500000000000002</v>
          </cell>
          <cell r="E1361">
            <v>2.35</v>
          </cell>
          <cell r="F1361">
            <v>2.35</v>
          </cell>
          <cell r="G1361">
            <v>2.35</v>
          </cell>
          <cell r="H1361">
            <v>2.4500000000000002</v>
          </cell>
          <cell r="I1361">
            <v>2707</v>
          </cell>
          <cell r="J1361">
            <v>6396.3</v>
          </cell>
          <cell r="K1361">
            <v>43382</v>
          </cell>
          <cell r="L1361">
            <v>13</v>
          </cell>
          <cell r="M1361" t="str">
            <v>INE376C01020</v>
          </cell>
        </row>
        <row r="1362">
          <cell r="A1362" t="str">
            <v>SPIC</v>
          </cell>
          <cell r="B1362" t="str">
            <v>EQ</v>
          </cell>
          <cell r="C1362">
            <v>24.5</v>
          </cell>
          <cell r="D1362">
            <v>24.95</v>
          </cell>
          <cell r="E1362">
            <v>22.9</v>
          </cell>
          <cell r="F1362">
            <v>23.8</v>
          </cell>
          <cell r="G1362">
            <v>24.1</v>
          </cell>
          <cell r="H1362">
            <v>24.15</v>
          </cell>
          <cell r="I1362">
            <v>149581</v>
          </cell>
          <cell r="J1362">
            <v>3561624.95</v>
          </cell>
          <cell r="K1362">
            <v>43382</v>
          </cell>
          <cell r="L1362">
            <v>748</v>
          </cell>
          <cell r="M1362" t="str">
            <v>INE147A01011</v>
          </cell>
        </row>
        <row r="1363">
          <cell r="A1363" t="str">
            <v>SPICEMOBI</v>
          </cell>
          <cell r="B1363" t="str">
            <v>EQ</v>
          </cell>
          <cell r="C1363">
            <v>10.5</v>
          </cell>
          <cell r="D1363">
            <v>11.15</v>
          </cell>
          <cell r="E1363">
            <v>10.35</v>
          </cell>
          <cell r="F1363">
            <v>10.4</v>
          </cell>
          <cell r="G1363">
            <v>10.55</v>
          </cell>
          <cell r="H1363">
            <v>10.65</v>
          </cell>
          <cell r="I1363">
            <v>7081</v>
          </cell>
          <cell r="J1363">
            <v>74398.55</v>
          </cell>
          <cell r="K1363">
            <v>43382</v>
          </cell>
          <cell r="L1363">
            <v>52</v>
          </cell>
          <cell r="M1363" t="str">
            <v>INE927C01020</v>
          </cell>
        </row>
        <row r="1364">
          <cell r="A1364" t="str">
            <v>SPLIL</v>
          </cell>
          <cell r="B1364" t="str">
            <v>EQ</v>
          </cell>
          <cell r="C1364">
            <v>38.049999999999997</v>
          </cell>
          <cell r="D1364">
            <v>38.049999999999997</v>
          </cell>
          <cell r="E1364">
            <v>38.049999999999997</v>
          </cell>
          <cell r="F1364">
            <v>38.049999999999997</v>
          </cell>
          <cell r="G1364">
            <v>38.049999999999997</v>
          </cell>
          <cell r="H1364">
            <v>40.049999999999997</v>
          </cell>
          <cell r="I1364">
            <v>7916</v>
          </cell>
          <cell r="J1364">
            <v>301203.8</v>
          </cell>
          <cell r="K1364">
            <v>43382</v>
          </cell>
          <cell r="L1364">
            <v>46</v>
          </cell>
          <cell r="M1364" t="str">
            <v>INE978G01016</v>
          </cell>
        </row>
        <row r="1365">
          <cell r="A1365" t="str">
            <v>SPMLINFRA</v>
          </cell>
          <cell r="B1365" t="str">
            <v>EQ</v>
          </cell>
          <cell r="C1365">
            <v>45.9</v>
          </cell>
          <cell r="D1365">
            <v>46.95</v>
          </cell>
          <cell r="E1365">
            <v>44</v>
          </cell>
          <cell r="F1365">
            <v>46.05</v>
          </cell>
          <cell r="G1365">
            <v>46.45</v>
          </cell>
          <cell r="H1365">
            <v>45.05</v>
          </cell>
          <cell r="I1365">
            <v>4998</v>
          </cell>
          <cell r="J1365">
            <v>225152.75</v>
          </cell>
          <cell r="K1365">
            <v>43382</v>
          </cell>
          <cell r="L1365">
            <v>404</v>
          </cell>
          <cell r="M1365" t="str">
            <v>INE937A01023</v>
          </cell>
        </row>
        <row r="1366">
          <cell r="A1366" t="str">
            <v>SPTL</v>
          </cell>
          <cell r="B1366" t="str">
            <v>EQ</v>
          </cell>
          <cell r="C1366">
            <v>30.5</v>
          </cell>
          <cell r="D1366">
            <v>30.7</v>
          </cell>
          <cell r="E1366">
            <v>28.8</v>
          </cell>
          <cell r="F1366">
            <v>29</v>
          </cell>
          <cell r="G1366">
            <v>28.95</v>
          </cell>
          <cell r="H1366">
            <v>30.25</v>
          </cell>
          <cell r="I1366">
            <v>841019</v>
          </cell>
          <cell r="J1366">
            <v>24645009.050000001</v>
          </cell>
          <cell r="K1366">
            <v>43382</v>
          </cell>
          <cell r="L1366">
            <v>3845</v>
          </cell>
          <cell r="M1366" t="str">
            <v>INE501W01021</v>
          </cell>
        </row>
        <row r="1367">
          <cell r="A1367" t="str">
            <v>SPYL</v>
          </cell>
          <cell r="B1367" t="str">
            <v>BE</v>
          </cell>
          <cell r="C1367">
            <v>0.3</v>
          </cell>
          <cell r="D1367">
            <v>0.3</v>
          </cell>
          <cell r="E1367">
            <v>0.2</v>
          </cell>
          <cell r="F1367">
            <v>0.25</v>
          </cell>
          <cell r="G1367">
            <v>0.3</v>
          </cell>
          <cell r="H1367">
            <v>0.25</v>
          </cell>
          <cell r="I1367">
            <v>437595</v>
          </cell>
          <cell r="J1367">
            <v>129183.15</v>
          </cell>
          <cell r="K1367">
            <v>43382</v>
          </cell>
          <cell r="L1367">
            <v>28</v>
          </cell>
          <cell r="M1367" t="str">
            <v>INE268L01020</v>
          </cell>
        </row>
        <row r="1368">
          <cell r="A1368" t="str">
            <v>SQSBFSI</v>
          </cell>
          <cell r="B1368" t="str">
            <v>EQ</v>
          </cell>
          <cell r="C1368">
            <v>396.6</v>
          </cell>
          <cell r="D1368">
            <v>423</v>
          </cell>
          <cell r="E1368">
            <v>391.2</v>
          </cell>
          <cell r="F1368">
            <v>397.2</v>
          </cell>
          <cell r="G1368">
            <v>391.2</v>
          </cell>
          <cell r="H1368">
            <v>394.05</v>
          </cell>
          <cell r="I1368">
            <v>6813</v>
          </cell>
          <cell r="J1368">
            <v>2738897.9</v>
          </cell>
          <cell r="K1368">
            <v>43382</v>
          </cell>
          <cell r="L1368">
            <v>319</v>
          </cell>
          <cell r="M1368" t="str">
            <v>INE201K01015</v>
          </cell>
        </row>
        <row r="1369">
          <cell r="A1369" t="str">
            <v>SREEL</v>
          </cell>
          <cell r="B1369" t="str">
            <v>EQ</v>
          </cell>
          <cell r="C1369">
            <v>164.85</v>
          </cell>
          <cell r="D1369">
            <v>171.45</v>
          </cell>
          <cell r="E1369">
            <v>157.05000000000001</v>
          </cell>
          <cell r="F1369">
            <v>159</v>
          </cell>
          <cell r="G1369">
            <v>157.5</v>
          </cell>
          <cell r="H1369">
            <v>164.85</v>
          </cell>
          <cell r="I1369">
            <v>14622</v>
          </cell>
          <cell r="J1369">
            <v>2389121.2999999998</v>
          </cell>
          <cell r="K1369">
            <v>43382</v>
          </cell>
          <cell r="L1369">
            <v>459</v>
          </cell>
          <cell r="M1369" t="str">
            <v>INE099F01013</v>
          </cell>
        </row>
        <row r="1370">
          <cell r="A1370" t="str">
            <v>SREINFRA</v>
          </cell>
          <cell r="B1370" t="str">
            <v>EQ</v>
          </cell>
          <cell r="C1370">
            <v>31.35</v>
          </cell>
          <cell r="D1370">
            <v>33.25</v>
          </cell>
          <cell r="E1370">
            <v>30.75</v>
          </cell>
          <cell r="F1370">
            <v>32.4</v>
          </cell>
          <cell r="G1370">
            <v>32.799999999999997</v>
          </cell>
          <cell r="H1370">
            <v>31.35</v>
          </cell>
          <cell r="I1370">
            <v>3160303</v>
          </cell>
          <cell r="J1370">
            <v>100944259.55</v>
          </cell>
          <cell r="K1370">
            <v>43382</v>
          </cell>
          <cell r="L1370">
            <v>8993</v>
          </cell>
          <cell r="M1370" t="str">
            <v>INE872A01014</v>
          </cell>
        </row>
        <row r="1371">
          <cell r="A1371" t="str">
            <v>SRF</v>
          </cell>
          <cell r="B1371" t="str">
            <v>EQ</v>
          </cell>
          <cell r="C1371">
            <v>1665</v>
          </cell>
          <cell r="D1371">
            <v>1721.9</v>
          </cell>
          <cell r="E1371">
            <v>1646.2</v>
          </cell>
          <cell r="F1371">
            <v>1699.2</v>
          </cell>
          <cell r="G1371">
            <v>1694.8</v>
          </cell>
          <cell r="H1371">
            <v>1662.75</v>
          </cell>
          <cell r="I1371">
            <v>371426</v>
          </cell>
          <cell r="J1371">
            <v>623199311.20000005</v>
          </cell>
          <cell r="K1371">
            <v>43382</v>
          </cell>
          <cell r="L1371">
            <v>17174</v>
          </cell>
          <cell r="M1371" t="str">
            <v>INE647A01010</v>
          </cell>
        </row>
        <row r="1372">
          <cell r="A1372" t="str">
            <v>SRHHYPOLTD</v>
          </cell>
          <cell r="B1372" t="str">
            <v>EQ</v>
          </cell>
          <cell r="C1372">
            <v>136.55000000000001</v>
          </cell>
          <cell r="D1372">
            <v>145</v>
          </cell>
          <cell r="E1372">
            <v>135.05000000000001</v>
          </cell>
          <cell r="F1372">
            <v>136</v>
          </cell>
          <cell r="G1372">
            <v>135.5</v>
          </cell>
          <cell r="H1372">
            <v>138</v>
          </cell>
          <cell r="I1372">
            <v>6323</v>
          </cell>
          <cell r="J1372">
            <v>878882.6</v>
          </cell>
          <cell r="K1372">
            <v>43382</v>
          </cell>
          <cell r="L1372">
            <v>179</v>
          </cell>
          <cell r="M1372" t="str">
            <v>INE917H01012</v>
          </cell>
        </row>
        <row r="1373">
          <cell r="A1373" t="str">
            <v>SRIPIPES</v>
          </cell>
          <cell r="B1373" t="str">
            <v>EQ</v>
          </cell>
          <cell r="C1373">
            <v>175.2</v>
          </cell>
          <cell r="D1373">
            <v>177.85</v>
          </cell>
          <cell r="E1373">
            <v>171</v>
          </cell>
          <cell r="F1373">
            <v>174.75</v>
          </cell>
          <cell r="G1373">
            <v>174.6</v>
          </cell>
          <cell r="H1373">
            <v>174.25</v>
          </cell>
          <cell r="I1373">
            <v>30534</v>
          </cell>
          <cell r="J1373">
            <v>5330594.7</v>
          </cell>
          <cell r="K1373">
            <v>43382</v>
          </cell>
          <cell r="L1373">
            <v>829</v>
          </cell>
          <cell r="M1373" t="str">
            <v>INE943C01027</v>
          </cell>
        </row>
        <row r="1374">
          <cell r="A1374" t="str">
            <v>SRTRANSFIN</v>
          </cell>
          <cell r="B1374" t="str">
            <v>EQ</v>
          </cell>
          <cell r="C1374">
            <v>934.9</v>
          </cell>
          <cell r="D1374">
            <v>995.2</v>
          </cell>
          <cell r="E1374">
            <v>925.6</v>
          </cell>
          <cell r="F1374">
            <v>955.85</v>
          </cell>
          <cell r="G1374">
            <v>951</v>
          </cell>
          <cell r="H1374">
            <v>940.55</v>
          </cell>
          <cell r="I1374">
            <v>3025273</v>
          </cell>
          <cell r="J1374">
            <v>2883256149.9499998</v>
          </cell>
          <cell r="K1374">
            <v>43382</v>
          </cell>
          <cell r="L1374">
            <v>119010</v>
          </cell>
          <cell r="M1374" t="str">
            <v>INE721A01013</v>
          </cell>
        </row>
        <row r="1375">
          <cell r="A1375" t="str">
            <v>SSWL</v>
          </cell>
          <cell r="B1375" t="str">
            <v>EQ</v>
          </cell>
          <cell r="C1375">
            <v>1030</v>
          </cell>
          <cell r="D1375">
            <v>1030</v>
          </cell>
          <cell r="E1375">
            <v>990</v>
          </cell>
          <cell r="F1375">
            <v>1007.15</v>
          </cell>
          <cell r="G1375">
            <v>1000</v>
          </cell>
          <cell r="H1375">
            <v>1011.15</v>
          </cell>
          <cell r="I1375">
            <v>3882</v>
          </cell>
          <cell r="J1375">
            <v>3939482.05</v>
          </cell>
          <cell r="K1375">
            <v>43382</v>
          </cell>
          <cell r="L1375">
            <v>519</v>
          </cell>
          <cell r="M1375" t="str">
            <v>INE802C01017</v>
          </cell>
        </row>
        <row r="1376">
          <cell r="A1376" t="str">
            <v>STAMPEDE</v>
          </cell>
          <cell r="B1376" t="str">
            <v>EQ</v>
          </cell>
          <cell r="C1376">
            <v>2.1</v>
          </cell>
          <cell r="D1376">
            <v>2.1</v>
          </cell>
          <cell r="E1376">
            <v>1.95</v>
          </cell>
          <cell r="F1376">
            <v>1.95</v>
          </cell>
          <cell r="G1376">
            <v>1.95</v>
          </cell>
          <cell r="H1376">
            <v>2.0499999999999998</v>
          </cell>
          <cell r="I1376">
            <v>220648</v>
          </cell>
          <cell r="J1376">
            <v>435593.1</v>
          </cell>
          <cell r="K1376">
            <v>43382</v>
          </cell>
          <cell r="L1376">
            <v>117</v>
          </cell>
          <cell r="M1376" t="str">
            <v>INE224E01028</v>
          </cell>
        </row>
        <row r="1377">
          <cell r="A1377" t="str">
            <v>STAR</v>
          </cell>
          <cell r="B1377" t="str">
            <v>EQ</v>
          </cell>
          <cell r="C1377">
            <v>407</v>
          </cell>
          <cell r="D1377">
            <v>431.8</v>
          </cell>
          <cell r="E1377">
            <v>406</v>
          </cell>
          <cell r="F1377">
            <v>428.35</v>
          </cell>
          <cell r="G1377">
            <v>428.5</v>
          </cell>
          <cell r="H1377">
            <v>407.8</v>
          </cell>
          <cell r="I1377">
            <v>1899486</v>
          </cell>
          <cell r="J1377">
            <v>795486628.64999998</v>
          </cell>
          <cell r="K1377">
            <v>43382</v>
          </cell>
          <cell r="L1377">
            <v>47278</v>
          </cell>
          <cell r="M1377" t="str">
            <v>INE939A01011</v>
          </cell>
        </row>
        <row r="1378">
          <cell r="A1378" t="str">
            <v>STARCEMENT</v>
          </cell>
          <cell r="B1378" t="str">
            <v>EQ</v>
          </cell>
          <cell r="C1378">
            <v>100.25</v>
          </cell>
          <cell r="D1378">
            <v>101.35</v>
          </cell>
          <cell r="E1378">
            <v>94.5</v>
          </cell>
          <cell r="F1378">
            <v>95.95</v>
          </cell>
          <cell r="G1378">
            <v>97</v>
          </cell>
          <cell r="H1378">
            <v>100.25</v>
          </cell>
          <cell r="I1378">
            <v>215893</v>
          </cell>
          <cell r="J1378">
            <v>20915138.25</v>
          </cell>
          <cell r="K1378">
            <v>43382</v>
          </cell>
          <cell r="L1378">
            <v>2583</v>
          </cell>
          <cell r="M1378" t="str">
            <v>INE460H01021</v>
          </cell>
        </row>
        <row r="1379">
          <cell r="A1379" t="str">
            <v>STARPAPER</v>
          </cell>
          <cell r="B1379" t="str">
            <v>EQ</v>
          </cell>
          <cell r="C1379">
            <v>151.5</v>
          </cell>
          <cell r="D1379">
            <v>156.44999999999999</v>
          </cell>
          <cell r="E1379">
            <v>147.85</v>
          </cell>
          <cell r="F1379">
            <v>152.75</v>
          </cell>
          <cell r="G1379">
            <v>152.75</v>
          </cell>
          <cell r="H1379">
            <v>151.25</v>
          </cell>
          <cell r="I1379">
            <v>74695</v>
          </cell>
          <cell r="J1379">
            <v>11394812.85</v>
          </cell>
          <cell r="K1379">
            <v>43382</v>
          </cell>
          <cell r="L1379">
            <v>1890</v>
          </cell>
          <cell r="M1379" t="str">
            <v>INE733A01018</v>
          </cell>
        </row>
        <row r="1380">
          <cell r="A1380" t="str">
            <v>STCINDIA</v>
          </cell>
          <cell r="B1380" t="str">
            <v>EQ</v>
          </cell>
          <cell r="C1380">
            <v>95.1</v>
          </cell>
          <cell r="D1380">
            <v>96.55</v>
          </cell>
          <cell r="E1380">
            <v>90.6</v>
          </cell>
          <cell r="F1380">
            <v>92.2</v>
          </cell>
          <cell r="G1380">
            <v>93.4</v>
          </cell>
          <cell r="H1380">
            <v>95.6</v>
          </cell>
          <cell r="I1380">
            <v>58666</v>
          </cell>
          <cell r="J1380">
            <v>5453996.75</v>
          </cell>
          <cell r="K1380">
            <v>43382</v>
          </cell>
          <cell r="L1380">
            <v>1391</v>
          </cell>
          <cell r="M1380" t="str">
            <v>INE655A01013</v>
          </cell>
        </row>
        <row r="1381">
          <cell r="A1381" t="str">
            <v>STEELXIND</v>
          </cell>
          <cell r="B1381" t="str">
            <v>BE</v>
          </cell>
          <cell r="C1381">
            <v>20</v>
          </cell>
          <cell r="D1381">
            <v>20.5</v>
          </cell>
          <cell r="E1381">
            <v>19.100000000000001</v>
          </cell>
          <cell r="F1381">
            <v>19.3</v>
          </cell>
          <cell r="G1381">
            <v>19.100000000000001</v>
          </cell>
          <cell r="H1381">
            <v>20.100000000000001</v>
          </cell>
          <cell r="I1381">
            <v>5577</v>
          </cell>
          <cell r="J1381">
            <v>107817.85</v>
          </cell>
          <cell r="K1381">
            <v>43382</v>
          </cell>
          <cell r="L1381">
            <v>57</v>
          </cell>
          <cell r="M1381" t="str">
            <v>INE503B01013</v>
          </cell>
        </row>
        <row r="1382">
          <cell r="A1382" t="str">
            <v>STEL</v>
          </cell>
          <cell r="B1382" t="str">
            <v>BE</v>
          </cell>
          <cell r="C1382">
            <v>84</v>
          </cell>
          <cell r="D1382">
            <v>87</v>
          </cell>
          <cell r="E1382">
            <v>82.5</v>
          </cell>
          <cell r="F1382">
            <v>84.55</v>
          </cell>
          <cell r="G1382">
            <v>85</v>
          </cell>
          <cell r="H1382">
            <v>82.9</v>
          </cell>
          <cell r="I1382">
            <v>6124</v>
          </cell>
          <cell r="J1382">
            <v>519024.7</v>
          </cell>
          <cell r="K1382">
            <v>43382</v>
          </cell>
          <cell r="L1382">
            <v>112</v>
          </cell>
          <cell r="M1382" t="str">
            <v>INE577L01016</v>
          </cell>
        </row>
        <row r="1383">
          <cell r="A1383" t="str">
            <v>STERTOOLS</v>
          </cell>
          <cell r="B1383" t="str">
            <v>EQ</v>
          </cell>
          <cell r="C1383">
            <v>322</v>
          </cell>
          <cell r="D1383">
            <v>324.8</v>
          </cell>
          <cell r="E1383">
            <v>320</v>
          </cell>
          <cell r="F1383">
            <v>320.05</v>
          </cell>
          <cell r="G1383">
            <v>320</v>
          </cell>
          <cell r="H1383">
            <v>323.25</v>
          </cell>
          <cell r="I1383">
            <v>14210</v>
          </cell>
          <cell r="J1383">
            <v>4549763.3</v>
          </cell>
          <cell r="K1383">
            <v>43382</v>
          </cell>
          <cell r="L1383">
            <v>762</v>
          </cell>
          <cell r="M1383" t="str">
            <v>INE334A01023</v>
          </cell>
        </row>
        <row r="1384">
          <cell r="A1384" t="str">
            <v>STINDIA</v>
          </cell>
          <cell r="B1384" t="str">
            <v>EQ</v>
          </cell>
          <cell r="C1384">
            <v>9</v>
          </cell>
          <cell r="D1384">
            <v>10.25</v>
          </cell>
          <cell r="E1384">
            <v>8.3000000000000007</v>
          </cell>
          <cell r="F1384">
            <v>9.6</v>
          </cell>
          <cell r="G1384">
            <v>10.25</v>
          </cell>
          <cell r="H1384">
            <v>9.3000000000000007</v>
          </cell>
          <cell r="I1384">
            <v>1169</v>
          </cell>
          <cell r="J1384">
            <v>11027.85</v>
          </cell>
          <cell r="K1384">
            <v>43382</v>
          </cell>
          <cell r="L1384">
            <v>41</v>
          </cell>
          <cell r="M1384" t="str">
            <v>INE090C01019</v>
          </cell>
        </row>
        <row r="1385">
          <cell r="A1385" t="str">
            <v>STRTECH</v>
          </cell>
          <cell r="B1385" t="str">
            <v>EQ</v>
          </cell>
          <cell r="C1385">
            <v>283.85000000000002</v>
          </cell>
          <cell r="D1385">
            <v>289.75</v>
          </cell>
          <cell r="E1385">
            <v>278.14999999999998</v>
          </cell>
          <cell r="F1385">
            <v>284</v>
          </cell>
          <cell r="G1385">
            <v>284</v>
          </cell>
          <cell r="H1385">
            <v>281.85000000000002</v>
          </cell>
          <cell r="I1385">
            <v>617359</v>
          </cell>
          <cell r="J1385">
            <v>175291319.05000001</v>
          </cell>
          <cell r="K1385">
            <v>43382</v>
          </cell>
          <cell r="L1385">
            <v>12602</v>
          </cell>
          <cell r="M1385" t="str">
            <v>INE089C01029</v>
          </cell>
        </row>
        <row r="1386">
          <cell r="A1386" t="str">
            <v>SUBEX</v>
          </cell>
          <cell r="B1386" t="str">
            <v>EQ</v>
          </cell>
          <cell r="C1386">
            <v>5.2</v>
          </cell>
          <cell r="D1386">
            <v>5.25</v>
          </cell>
          <cell r="E1386">
            <v>5.0999999999999996</v>
          </cell>
          <cell r="F1386">
            <v>5.0999999999999996</v>
          </cell>
          <cell r="G1386">
            <v>5.15</v>
          </cell>
          <cell r="H1386">
            <v>5.15</v>
          </cell>
          <cell r="I1386">
            <v>688763</v>
          </cell>
          <cell r="J1386">
            <v>3529153.55</v>
          </cell>
          <cell r="K1386">
            <v>43382</v>
          </cell>
          <cell r="L1386">
            <v>398</v>
          </cell>
          <cell r="M1386" t="str">
            <v>INE754A01014</v>
          </cell>
        </row>
        <row r="1387">
          <cell r="A1387" t="str">
            <v>SUBROS</v>
          </cell>
          <cell r="B1387" t="str">
            <v>EQ</v>
          </cell>
          <cell r="C1387">
            <v>260.2</v>
          </cell>
          <cell r="D1387">
            <v>263.8</v>
          </cell>
          <cell r="E1387">
            <v>235.8</v>
          </cell>
          <cell r="F1387">
            <v>243.15</v>
          </cell>
          <cell r="G1387">
            <v>243</v>
          </cell>
          <cell r="H1387">
            <v>261.55</v>
          </cell>
          <cell r="I1387">
            <v>74039</v>
          </cell>
          <cell r="J1387">
            <v>18156227.5</v>
          </cell>
          <cell r="K1387">
            <v>43382</v>
          </cell>
          <cell r="L1387">
            <v>2475</v>
          </cell>
          <cell r="M1387" t="str">
            <v>INE287B01021</v>
          </cell>
        </row>
        <row r="1388">
          <cell r="A1388" t="str">
            <v>SUDARSCHEM</v>
          </cell>
          <cell r="B1388" t="str">
            <v>EQ</v>
          </cell>
          <cell r="C1388">
            <v>335</v>
          </cell>
          <cell r="D1388">
            <v>352.7</v>
          </cell>
          <cell r="E1388">
            <v>335</v>
          </cell>
          <cell r="F1388">
            <v>345.6</v>
          </cell>
          <cell r="G1388">
            <v>347.75</v>
          </cell>
          <cell r="H1388">
            <v>335.7</v>
          </cell>
          <cell r="I1388">
            <v>24393</v>
          </cell>
          <cell r="J1388">
            <v>8464705</v>
          </cell>
          <cell r="K1388">
            <v>43382</v>
          </cell>
          <cell r="L1388">
            <v>1121</v>
          </cell>
          <cell r="M1388" t="str">
            <v>INE659A01023</v>
          </cell>
        </row>
        <row r="1389">
          <cell r="A1389" t="str">
            <v>SUJANAUNI</v>
          </cell>
          <cell r="B1389" t="str">
            <v>EQ</v>
          </cell>
          <cell r="C1389">
            <v>0.5</v>
          </cell>
          <cell r="D1389">
            <v>0.5</v>
          </cell>
          <cell r="E1389">
            <v>0.45</v>
          </cell>
          <cell r="F1389">
            <v>0.45</v>
          </cell>
          <cell r="G1389">
            <v>0.45</v>
          </cell>
          <cell r="H1389">
            <v>0.5</v>
          </cell>
          <cell r="I1389">
            <v>4061</v>
          </cell>
          <cell r="J1389">
            <v>1832.45</v>
          </cell>
          <cell r="K1389">
            <v>43382</v>
          </cell>
          <cell r="L1389">
            <v>10</v>
          </cell>
          <cell r="M1389" t="str">
            <v>INE216G01011</v>
          </cell>
        </row>
        <row r="1390">
          <cell r="A1390" t="str">
            <v>SUMEETINDS</v>
          </cell>
          <cell r="B1390" t="str">
            <v>BE</v>
          </cell>
          <cell r="C1390">
            <v>5.35</v>
          </cell>
          <cell r="D1390">
            <v>5.35</v>
          </cell>
          <cell r="E1390">
            <v>5.35</v>
          </cell>
          <cell r="F1390">
            <v>5.35</v>
          </cell>
          <cell r="G1390">
            <v>5.35</v>
          </cell>
          <cell r="H1390">
            <v>5.6</v>
          </cell>
          <cell r="I1390">
            <v>55174</v>
          </cell>
          <cell r="J1390">
            <v>295180.90000000002</v>
          </cell>
          <cell r="K1390">
            <v>43382</v>
          </cell>
          <cell r="L1390">
            <v>94</v>
          </cell>
          <cell r="M1390" t="str">
            <v>INE235C01010</v>
          </cell>
        </row>
        <row r="1391">
          <cell r="A1391" t="str">
            <v>SUMMITSEC</v>
          </cell>
          <cell r="B1391" t="str">
            <v>EQ</v>
          </cell>
          <cell r="C1391">
            <v>541.04999999999995</v>
          </cell>
          <cell r="D1391">
            <v>552.04999999999995</v>
          </cell>
          <cell r="E1391">
            <v>505</v>
          </cell>
          <cell r="F1391">
            <v>539.20000000000005</v>
          </cell>
          <cell r="G1391">
            <v>537.75</v>
          </cell>
          <cell r="H1391">
            <v>546.54999999999995</v>
          </cell>
          <cell r="I1391">
            <v>3461</v>
          </cell>
          <cell r="J1391">
            <v>1850575.55</v>
          </cell>
          <cell r="K1391">
            <v>43382</v>
          </cell>
          <cell r="L1391">
            <v>243</v>
          </cell>
          <cell r="M1391" t="str">
            <v>INE519C01017</v>
          </cell>
        </row>
        <row r="1392">
          <cell r="A1392" t="str">
            <v>SUNCLAYLTD</v>
          </cell>
          <cell r="B1392" t="str">
            <v>EQ</v>
          </cell>
          <cell r="C1392">
            <v>3811.3</v>
          </cell>
          <cell r="D1392">
            <v>3906.05</v>
          </cell>
          <cell r="E1392">
            <v>3776</v>
          </cell>
          <cell r="F1392">
            <v>3829.45</v>
          </cell>
          <cell r="G1392">
            <v>3776</v>
          </cell>
          <cell r="H1392">
            <v>3922.6</v>
          </cell>
          <cell r="I1392">
            <v>3671</v>
          </cell>
          <cell r="J1392">
            <v>14100461.6</v>
          </cell>
          <cell r="K1392">
            <v>43382</v>
          </cell>
          <cell r="L1392">
            <v>1680</v>
          </cell>
          <cell r="M1392" t="str">
            <v>INE105A01035</v>
          </cell>
        </row>
        <row r="1393">
          <cell r="A1393" t="str">
            <v>SUNDARAM</v>
          </cell>
          <cell r="B1393" t="str">
            <v>EQ</v>
          </cell>
          <cell r="C1393">
            <v>2.15</v>
          </cell>
          <cell r="D1393">
            <v>2.2000000000000002</v>
          </cell>
          <cell r="E1393">
            <v>2.1</v>
          </cell>
          <cell r="F1393">
            <v>2.15</v>
          </cell>
          <cell r="G1393">
            <v>2.15</v>
          </cell>
          <cell r="H1393">
            <v>2.15</v>
          </cell>
          <cell r="I1393">
            <v>323314</v>
          </cell>
          <cell r="J1393">
            <v>697472.1</v>
          </cell>
          <cell r="K1393">
            <v>43382</v>
          </cell>
          <cell r="L1393">
            <v>309</v>
          </cell>
          <cell r="M1393" t="str">
            <v>INE108E01023</v>
          </cell>
        </row>
        <row r="1394">
          <cell r="A1394" t="str">
            <v>SUNDARMFIN</v>
          </cell>
          <cell r="B1394" t="str">
            <v>EQ</v>
          </cell>
          <cell r="C1394">
            <v>1448</v>
          </cell>
          <cell r="D1394">
            <v>1448</v>
          </cell>
          <cell r="E1394">
            <v>1351.05</v>
          </cell>
          <cell r="F1394">
            <v>1367.65</v>
          </cell>
          <cell r="G1394">
            <v>1361.95</v>
          </cell>
          <cell r="H1394">
            <v>1427.9</v>
          </cell>
          <cell r="I1394">
            <v>57091</v>
          </cell>
          <cell r="J1394">
            <v>78319291.150000006</v>
          </cell>
          <cell r="K1394">
            <v>43382</v>
          </cell>
          <cell r="L1394">
            <v>3472</v>
          </cell>
          <cell r="M1394" t="str">
            <v>INE660A01013</v>
          </cell>
        </row>
        <row r="1395">
          <cell r="A1395" t="str">
            <v>SUNDARMHLD</v>
          </cell>
          <cell r="B1395" t="str">
            <v>EQ</v>
          </cell>
          <cell r="C1395">
            <v>99.8</v>
          </cell>
          <cell r="D1395">
            <v>102.5</v>
          </cell>
          <cell r="E1395">
            <v>98.5</v>
          </cell>
          <cell r="F1395">
            <v>99.85</v>
          </cell>
          <cell r="G1395">
            <v>99.5</v>
          </cell>
          <cell r="H1395">
            <v>99.6</v>
          </cell>
          <cell r="I1395">
            <v>12167</v>
          </cell>
          <cell r="J1395">
            <v>1210984.95</v>
          </cell>
          <cell r="K1395">
            <v>43382</v>
          </cell>
          <cell r="L1395">
            <v>144</v>
          </cell>
          <cell r="M1395" t="str">
            <v>INE202Z01029</v>
          </cell>
        </row>
        <row r="1396">
          <cell r="A1396" t="str">
            <v>SUNDRMBRAK</v>
          </cell>
          <cell r="B1396" t="str">
            <v>EQ</v>
          </cell>
          <cell r="C1396">
            <v>379.15</v>
          </cell>
          <cell r="D1396">
            <v>408.9</v>
          </cell>
          <cell r="E1396">
            <v>376.55</v>
          </cell>
          <cell r="F1396">
            <v>387.45</v>
          </cell>
          <cell r="G1396">
            <v>385.15</v>
          </cell>
          <cell r="H1396">
            <v>386.1</v>
          </cell>
          <cell r="I1396">
            <v>2358</v>
          </cell>
          <cell r="J1396">
            <v>917909.6</v>
          </cell>
          <cell r="K1396">
            <v>43382</v>
          </cell>
          <cell r="L1396">
            <v>153</v>
          </cell>
          <cell r="M1396" t="str">
            <v>INE073D01013</v>
          </cell>
        </row>
        <row r="1397">
          <cell r="A1397" t="str">
            <v>SUNDRMFAST</v>
          </cell>
          <cell r="B1397" t="str">
            <v>EQ</v>
          </cell>
          <cell r="C1397">
            <v>503.3</v>
          </cell>
          <cell r="D1397">
            <v>519.79999999999995</v>
          </cell>
          <cell r="E1397">
            <v>498.05</v>
          </cell>
          <cell r="F1397">
            <v>514.85</v>
          </cell>
          <cell r="G1397">
            <v>517</v>
          </cell>
          <cell r="H1397">
            <v>505.8</v>
          </cell>
          <cell r="I1397">
            <v>79027</v>
          </cell>
          <cell r="J1397">
            <v>40164491.600000001</v>
          </cell>
          <cell r="K1397">
            <v>43382</v>
          </cell>
          <cell r="L1397">
            <v>5898</v>
          </cell>
          <cell r="M1397" t="str">
            <v>INE387A01021</v>
          </cell>
        </row>
        <row r="1398">
          <cell r="A1398" t="str">
            <v>SUNFLAG</v>
          </cell>
          <cell r="B1398" t="str">
            <v>EQ</v>
          </cell>
          <cell r="C1398">
            <v>55.05</v>
          </cell>
          <cell r="D1398">
            <v>56</v>
          </cell>
          <cell r="E1398">
            <v>51.2</v>
          </cell>
          <cell r="F1398">
            <v>51.5</v>
          </cell>
          <cell r="G1398">
            <v>53</v>
          </cell>
          <cell r="H1398">
            <v>54.65</v>
          </cell>
          <cell r="I1398">
            <v>462757</v>
          </cell>
          <cell r="J1398">
            <v>24443236.550000001</v>
          </cell>
          <cell r="K1398">
            <v>43382</v>
          </cell>
          <cell r="L1398">
            <v>2644</v>
          </cell>
          <cell r="M1398" t="str">
            <v>INE947A01014</v>
          </cell>
        </row>
        <row r="1399">
          <cell r="A1399" t="str">
            <v>SUNILHITEC</v>
          </cell>
          <cell r="B1399" t="str">
            <v>BE</v>
          </cell>
          <cell r="C1399">
            <v>1.25</v>
          </cell>
          <cell r="D1399">
            <v>1.25</v>
          </cell>
          <cell r="E1399">
            <v>1.25</v>
          </cell>
          <cell r="F1399">
            <v>1.25</v>
          </cell>
          <cell r="G1399">
            <v>1.25</v>
          </cell>
          <cell r="H1399">
            <v>1.3</v>
          </cell>
          <cell r="I1399">
            <v>145335</v>
          </cell>
          <cell r="J1399">
            <v>181668.75</v>
          </cell>
          <cell r="K1399">
            <v>43382</v>
          </cell>
          <cell r="L1399">
            <v>103</v>
          </cell>
          <cell r="M1399" t="str">
            <v>INE305H01028</v>
          </cell>
        </row>
        <row r="1400">
          <cell r="A1400" t="str">
            <v>SUNPHARMA</v>
          </cell>
          <cell r="B1400" t="str">
            <v>EQ</v>
          </cell>
          <cell r="C1400">
            <v>608</v>
          </cell>
          <cell r="D1400">
            <v>617.29999999999995</v>
          </cell>
          <cell r="E1400">
            <v>597.6</v>
          </cell>
          <cell r="F1400">
            <v>609.75</v>
          </cell>
          <cell r="G1400">
            <v>609.5</v>
          </cell>
          <cell r="H1400">
            <v>604.25</v>
          </cell>
          <cell r="I1400">
            <v>4516779</v>
          </cell>
          <cell r="J1400">
            <v>2745091504.1500001</v>
          </cell>
          <cell r="K1400">
            <v>43382</v>
          </cell>
          <cell r="L1400">
            <v>90975</v>
          </cell>
          <cell r="M1400" t="str">
            <v>INE044A01036</v>
          </cell>
        </row>
        <row r="1401">
          <cell r="A1401" t="str">
            <v>SUNTECK</v>
          </cell>
          <cell r="B1401" t="str">
            <v>EQ</v>
          </cell>
          <cell r="C1401">
            <v>349.9</v>
          </cell>
          <cell r="D1401">
            <v>349.9</v>
          </cell>
          <cell r="E1401">
            <v>325</v>
          </cell>
          <cell r="F1401">
            <v>332.55</v>
          </cell>
          <cell r="G1401">
            <v>334</v>
          </cell>
          <cell r="H1401">
            <v>343.05</v>
          </cell>
          <cell r="I1401">
            <v>231860</v>
          </cell>
          <cell r="J1401">
            <v>78017210</v>
          </cell>
          <cell r="K1401">
            <v>43382</v>
          </cell>
          <cell r="L1401">
            <v>7596</v>
          </cell>
          <cell r="M1401" t="str">
            <v>INE805D01034</v>
          </cell>
        </row>
        <row r="1402">
          <cell r="A1402" t="str">
            <v>SUNTV</v>
          </cell>
          <cell r="B1402" t="str">
            <v>EQ</v>
          </cell>
          <cell r="C1402">
            <v>624.79999999999995</v>
          </cell>
          <cell r="D1402">
            <v>628.04999999999995</v>
          </cell>
          <cell r="E1402">
            <v>599</v>
          </cell>
          <cell r="F1402">
            <v>610.70000000000005</v>
          </cell>
          <cell r="G1402">
            <v>606.54999999999995</v>
          </cell>
          <cell r="H1402">
            <v>619.65</v>
          </cell>
          <cell r="I1402">
            <v>1459709</v>
          </cell>
          <cell r="J1402">
            <v>895191694.54999995</v>
          </cell>
          <cell r="K1402">
            <v>43382</v>
          </cell>
          <cell r="L1402">
            <v>36838</v>
          </cell>
          <cell r="M1402" t="str">
            <v>INE424H01027</v>
          </cell>
        </row>
        <row r="1403">
          <cell r="A1403" t="str">
            <v>SUPERHOUSE</v>
          </cell>
          <cell r="B1403" t="str">
            <v>EQ</v>
          </cell>
          <cell r="C1403">
            <v>113.05</v>
          </cell>
          <cell r="D1403">
            <v>113.05</v>
          </cell>
          <cell r="E1403">
            <v>106.5</v>
          </cell>
          <cell r="F1403">
            <v>108.85</v>
          </cell>
          <cell r="G1403">
            <v>108</v>
          </cell>
          <cell r="H1403">
            <v>110.85</v>
          </cell>
          <cell r="I1403">
            <v>3672</v>
          </cell>
          <cell r="J1403">
            <v>401774.3</v>
          </cell>
          <cell r="K1403">
            <v>43382</v>
          </cell>
          <cell r="L1403">
            <v>160</v>
          </cell>
          <cell r="M1403" t="str">
            <v>INE712B01010</v>
          </cell>
        </row>
        <row r="1404">
          <cell r="A1404" t="str">
            <v>SUPERSPIN</v>
          </cell>
          <cell r="B1404" t="str">
            <v>BE</v>
          </cell>
          <cell r="C1404">
            <v>6</v>
          </cell>
          <cell r="D1404">
            <v>6.45</v>
          </cell>
          <cell r="E1404">
            <v>6</v>
          </cell>
          <cell r="F1404">
            <v>6.45</v>
          </cell>
          <cell r="G1404">
            <v>6.45</v>
          </cell>
          <cell r="H1404">
            <v>6.25</v>
          </cell>
          <cell r="I1404">
            <v>4380</v>
          </cell>
          <cell r="J1404">
            <v>27030.05</v>
          </cell>
          <cell r="K1404">
            <v>43382</v>
          </cell>
          <cell r="L1404">
            <v>12</v>
          </cell>
          <cell r="M1404" t="str">
            <v>INE662A01027</v>
          </cell>
        </row>
        <row r="1405">
          <cell r="A1405" t="str">
            <v>SUPPETRO</v>
          </cell>
          <cell r="B1405" t="str">
            <v>EQ</v>
          </cell>
          <cell r="C1405">
            <v>245.9</v>
          </cell>
          <cell r="D1405">
            <v>248</v>
          </cell>
          <cell r="E1405">
            <v>245</v>
          </cell>
          <cell r="F1405">
            <v>245</v>
          </cell>
          <cell r="G1405">
            <v>245</v>
          </cell>
          <cell r="H1405">
            <v>245.25</v>
          </cell>
          <cell r="I1405">
            <v>6711</v>
          </cell>
          <cell r="J1405">
            <v>1646825.3</v>
          </cell>
          <cell r="K1405">
            <v>43382</v>
          </cell>
          <cell r="L1405">
            <v>326</v>
          </cell>
          <cell r="M1405" t="str">
            <v>INE663A01017</v>
          </cell>
        </row>
        <row r="1406">
          <cell r="A1406" t="str">
            <v>SUPRAJIT</v>
          </cell>
          <cell r="B1406" t="str">
            <v>EQ</v>
          </cell>
          <cell r="C1406">
            <v>226.05</v>
          </cell>
          <cell r="D1406">
            <v>228.2</v>
          </cell>
          <cell r="E1406">
            <v>213.35</v>
          </cell>
          <cell r="F1406">
            <v>219.1</v>
          </cell>
          <cell r="G1406">
            <v>214.2</v>
          </cell>
          <cell r="H1406">
            <v>227.6</v>
          </cell>
          <cell r="I1406">
            <v>18027</v>
          </cell>
          <cell r="J1406">
            <v>3946853.2</v>
          </cell>
          <cell r="K1406">
            <v>43382</v>
          </cell>
          <cell r="L1406">
            <v>934</v>
          </cell>
          <cell r="M1406" t="str">
            <v>INE399C01030</v>
          </cell>
        </row>
        <row r="1407">
          <cell r="A1407" t="str">
            <v>SUPREMEIND</v>
          </cell>
          <cell r="B1407" t="str">
            <v>EQ</v>
          </cell>
          <cell r="C1407">
            <v>967.65</v>
          </cell>
          <cell r="D1407">
            <v>984.95</v>
          </cell>
          <cell r="E1407">
            <v>944.3</v>
          </cell>
          <cell r="F1407">
            <v>954.05</v>
          </cell>
          <cell r="G1407">
            <v>956.8</v>
          </cell>
          <cell r="H1407">
            <v>959.95</v>
          </cell>
          <cell r="I1407">
            <v>34136</v>
          </cell>
          <cell r="J1407">
            <v>32871095.050000001</v>
          </cell>
          <cell r="K1407">
            <v>43382</v>
          </cell>
          <cell r="L1407">
            <v>2911</v>
          </cell>
          <cell r="M1407" t="str">
            <v>INE195A01028</v>
          </cell>
        </row>
        <row r="1408">
          <cell r="A1408" t="str">
            <v>SUPREMEINF</v>
          </cell>
          <cell r="B1408" t="str">
            <v>EQ</v>
          </cell>
          <cell r="C1408">
            <v>22.25</v>
          </cell>
          <cell r="D1408">
            <v>23.55</v>
          </cell>
          <cell r="E1408">
            <v>22.1</v>
          </cell>
          <cell r="F1408">
            <v>22.9</v>
          </cell>
          <cell r="G1408">
            <v>22.5</v>
          </cell>
          <cell r="H1408">
            <v>23.25</v>
          </cell>
          <cell r="I1408">
            <v>11477</v>
          </cell>
          <cell r="J1408">
            <v>258533.15</v>
          </cell>
          <cell r="K1408">
            <v>43382</v>
          </cell>
          <cell r="L1408">
            <v>102</v>
          </cell>
          <cell r="M1408" t="str">
            <v>INE550H01011</v>
          </cell>
        </row>
        <row r="1409">
          <cell r="A1409" t="str">
            <v>SURANASOL</v>
          </cell>
          <cell r="B1409" t="str">
            <v>BE</v>
          </cell>
          <cell r="C1409">
            <v>9</v>
          </cell>
          <cell r="D1409">
            <v>9</v>
          </cell>
          <cell r="E1409">
            <v>8.5500000000000007</v>
          </cell>
          <cell r="F1409">
            <v>8.65</v>
          </cell>
          <cell r="G1409">
            <v>9</v>
          </cell>
          <cell r="H1409">
            <v>8.65</v>
          </cell>
          <cell r="I1409">
            <v>6797</v>
          </cell>
          <cell r="J1409">
            <v>59142.2</v>
          </cell>
          <cell r="K1409">
            <v>43382</v>
          </cell>
          <cell r="L1409">
            <v>30</v>
          </cell>
          <cell r="M1409" t="str">
            <v>INE272L01022</v>
          </cell>
        </row>
        <row r="1410">
          <cell r="A1410" t="str">
            <v>SURANAT&amp;P</v>
          </cell>
          <cell r="B1410" t="str">
            <v>EQ</v>
          </cell>
          <cell r="C1410">
            <v>4.4000000000000004</v>
          </cell>
          <cell r="D1410">
            <v>4.5</v>
          </cell>
          <cell r="E1410">
            <v>4.0999999999999996</v>
          </cell>
          <cell r="F1410">
            <v>4.4000000000000004</v>
          </cell>
          <cell r="G1410">
            <v>4.4000000000000004</v>
          </cell>
          <cell r="H1410">
            <v>4.5</v>
          </cell>
          <cell r="I1410">
            <v>28217</v>
          </cell>
          <cell r="J1410">
            <v>123637.6</v>
          </cell>
          <cell r="K1410">
            <v>43382</v>
          </cell>
          <cell r="L1410">
            <v>31</v>
          </cell>
          <cell r="M1410" t="str">
            <v>INE130B01031</v>
          </cell>
        </row>
        <row r="1411">
          <cell r="A1411" t="str">
            <v>SURYALAXMI</v>
          </cell>
          <cell r="B1411" t="str">
            <v>EQ</v>
          </cell>
          <cell r="C1411">
            <v>36</v>
          </cell>
          <cell r="D1411">
            <v>36</v>
          </cell>
          <cell r="E1411">
            <v>34.799999999999997</v>
          </cell>
          <cell r="F1411">
            <v>35.75</v>
          </cell>
          <cell r="G1411">
            <v>35.9</v>
          </cell>
          <cell r="H1411">
            <v>35.75</v>
          </cell>
          <cell r="I1411">
            <v>10298</v>
          </cell>
          <cell r="J1411">
            <v>363749.05</v>
          </cell>
          <cell r="K1411">
            <v>43382</v>
          </cell>
          <cell r="L1411">
            <v>103</v>
          </cell>
          <cell r="M1411" t="str">
            <v>INE713B01026</v>
          </cell>
        </row>
        <row r="1412">
          <cell r="A1412" t="str">
            <v>SURYAROSNI</v>
          </cell>
          <cell r="B1412" t="str">
            <v>EQ</v>
          </cell>
          <cell r="C1412">
            <v>211</v>
          </cell>
          <cell r="D1412">
            <v>215.1</v>
          </cell>
          <cell r="E1412">
            <v>203.8</v>
          </cell>
          <cell r="F1412">
            <v>205.35</v>
          </cell>
          <cell r="G1412">
            <v>205.05</v>
          </cell>
          <cell r="H1412">
            <v>211.45</v>
          </cell>
          <cell r="I1412">
            <v>54603</v>
          </cell>
          <cell r="J1412">
            <v>11331197.85</v>
          </cell>
          <cell r="K1412">
            <v>43382</v>
          </cell>
          <cell r="L1412">
            <v>1543</v>
          </cell>
          <cell r="M1412" t="str">
            <v>INE335A01012</v>
          </cell>
        </row>
        <row r="1413">
          <cell r="A1413" t="str">
            <v>SUTLEJTEX</v>
          </cell>
          <cell r="B1413" t="str">
            <v>EQ</v>
          </cell>
          <cell r="C1413">
            <v>43.85</v>
          </cell>
          <cell r="D1413">
            <v>44.8</v>
          </cell>
          <cell r="E1413">
            <v>42.1</v>
          </cell>
          <cell r="F1413">
            <v>43.4</v>
          </cell>
          <cell r="G1413">
            <v>43.6</v>
          </cell>
          <cell r="H1413">
            <v>42.8</v>
          </cell>
          <cell r="I1413">
            <v>14474</v>
          </cell>
          <cell r="J1413">
            <v>624312.80000000005</v>
          </cell>
          <cell r="K1413">
            <v>43382</v>
          </cell>
          <cell r="L1413">
            <v>234</v>
          </cell>
          <cell r="M1413" t="str">
            <v>INE645H01027</v>
          </cell>
        </row>
        <row r="1414">
          <cell r="A1414" t="str">
            <v>SUVEN</v>
          </cell>
          <cell r="B1414" t="str">
            <v>EQ</v>
          </cell>
          <cell r="C1414">
            <v>244.2</v>
          </cell>
          <cell r="D1414">
            <v>247.45</v>
          </cell>
          <cell r="E1414">
            <v>229.2</v>
          </cell>
          <cell r="F1414">
            <v>236.85</v>
          </cell>
          <cell r="G1414">
            <v>237.4</v>
          </cell>
          <cell r="H1414">
            <v>244.2</v>
          </cell>
          <cell r="I1414">
            <v>964818</v>
          </cell>
          <cell r="J1414">
            <v>228511686.05000001</v>
          </cell>
          <cell r="K1414">
            <v>43382</v>
          </cell>
          <cell r="L1414">
            <v>18975</v>
          </cell>
          <cell r="M1414" t="str">
            <v>INE495B01038</v>
          </cell>
        </row>
        <row r="1415">
          <cell r="A1415" t="str">
            <v>SUZLON</v>
          </cell>
          <cell r="B1415" t="str">
            <v>EQ</v>
          </cell>
          <cell r="C1415">
            <v>5.5</v>
          </cell>
          <cell r="D1415">
            <v>5.5</v>
          </cell>
          <cell r="E1415">
            <v>5.3</v>
          </cell>
          <cell r="F1415">
            <v>5.35</v>
          </cell>
          <cell r="G1415">
            <v>5.35</v>
          </cell>
          <cell r="H1415">
            <v>5.5</v>
          </cell>
          <cell r="I1415">
            <v>19908235</v>
          </cell>
          <cell r="J1415">
            <v>107276711.15000001</v>
          </cell>
          <cell r="K1415">
            <v>43382</v>
          </cell>
          <cell r="L1415">
            <v>9659</v>
          </cell>
          <cell r="M1415" t="str">
            <v>INE040H01021</v>
          </cell>
        </row>
        <row r="1416">
          <cell r="A1416" t="str">
            <v>SWANENERGY</v>
          </cell>
          <cell r="B1416" t="str">
            <v>EQ</v>
          </cell>
          <cell r="C1416">
            <v>109</v>
          </cell>
          <cell r="D1416">
            <v>111.8</v>
          </cell>
          <cell r="E1416">
            <v>95.3</v>
          </cell>
          <cell r="F1416">
            <v>98.85</v>
          </cell>
          <cell r="G1416">
            <v>98.55</v>
          </cell>
          <cell r="H1416">
            <v>109.05</v>
          </cell>
          <cell r="I1416">
            <v>167063</v>
          </cell>
          <cell r="J1416">
            <v>17458327.449999999</v>
          </cell>
          <cell r="K1416">
            <v>43382</v>
          </cell>
          <cell r="L1416">
            <v>4750</v>
          </cell>
          <cell r="M1416" t="str">
            <v>INE665A01038</v>
          </cell>
        </row>
        <row r="1417">
          <cell r="A1417" t="str">
            <v>SWARAJENG</v>
          </cell>
          <cell r="B1417" t="str">
            <v>EQ</v>
          </cell>
          <cell r="C1417">
            <v>1388.15</v>
          </cell>
          <cell r="D1417">
            <v>1388.15</v>
          </cell>
          <cell r="E1417">
            <v>1313.25</v>
          </cell>
          <cell r="F1417">
            <v>1319.45</v>
          </cell>
          <cell r="G1417">
            <v>1320.25</v>
          </cell>
          <cell r="H1417">
            <v>1367.65</v>
          </cell>
          <cell r="I1417">
            <v>5613</v>
          </cell>
          <cell r="J1417">
            <v>7512955.0499999998</v>
          </cell>
          <cell r="K1417">
            <v>43382</v>
          </cell>
          <cell r="L1417">
            <v>594</v>
          </cell>
          <cell r="M1417" t="str">
            <v>INE277A01016</v>
          </cell>
        </row>
        <row r="1418">
          <cell r="A1418" t="str">
            <v>SWELECTES</v>
          </cell>
          <cell r="B1418" t="str">
            <v>EQ</v>
          </cell>
          <cell r="C1418">
            <v>270</v>
          </cell>
          <cell r="D1418">
            <v>274</v>
          </cell>
          <cell r="E1418">
            <v>264</v>
          </cell>
          <cell r="F1418">
            <v>267.39999999999998</v>
          </cell>
          <cell r="G1418">
            <v>269.95</v>
          </cell>
          <cell r="H1418">
            <v>270.10000000000002</v>
          </cell>
          <cell r="I1418">
            <v>3383</v>
          </cell>
          <cell r="J1418">
            <v>909385.25</v>
          </cell>
          <cell r="K1418">
            <v>43382</v>
          </cell>
          <cell r="L1418">
            <v>153</v>
          </cell>
          <cell r="M1418" t="str">
            <v>INE409B01013</v>
          </cell>
        </row>
        <row r="1419">
          <cell r="A1419" t="str">
            <v>SYMPHONY</v>
          </cell>
          <cell r="B1419" t="str">
            <v>EQ</v>
          </cell>
          <cell r="C1419">
            <v>869.95</v>
          </cell>
          <cell r="D1419">
            <v>945</v>
          </cell>
          <cell r="E1419">
            <v>855</v>
          </cell>
          <cell r="F1419">
            <v>926.7</v>
          </cell>
          <cell r="G1419">
            <v>942</v>
          </cell>
          <cell r="H1419">
            <v>852.95</v>
          </cell>
          <cell r="I1419">
            <v>41874</v>
          </cell>
          <cell r="J1419">
            <v>37883889.350000001</v>
          </cell>
          <cell r="K1419">
            <v>43382</v>
          </cell>
          <cell r="L1419">
            <v>4010</v>
          </cell>
          <cell r="M1419" t="str">
            <v>INE225D01027</v>
          </cell>
        </row>
        <row r="1420">
          <cell r="A1420" t="str">
            <v>SYNCOM</v>
          </cell>
          <cell r="B1420" t="str">
            <v>EQ</v>
          </cell>
          <cell r="C1420">
            <v>3.25</v>
          </cell>
          <cell r="D1420">
            <v>3.25</v>
          </cell>
          <cell r="E1420">
            <v>3</v>
          </cell>
          <cell r="F1420">
            <v>3.05</v>
          </cell>
          <cell r="G1420">
            <v>3.1</v>
          </cell>
          <cell r="H1420">
            <v>3.15</v>
          </cell>
          <cell r="I1420">
            <v>101176</v>
          </cell>
          <cell r="J1420">
            <v>308170.75</v>
          </cell>
          <cell r="K1420">
            <v>43382</v>
          </cell>
          <cell r="L1420">
            <v>147</v>
          </cell>
          <cell r="M1420" t="str">
            <v>INE602K01014</v>
          </cell>
        </row>
        <row r="1421">
          <cell r="A1421" t="str">
            <v>SYNDIBANK</v>
          </cell>
          <cell r="B1421" t="str">
            <v>EQ</v>
          </cell>
          <cell r="C1421">
            <v>30.5</v>
          </cell>
          <cell r="D1421">
            <v>30.5</v>
          </cell>
          <cell r="E1421">
            <v>29.5</v>
          </cell>
          <cell r="F1421">
            <v>29.8</v>
          </cell>
          <cell r="G1421">
            <v>29.65</v>
          </cell>
          <cell r="H1421">
            <v>30.25</v>
          </cell>
          <cell r="I1421">
            <v>2933693</v>
          </cell>
          <cell r="J1421">
            <v>87997142.950000003</v>
          </cell>
          <cell r="K1421">
            <v>43382</v>
          </cell>
          <cell r="L1421">
            <v>5353</v>
          </cell>
          <cell r="M1421" t="str">
            <v>INE667A01018</v>
          </cell>
        </row>
        <row r="1422">
          <cell r="A1422" t="str">
            <v>SYNGENE</v>
          </cell>
          <cell r="B1422" t="str">
            <v>EQ</v>
          </cell>
          <cell r="C1422">
            <v>576.79999999999995</v>
          </cell>
          <cell r="D1422">
            <v>581</v>
          </cell>
          <cell r="E1422">
            <v>556.1</v>
          </cell>
          <cell r="F1422">
            <v>574.4</v>
          </cell>
          <cell r="G1422">
            <v>576</v>
          </cell>
          <cell r="H1422">
            <v>573.75</v>
          </cell>
          <cell r="I1422">
            <v>134959</v>
          </cell>
          <cell r="J1422">
            <v>77126855.849999994</v>
          </cell>
          <cell r="K1422">
            <v>43382</v>
          </cell>
          <cell r="L1422">
            <v>7897</v>
          </cell>
          <cell r="M1422" t="str">
            <v>INE398R01022</v>
          </cell>
        </row>
        <row r="1423">
          <cell r="A1423" t="str">
            <v>TAINWALCHM</v>
          </cell>
          <cell r="B1423" t="str">
            <v>EQ</v>
          </cell>
          <cell r="C1423">
            <v>83.15</v>
          </cell>
          <cell r="D1423">
            <v>83.15</v>
          </cell>
          <cell r="E1423">
            <v>75</v>
          </cell>
          <cell r="F1423">
            <v>76.75</v>
          </cell>
          <cell r="G1423">
            <v>76</v>
          </cell>
          <cell r="H1423">
            <v>81.25</v>
          </cell>
          <cell r="I1423">
            <v>4309</v>
          </cell>
          <cell r="J1423">
            <v>338065.5</v>
          </cell>
          <cell r="K1423">
            <v>43382</v>
          </cell>
          <cell r="L1423">
            <v>52</v>
          </cell>
          <cell r="M1423" t="str">
            <v>INE123C01018</v>
          </cell>
        </row>
        <row r="1424">
          <cell r="A1424" t="str">
            <v>TAJGVK</v>
          </cell>
          <cell r="B1424" t="str">
            <v>EQ</v>
          </cell>
          <cell r="C1424">
            <v>157.19999999999999</v>
          </cell>
          <cell r="D1424">
            <v>161</v>
          </cell>
          <cell r="E1424">
            <v>149</v>
          </cell>
          <cell r="F1424">
            <v>157.19999999999999</v>
          </cell>
          <cell r="G1424">
            <v>160</v>
          </cell>
          <cell r="H1424">
            <v>159.15</v>
          </cell>
          <cell r="I1424">
            <v>18506</v>
          </cell>
          <cell r="J1424">
            <v>2854543.4</v>
          </cell>
          <cell r="K1424">
            <v>43382</v>
          </cell>
          <cell r="L1424">
            <v>974</v>
          </cell>
          <cell r="M1424" t="str">
            <v>INE586B01026</v>
          </cell>
        </row>
        <row r="1425">
          <cell r="A1425" t="str">
            <v>TAKE</v>
          </cell>
          <cell r="B1425" t="str">
            <v>EQ</v>
          </cell>
          <cell r="C1425">
            <v>167</v>
          </cell>
          <cell r="D1425">
            <v>170.5</v>
          </cell>
          <cell r="E1425">
            <v>163.5</v>
          </cell>
          <cell r="F1425">
            <v>165.95</v>
          </cell>
          <cell r="G1425">
            <v>164.5</v>
          </cell>
          <cell r="H1425">
            <v>169.45</v>
          </cell>
          <cell r="I1425">
            <v>83823</v>
          </cell>
          <cell r="J1425">
            <v>13934090.550000001</v>
          </cell>
          <cell r="K1425">
            <v>43382</v>
          </cell>
          <cell r="L1425">
            <v>5196</v>
          </cell>
          <cell r="M1425" t="str">
            <v>INE142I01023</v>
          </cell>
        </row>
        <row r="1426">
          <cell r="A1426" t="str">
            <v>TALBROAUTO</v>
          </cell>
          <cell r="B1426" t="str">
            <v>EQ</v>
          </cell>
          <cell r="C1426">
            <v>218.45</v>
          </cell>
          <cell r="D1426">
            <v>224.8</v>
          </cell>
          <cell r="E1426">
            <v>209.25</v>
          </cell>
          <cell r="F1426">
            <v>212</v>
          </cell>
          <cell r="G1426">
            <v>211</v>
          </cell>
          <cell r="H1426">
            <v>214.2</v>
          </cell>
          <cell r="I1426">
            <v>7203</v>
          </cell>
          <cell r="J1426">
            <v>1539152.3</v>
          </cell>
          <cell r="K1426">
            <v>43382</v>
          </cell>
          <cell r="L1426">
            <v>250</v>
          </cell>
          <cell r="M1426" t="str">
            <v>INE187D01011</v>
          </cell>
        </row>
        <row r="1427">
          <cell r="A1427" t="str">
            <v>TALWALKARS</v>
          </cell>
          <cell r="B1427" t="str">
            <v>EQ</v>
          </cell>
          <cell r="C1427">
            <v>35</v>
          </cell>
          <cell r="D1427">
            <v>35.049999999999997</v>
          </cell>
          <cell r="E1427">
            <v>31.5</v>
          </cell>
          <cell r="F1427">
            <v>32</v>
          </cell>
          <cell r="G1427">
            <v>32.1</v>
          </cell>
          <cell r="H1427">
            <v>32.799999999999997</v>
          </cell>
          <cell r="I1427">
            <v>419492</v>
          </cell>
          <cell r="J1427">
            <v>14212710.15</v>
          </cell>
          <cell r="K1427">
            <v>43382</v>
          </cell>
          <cell r="L1427">
            <v>1496</v>
          </cell>
          <cell r="M1427" t="str">
            <v>INE502K01016</v>
          </cell>
        </row>
        <row r="1428">
          <cell r="A1428" t="str">
            <v>TALWGYM</v>
          </cell>
          <cell r="B1428" t="str">
            <v>EQ</v>
          </cell>
          <cell r="C1428">
            <v>121.25</v>
          </cell>
          <cell r="D1428">
            <v>127.7</v>
          </cell>
          <cell r="E1428">
            <v>118.5</v>
          </cell>
          <cell r="F1428">
            <v>125.1</v>
          </cell>
          <cell r="G1428">
            <v>125</v>
          </cell>
          <cell r="H1428">
            <v>121.75</v>
          </cell>
          <cell r="I1428">
            <v>187212</v>
          </cell>
          <cell r="J1428">
            <v>22939059.449999999</v>
          </cell>
          <cell r="K1428">
            <v>43382</v>
          </cell>
          <cell r="L1428">
            <v>1309</v>
          </cell>
          <cell r="M1428" t="str">
            <v>INE627Z01019</v>
          </cell>
        </row>
        <row r="1429">
          <cell r="A1429" t="str">
            <v>TANLA</v>
          </cell>
          <cell r="B1429" t="str">
            <v>BE</v>
          </cell>
          <cell r="C1429">
            <v>32.799999999999997</v>
          </cell>
          <cell r="D1429">
            <v>32.799999999999997</v>
          </cell>
          <cell r="E1429">
            <v>30.85</v>
          </cell>
          <cell r="F1429">
            <v>31</v>
          </cell>
          <cell r="G1429">
            <v>30.9</v>
          </cell>
          <cell r="H1429">
            <v>32</v>
          </cell>
          <cell r="I1429">
            <v>84066</v>
          </cell>
          <cell r="J1429">
            <v>2637766.9</v>
          </cell>
          <cell r="K1429">
            <v>43382</v>
          </cell>
          <cell r="L1429">
            <v>242</v>
          </cell>
          <cell r="M1429" t="str">
            <v>INE483C01032</v>
          </cell>
        </row>
        <row r="1430">
          <cell r="A1430" t="str">
            <v>TANTIACONS</v>
          </cell>
          <cell r="B1430" t="str">
            <v>BE</v>
          </cell>
          <cell r="C1430">
            <v>4.95</v>
          </cell>
          <cell r="D1430">
            <v>5.15</v>
          </cell>
          <cell r="E1430">
            <v>4.8499999999999996</v>
          </cell>
          <cell r="F1430">
            <v>5</v>
          </cell>
          <cell r="G1430">
            <v>5</v>
          </cell>
          <cell r="H1430">
            <v>4.95</v>
          </cell>
          <cell r="I1430">
            <v>2120</v>
          </cell>
          <cell r="J1430">
            <v>10445</v>
          </cell>
          <cell r="K1430">
            <v>43382</v>
          </cell>
          <cell r="L1430">
            <v>8</v>
          </cell>
          <cell r="M1430" t="str">
            <v>INE388G01018</v>
          </cell>
        </row>
        <row r="1431">
          <cell r="A1431" t="str">
            <v>TARAJEWELS</v>
          </cell>
          <cell r="B1431" t="str">
            <v>BE</v>
          </cell>
          <cell r="C1431">
            <v>4.5</v>
          </cell>
          <cell r="D1431">
            <v>4.5999999999999996</v>
          </cell>
          <cell r="E1431">
            <v>4.2</v>
          </cell>
          <cell r="F1431">
            <v>4.2</v>
          </cell>
          <cell r="G1431">
            <v>4.2</v>
          </cell>
          <cell r="H1431">
            <v>4.4000000000000004</v>
          </cell>
          <cell r="I1431">
            <v>7527</v>
          </cell>
          <cell r="J1431">
            <v>33031.75</v>
          </cell>
          <cell r="K1431">
            <v>43382</v>
          </cell>
          <cell r="L1431">
            <v>40</v>
          </cell>
          <cell r="M1431" t="str">
            <v>INE799L01016</v>
          </cell>
        </row>
        <row r="1432">
          <cell r="A1432" t="str">
            <v>TARAPUR</v>
          </cell>
          <cell r="B1432" t="str">
            <v>EQ</v>
          </cell>
          <cell r="C1432">
            <v>3.15</v>
          </cell>
          <cell r="D1432">
            <v>3.15</v>
          </cell>
          <cell r="E1432">
            <v>3.15</v>
          </cell>
          <cell r="F1432">
            <v>3.15</v>
          </cell>
          <cell r="G1432">
            <v>3.15</v>
          </cell>
          <cell r="H1432">
            <v>3.4</v>
          </cell>
          <cell r="I1432">
            <v>2460</v>
          </cell>
          <cell r="J1432">
            <v>7749</v>
          </cell>
          <cell r="K1432">
            <v>43382</v>
          </cell>
          <cell r="L1432">
            <v>5</v>
          </cell>
          <cell r="M1432" t="str">
            <v>INE747K01017</v>
          </cell>
        </row>
        <row r="1433">
          <cell r="A1433" t="str">
            <v>TARMAT</v>
          </cell>
          <cell r="B1433" t="str">
            <v>EQ</v>
          </cell>
          <cell r="C1433">
            <v>25.8</v>
          </cell>
          <cell r="D1433">
            <v>29</v>
          </cell>
          <cell r="E1433">
            <v>25.8</v>
          </cell>
          <cell r="F1433">
            <v>28.25</v>
          </cell>
          <cell r="G1433">
            <v>29</v>
          </cell>
          <cell r="H1433">
            <v>28.6</v>
          </cell>
          <cell r="I1433">
            <v>3761</v>
          </cell>
          <cell r="J1433">
            <v>105448.65</v>
          </cell>
          <cell r="K1433">
            <v>43382</v>
          </cell>
          <cell r="L1433">
            <v>100</v>
          </cell>
          <cell r="M1433" t="str">
            <v>INE924H01018</v>
          </cell>
        </row>
        <row r="1434">
          <cell r="A1434" t="str">
            <v>TASTYBITE</v>
          </cell>
          <cell r="B1434" t="str">
            <v>EQ</v>
          </cell>
          <cell r="C1434">
            <v>7700.05</v>
          </cell>
          <cell r="D1434">
            <v>7940</v>
          </cell>
          <cell r="E1434">
            <v>7560</v>
          </cell>
          <cell r="F1434">
            <v>7789.2</v>
          </cell>
          <cell r="G1434">
            <v>7940</v>
          </cell>
          <cell r="H1434">
            <v>7712.4</v>
          </cell>
          <cell r="I1434">
            <v>587</v>
          </cell>
          <cell r="J1434">
            <v>4526021.7</v>
          </cell>
          <cell r="K1434">
            <v>43382</v>
          </cell>
          <cell r="L1434">
            <v>274</v>
          </cell>
          <cell r="M1434" t="str">
            <v>INE488B01017</v>
          </cell>
        </row>
        <row r="1435">
          <cell r="A1435" t="str">
            <v>TATACHEM</v>
          </cell>
          <cell r="B1435" t="str">
            <v>EQ</v>
          </cell>
          <cell r="C1435">
            <v>638</v>
          </cell>
          <cell r="D1435">
            <v>643.45000000000005</v>
          </cell>
          <cell r="E1435">
            <v>622</v>
          </cell>
          <cell r="F1435">
            <v>635.75</v>
          </cell>
          <cell r="G1435">
            <v>632.5</v>
          </cell>
          <cell r="H1435">
            <v>640.25</v>
          </cell>
          <cell r="I1435">
            <v>371254</v>
          </cell>
          <cell r="J1435">
            <v>234913737.30000001</v>
          </cell>
          <cell r="K1435">
            <v>43382</v>
          </cell>
          <cell r="L1435">
            <v>11600</v>
          </cell>
          <cell r="M1435" t="str">
            <v>INE092A01019</v>
          </cell>
        </row>
        <row r="1436">
          <cell r="A1436" t="str">
            <v>TATACOFFEE</v>
          </cell>
          <cell r="B1436" t="str">
            <v>EQ</v>
          </cell>
          <cell r="C1436">
            <v>94.4</v>
          </cell>
          <cell r="D1436">
            <v>94.7</v>
          </cell>
          <cell r="E1436">
            <v>92.5</v>
          </cell>
          <cell r="F1436">
            <v>93.15</v>
          </cell>
          <cell r="G1436">
            <v>92.9</v>
          </cell>
          <cell r="H1436">
            <v>94.15</v>
          </cell>
          <cell r="I1436">
            <v>287878</v>
          </cell>
          <cell r="J1436">
            <v>26922766.800000001</v>
          </cell>
          <cell r="K1436">
            <v>43382</v>
          </cell>
          <cell r="L1436">
            <v>3478</v>
          </cell>
          <cell r="M1436" t="str">
            <v>INE493A01027</v>
          </cell>
        </row>
        <row r="1437">
          <cell r="A1437" t="str">
            <v>TATACOMM</v>
          </cell>
          <cell r="B1437" t="str">
            <v>EQ</v>
          </cell>
          <cell r="C1437">
            <v>475.2</v>
          </cell>
          <cell r="D1437">
            <v>490.25</v>
          </cell>
          <cell r="E1437">
            <v>467.05</v>
          </cell>
          <cell r="F1437">
            <v>476.6</v>
          </cell>
          <cell r="G1437">
            <v>476.35</v>
          </cell>
          <cell r="H1437">
            <v>477.05</v>
          </cell>
          <cell r="I1437">
            <v>383859</v>
          </cell>
          <cell r="J1437">
            <v>181230626.69999999</v>
          </cell>
          <cell r="K1437">
            <v>43382</v>
          </cell>
          <cell r="L1437">
            <v>9310</v>
          </cell>
          <cell r="M1437" t="str">
            <v>INE151A01013</v>
          </cell>
        </row>
        <row r="1438">
          <cell r="A1438" t="str">
            <v>TATAELXSI</v>
          </cell>
          <cell r="B1438" t="str">
            <v>EQ</v>
          </cell>
          <cell r="C1438">
            <v>1000</v>
          </cell>
          <cell r="D1438">
            <v>1002</v>
          </cell>
          <cell r="E1438">
            <v>951.6</v>
          </cell>
          <cell r="F1438">
            <v>968.2</v>
          </cell>
          <cell r="G1438">
            <v>967</v>
          </cell>
          <cell r="H1438">
            <v>1006.95</v>
          </cell>
          <cell r="I1438">
            <v>2837487</v>
          </cell>
          <cell r="J1438">
            <v>2752618823.9499998</v>
          </cell>
          <cell r="K1438">
            <v>43382</v>
          </cell>
          <cell r="L1438">
            <v>107419</v>
          </cell>
          <cell r="M1438" t="str">
            <v>INE670A01012</v>
          </cell>
        </row>
        <row r="1439">
          <cell r="A1439" t="str">
            <v>TATAGLOBAL</v>
          </cell>
          <cell r="B1439" t="str">
            <v>EQ</v>
          </cell>
          <cell r="C1439">
            <v>215.5</v>
          </cell>
          <cell r="D1439">
            <v>219.15</v>
          </cell>
          <cell r="E1439">
            <v>209.6</v>
          </cell>
          <cell r="F1439">
            <v>216.5</v>
          </cell>
          <cell r="G1439">
            <v>215</v>
          </cell>
          <cell r="H1439">
            <v>215.15</v>
          </cell>
          <cell r="I1439">
            <v>1844462</v>
          </cell>
          <cell r="J1439">
            <v>394069858.55000001</v>
          </cell>
          <cell r="K1439">
            <v>43382</v>
          </cell>
          <cell r="L1439">
            <v>22136</v>
          </cell>
          <cell r="M1439" t="str">
            <v>INE192A01025</v>
          </cell>
        </row>
        <row r="1440">
          <cell r="A1440" t="str">
            <v>TATAINVEST</v>
          </cell>
          <cell r="B1440" t="str">
            <v>EQ</v>
          </cell>
          <cell r="C1440">
            <v>707.1</v>
          </cell>
          <cell r="D1440">
            <v>713.6</v>
          </cell>
          <cell r="E1440">
            <v>688.6</v>
          </cell>
          <cell r="F1440">
            <v>693.95</v>
          </cell>
          <cell r="G1440">
            <v>698</v>
          </cell>
          <cell r="H1440">
            <v>710.05</v>
          </cell>
          <cell r="I1440">
            <v>26391</v>
          </cell>
          <cell r="J1440">
            <v>18446660.600000001</v>
          </cell>
          <cell r="K1440">
            <v>43382</v>
          </cell>
          <cell r="L1440">
            <v>1575</v>
          </cell>
          <cell r="M1440" t="str">
            <v>INE672A01018</v>
          </cell>
        </row>
        <row r="1441">
          <cell r="A1441" t="str">
            <v>TATAMETALI</v>
          </cell>
          <cell r="B1441" t="str">
            <v>EQ</v>
          </cell>
          <cell r="C1441">
            <v>610</v>
          </cell>
          <cell r="D1441">
            <v>618.20000000000005</v>
          </cell>
          <cell r="E1441">
            <v>574.65</v>
          </cell>
          <cell r="F1441">
            <v>587.79999999999995</v>
          </cell>
          <cell r="G1441">
            <v>593.79999999999995</v>
          </cell>
          <cell r="H1441">
            <v>604.65</v>
          </cell>
          <cell r="I1441">
            <v>98946</v>
          </cell>
          <cell r="J1441">
            <v>59225882.549999997</v>
          </cell>
          <cell r="K1441">
            <v>43382</v>
          </cell>
          <cell r="L1441">
            <v>6263</v>
          </cell>
          <cell r="M1441" t="str">
            <v>INE056C01010</v>
          </cell>
        </row>
        <row r="1442">
          <cell r="A1442" t="str">
            <v>TATAMOTORS</v>
          </cell>
          <cell r="B1442" t="str">
            <v>EQ</v>
          </cell>
          <cell r="C1442">
            <v>205.7</v>
          </cell>
          <cell r="D1442">
            <v>206</v>
          </cell>
          <cell r="E1442">
            <v>170.3</v>
          </cell>
          <cell r="F1442">
            <v>184.35</v>
          </cell>
          <cell r="G1442">
            <v>184.55</v>
          </cell>
          <cell r="H1442">
            <v>212.35</v>
          </cell>
          <cell r="I1442">
            <v>142760251</v>
          </cell>
          <cell r="J1442">
            <v>26326169685.150002</v>
          </cell>
          <cell r="K1442">
            <v>43382</v>
          </cell>
          <cell r="L1442">
            <v>891690</v>
          </cell>
          <cell r="M1442" t="str">
            <v>INE155A01022</v>
          </cell>
        </row>
        <row r="1443">
          <cell r="A1443" t="str">
            <v>TATAMTRDVR</v>
          </cell>
          <cell r="B1443" t="str">
            <v>EQ</v>
          </cell>
          <cell r="C1443">
            <v>111.55</v>
          </cell>
          <cell r="D1443">
            <v>112.7</v>
          </cell>
          <cell r="E1443">
            <v>94.95</v>
          </cell>
          <cell r="F1443">
            <v>101.55</v>
          </cell>
          <cell r="G1443">
            <v>102.5</v>
          </cell>
          <cell r="H1443">
            <v>115.45</v>
          </cell>
          <cell r="I1443">
            <v>18823915</v>
          </cell>
          <cell r="J1443">
            <v>1906920012.25</v>
          </cell>
          <cell r="K1443">
            <v>43382</v>
          </cell>
          <cell r="L1443">
            <v>158690</v>
          </cell>
          <cell r="M1443" t="str">
            <v>IN9155A01020</v>
          </cell>
        </row>
        <row r="1444">
          <cell r="A1444" t="str">
            <v>TATAPOWER</v>
          </cell>
          <cell r="B1444" t="str">
            <v>EQ</v>
          </cell>
          <cell r="C1444">
            <v>61.95</v>
          </cell>
          <cell r="D1444">
            <v>62.4</v>
          </cell>
          <cell r="E1444">
            <v>59.8</v>
          </cell>
          <cell r="F1444">
            <v>60.95</v>
          </cell>
          <cell r="G1444">
            <v>61.2</v>
          </cell>
          <cell r="H1444">
            <v>61.5</v>
          </cell>
          <cell r="I1444">
            <v>4969265</v>
          </cell>
          <cell r="J1444">
            <v>303820670.64999998</v>
          </cell>
          <cell r="K1444">
            <v>43382</v>
          </cell>
          <cell r="L1444">
            <v>20315</v>
          </cell>
          <cell r="M1444" t="str">
            <v>INE245A01021</v>
          </cell>
        </row>
        <row r="1445">
          <cell r="A1445" t="str">
            <v>TATASPONGE</v>
          </cell>
          <cell r="B1445" t="str">
            <v>EQ</v>
          </cell>
          <cell r="C1445">
            <v>793.1</v>
          </cell>
          <cell r="D1445">
            <v>803.9</v>
          </cell>
          <cell r="E1445">
            <v>773.95</v>
          </cell>
          <cell r="F1445">
            <v>780.55</v>
          </cell>
          <cell r="G1445">
            <v>778</v>
          </cell>
          <cell r="H1445">
            <v>792.8</v>
          </cell>
          <cell r="I1445">
            <v>92533</v>
          </cell>
          <cell r="J1445">
            <v>72788707.599999994</v>
          </cell>
          <cell r="K1445">
            <v>43382</v>
          </cell>
          <cell r="L1445">
            <v>5326</v>
          </cell>
          <cell r="M1445" t="str">
            <v>INE674A01014</v>
          </cell>
        </row>
        <row r="1446">
          <cell r="A1446" t="str">
            <v>TATASTEEL</v>
          </cell>
          <cell r="B1446" t="str">
            <v>EQ</v>
          </cell>
          <cell r="C1446">
            <v>560</v>
          </cell>
          <cell r="D1446">
            <v>583.9</v>
          </cell>
          <cell r="E1446">
            <v>554.54999999999995</v>
          </cell>
          <cell r="F1446">
            <v>572.5</v>
          </cell>
          <cell r="G1446">
            <v>571.29999999999995</v>
          </cell>
          <cell r="H1446">
            <v>559.79999999999995</v>
          </cell>
          <cell r="I1446">
            <v>7734434</v>
          </cell>
          <cell r="J1446">
            <v>4395974798.25</v>
          </cell>
          <cell r="K1446">
            <v>43382</v>
          </cell>
          <cell r="L1446">
            <v>102010</v>
          </cell>
          <cell r="M1446" t="str">
            <v>INE081A01012</v>
          </cell>
        </row>
        <row r="1447">
          <cell r="A1447" t="str">
            <v>TBZ</v>
          </cell>
          <cell r="B1447" t="str">
            <v>EQ</v>
          </cell>
          <cell r="C1447">
            <v>51.8</v>
          </cell>
          <cell r="D1447">
            <v>51.95</v>
          </cell>
          <cell r="E1447">
            <v>50</v>
          </cell>
          <cell r="F1447">
            <v>50.3</v>
          </cell>
          <cell r="G1447">
            <v>50.15</v>
          </cell>
          <cell r="H1447">
            <v>51.45</v>
          </cell>
          <cell r="I1447">
            <v>131050</v>
          </cell>
          <cell r="J1447">
            <v>6622069.7000000002</v>
          </cell>
          <cell r="K1447">
            <v>43382</v>
          </cell>
          <cell r="L1447">
            <v>1908</v>
          </cell>
          <cell r="M1447" t="str">
            <v>INE760L01018</v>
          </cell>
        </row>
        <row r="1448">
          <cell r="A1448" t="str">
            <v>TCI</v>
          </cell>
          <cell r="B1448" t="str">
            <v>EQ</v>
          </cell>
          <cell r="C1448">
            <v>266.2</v>
          </cell>
          <cell r="D1448">
            <v>279.45</v>
          </cell>
          <cell r="E1448">
            <v>265.64999999999998</v>
          </cell>
          <cell r="F1448">
            <v>271.64999999999998</v>
          </cell>
          <cell r="G1448">
            <v>270.60000000000002</v>
          </cell>
          <cell r="H1448">
            <v>265.64999999999998</v>
          </cell>
          <cell r="I1448">
            <v>48420</v>
          </cell>
          <cell r="J1448">
            <v>13151651.699999999</v>
          </cell>
          <cell r="K1448">
            <v>43382</v>
          </cell>
          <cell r="L1448">
            <v>1798</v>
          </cell>
          <cell r="M1448" t="str">
            <v>INE688A01022</v>
          </cell>
        </row>
        <row r="1449">
          <cell r="A1449" t="str">
            <v>TCIDEVELOP</v>
          </cell>
          <cell r="B1449" t="str">
            <v>EQ</v>
          </cell>
          <cell r="C1449">
            <v>399.45</v>
          </cell>
          <cell r="D1449">
            <v>399.45</v>
          </cell>
          <cell r="E1449">
            <v>395</v>
          </cell>
          <cell r="F1449">
            <v>395</v>
          </cell>
          <cell r="G1449">
            <v>395</v>
          </cell>
          <cell r="H1449">
            <v>375.1</v>
          </cell>
          <cell r="I1449">
            <v>10</v>
          </cell>
          <cell r="J1449">
            <v>3972.25</v>
          </cell>
          <cell r="K1449">
            <v>43382</v>
          </cell>
          <cell r="L1449">
            <v>2</v>
          </cell>
          <cell r="M1449" t="str">
            <v>INE662L01016</v>
          </cell>
        </row>
        <row r="1450">
          <cell r="A1450" t="str">
            <v>TCIEXP</v>
          </cell>
          <cell r="B1450" t="str">
            <v>EQ</v>
          </cell>
          <cell r="C1450">
            <v>571.1</v>
          </cell>
          <cell r="D1450">
            <v>585</v>
          </cell>
          <cell r="E1450">
            <v>565</v>
          </cell>
          <cell r="F1450">
            <v>581.1</v>
          </cell>
          <cell r="G1450">
            <v>583</v>
          </cell>
          <cell r="H1450">
            <v>574.20000000000005</v>
          </cell>
          <cell r="I1450">
            <v>26086</v>
          </cell>
          <cell r="J1450">
            <v>15029671.699999999</v>
          </cell>
          <cell r="K1450">
            <v>43382</v>
          </cell>
          <cell r="L1450">
            <v>1664</v>
          </cell>
          <cell r="M1450" t="str">
            <v>INE586V01016</v>
          </cell>
        </row>
        <row r="1451">
          <cell r="A1451" t="str">
            <v>TCIFINANCE</v>
          </cell>
          <cell r="B1451" t="str">
            <v>EQ</v>
          </cell>
          <cell r="C1451">
            <v>15.55</v>
          </cell>
          <cell r="D1451">
            <v>16.05</v>
          </cell>
          <cell r="E1451">
            <v>15.05</v>
          </cell>
          <cell r="F1451">
            <v>15.35</v>
          </cell>
          <cell r="G1451">
            <v>15.25</v>
          </cell>
          <cell r="H1451">
            <v>15.4</v>
          </cell>
          <cell r="I1451">
            <v>38802</v>
          </cell>
          <cell r="J1451">
            <v>597310.19999999995</v>
          </cell>
          <cell r="K1451">
            <v>43382</v>
          </cell>
          <cell r="L1451">
            <v>395</v>
          </cell>
          <cell r="M1451" t="str">
            <v>INE911B01018</v>
          </cell>
        </row>
        <row r="1452">
          <cell r="A1452" t="str">
            <v>TCNSBRANDS</v>
          </cell>
          <cell r="B1452" t="str">
            <v>EQ</v>
          </cell>
          <cell r="C1452">
            <v>587</v>
          </cell>
          <cell r="D1452">
            <v>601.79999999999995</v>
          </cell>
          <cell r="E1452">
            <v>580</v>
          </cell>
          <cell r="F1452">
            <v>588.45000000000005</v>
          </cell>
          <cell r="G1452">
            <v>580</v>
          </cell>
          <cell r="H1452">
            <v>586.4</v>
          </cell>
          <cell r="I1452">
            <v>473463</v>
          </cell>
          <cell r="J1452">
            <v>279381394.39999998</v>
          </cell>
          <cell r="K1452">
            <v>43382</v>
          </cell>
          <cell r="L1452">
            <v>8750</v>
          </cell>
          <cell r="M1452" t="str">
            <v>INE778U01029</v>
          </cell>
        </row>
        <row r="1453">
          <cell r="A1453" t="str">
            <v>TCPLPACK</v>
          </cell>
          <cell r="B1453" t="str">
            <v>EQ</v>
          </cell>
          <cell r="C1453">
            <v>406.95</v>
          </cell>
          <cell r="D1453">
            <v>406.95</v>
          </cell>
          <cell r="E1453">
            <v>385.05</v>
          </cell>
          <cell r="F1453">
            <v>387.3</v>
          </cell>
          <cell r="G1453">
            <v>386</v>
          </cell>
          <cell r="H1453">
            <v>379.6</v>
          </cell>
          <cell r="I1453">
            <v>2234</v>
          </cell>
          <cell r="J1453">
            <v>866066.45</v>
          </cell>
          <cell r="K1453">
            <v>43382</v>
          </cell>
          <cell r="L1453">
            <v>77</v>
          </cell>
          <cell r="M1453" t="str">
            <v>INE822C01015</v>
          </cell>
        </row>
        <row r="1454">
          <cell r="A1454" t="str">
            <v>TCS</v>
          </cell>
          <cell r="B1454" t="str">
            <v>EQ</v>
          </cell>
          <cell r="C1454">
            <v>2080.35</v>
          </cell>
          <cell r="D1454">
            <v>2107.65</v>
          </cell>
          <cell r="E1454">
            <v>2053.1999999999998</v>
          </cell>
          <cell r="F1454">
            <v>2091.8000000000002</v>
          </cell>
          <cell r="G1454">
            <v>2093.1999999999998</v>
          </cell>
          <cell r="H1454">
            <v>2077.5500000000002</v>
          </cell>
          <cell r="I1454">
            <v>1867130</v>
          </cell>
          <cell r="J1454">
            <v>3894967407.8000002</v>
          </cell>
          <cell r="K1454">
            <v>43382</v>
          </cell>
          <cell r="L1454">
            <v>95316</v>
          </cell>
          <cell r="M1454" t="str">
            <v>INE467B01029</v>
          </cell>
        </row>
        <row r="1455">
          <cell r="A1455" t="str">
            <v>TDPOWERSYS</v>
          </cell>
          <cell r="B1455" t="str">
            <v>EQ</v>
          </cell>
          <cell r="C1455">
            <v>107.7</v>
          </cell>
          <cell r="D1455">
            <v>110</v>
          </cell>
          <cell r="E1455">
            <v>95</v>
          </cell>
          <cell r="F1455">
            <v>101.2</v>
          </cell>
          <cell r="G1455">
            <v>104</v>
          </cell>
          <cell r="H1455">
            <v>107.1</v>
          </cell>
          <cell r="I1455">
            <v>473124</v>
          </cell>
          <cell r="J1455">
            <v>46799182.450000003</v>
          </cell>
          <cell r="K1455">
            <v>43382</v>
          </cell>
          <cell r="L1455">
            <v>3767</v>
          </cell>
          <cell r="M1455" t="str">
            <v>INE419M01019</v>
          </cell>
        </row>
        <row r="1456">
          <cell r="A1456" t="str">
            <v>TEAMLEASE</v>
          </cell>
          <cell r="B1456" t="str">
            <v>EQ</v>
          </cell>
          <cell r="C1456">
            <v>2300</v>
          </cell>
          <cell r="D1456">
            <v>2300</v>
          </cell>
          <cell r="E1456">
            <v>2158.75</v>
          </cell>
          <cell r="F1456">
            <v>2225.4</v>
          </cell>
          <cell r="G1456">
            <v>2220</v>
          </cell>
          <cell r="H1456">
            <v>2278.9</v>
          </cell>
          <cell r="I1456">
            <v>18446</v>
          </cell>
          <cell r="J1456">
            <v>40909253.149999999</v>
          </cell>
          <cell r="K1456">
            <v>43382</v>
          </cell>
          <cell r="L1456">
            <v>4404</v>
          </cell>
          <cell r="M1456" t="str">
            <v>INE985S01024</v>
          </cell>
        </row>
        <row r="1457">
          <cell r="A1457" t="str">
            <v>TECHM</v>
          </cell>
          <cell r="B1457" t="str">
            <v>EQ</v>
          </cell>
          <cell r="C1457">
            <v>695</v>
          </cell>
          <cell r="D1457">
            <v>705</v>
          </cell>
          <cell r="E1457">
            <v>690.7</v>
          </cell>
          <cell r="F1457">
            <v>696.1</v>
          </cell>
          <cell r="G1457">
            <v>697.6</v>
          </cell>
          <cell r="H1457">
            <v>694.9</v>
          </cell>
          <cell r="I1457">
            <v>2729413</v>
          </cell>
          <cell r="J1457">
            <v>1904206711.25</v>
          </cell>
          <cell r="K1457">
            <v>43382</v>
          </cell>
          <cell r="L1457">
            <v>61654</v>
          </cell>
          <cell r="M1457" t="str">
            <v>INE669C01036</v>
          </cell>
        </row>
        <row r="1458">
          <cell r="A1458" t="str">
            <v>TECHNOFAB</v>
          </cell>
          <cell r="B1458" t="str">
            <v>EQ</v>
          </cell>
          <cell r="C1458">
            <v>146</v>
          </cell>
          <cell r="D1458">
            <v>152.4</v>
          </cell>
          <cell r="E1458">
            <v>141.1</v>
          </cell>
          <cell r="F1458">
            <v>142.4</v>
          </cell>
          <cell r="G1458">
            <v>141.25</v>
          </cell>
          <cell r="H1458">
            <v>147</v>
          </cell>
          <cell r="I1458">
            <v>394</v>
          </cell>
          <cell r="J1458">
            <v>56741.25</v>
          </cell>
          <cell r="K1458">
            <v>43382</v>
          </cell>
          <cell r="L1458">
            <v>35</v>
          </cell>
          <cell r="M1458" t="str">
            <v>INE509K01011</v>
          </cell>
        </row>
        <row r="1459">
          <cell r="A1459" t="str">
            <v>TEJASNET</v>
          </cell>
          <cell r="B1459" t="str">
            <v>EQ</v>
          </cell>
          <cell r="C1459">
            <v>241.9</v>
          </cell>
          <cell r="D1459">
            <v>262</v>
          </cell>
          <cell r="E1459">
            <v>241.9</v>
          </cell>
          <cell r="F1459">
            <v>257.2</v>
          </cell>
          <cell r="G1459">
            <v>256.05</v>
          </cell>
          <cell r="H1459">
            <v>239.95</v>
          </cell>
          <cell r="I1459">
            <v>363169</v>
          </cell>
          <cell r="J1459">
            <v>93424944.599999994</v>
          </cell>
          <cell r="K1459">
            <v>43382</v>
          </cell>
          <cell r="L1459">
            <v>18524</v>
          </cell>
          <cell r="M1459" t="str">
            <v>INE010J01012</v>
          </cell>
        </row>
        <row r="1460">
          <cell r="A1460" t="str">
            <v>TERASOFT</v>
          </cell>
          <cell r="B1460" t="str">
            <v>EQ</v>
          </cell>
          <cell r="C1460">
            <v>25.7</v>
          </cell>
          <cell r="D1460">
            <v>25.85</v>
          </cell>
          <cell r="E1460">
            <v>23.55</v>
          </cell>
          <cell r="F1460">
            <v>25.05</v>
          </cell>
          <cell r="G1460">
            <v>24.55</v>
          </cell>
          <cell r="H1460">
            <v>25.7</v>
          </cell>
          <cell r="I1460">
            <v>3099</v>
          </cell>
          <cell r="J1460">
            <v>76635.05</v>
          </cell>
          <cell r="K1460">
            <v>43382</v>
          </cell>
          <cell r="L1460">
            <v>45</v>
          </cell>
          <cell r="M1460" t="str">
            <v>INE482B01010</v>
          </cell>
        </row>
        <row r="1461">
          <cell r="A1461" t="str">
            <v>TEXINFRA</v>
          </cell>
          <cell r="B1461" t="str">
            <v>EQ</v>
          </cell>
          <cell r="C1461">
            <v>49.95</v>
          </cell>
          <cell r="D1461">
            <v>49.95</v>
          </cell>
          <cell r="E1461">
            <v>45.15</v>
          </cell>
          <cell r="F1461">
            <v>46.75</v>
          </cell>
          <cell r="G1461">
            <v>45.3</v>
          </cell>
          <cell r="H1461">
            <v>49.05</v>
          </cell>
          <cell r="I1461">
            <v>64691</v>
          </cell>
          <cell r="J1461">
            <v>3074767.6</v>
          </cell>
          <cell r="K1461">
            <v>43382</v>
          </cell>
          <cell r="L1461">
            <v>528</v>
          </cell>
          <cell r="M1461" t="str">
            <v>INE435C01024</v>
          </cell>
        </row>
        <row r="1462">
          <cell r="A1462" t="str">
            <v>TEXMOPIPES</v>
          </cell>
          <cell r="B1462" t="str">
            <v>BE</v>
          </cell>
          <cell r="C1462">
            <v>19.649999999999999</v>
          </cell>
          <cell r="D1462">
            <v>19.8</v>
          </cell>
          <cell r="E1462">
            <v>18.7</v>
          </cell>
          <cell r="F1462">
            <v>18.8</v>
          </cell>
          <cell r="G1462">
            <v>18.7</v>
          </cell>
          <cell r="H1462">
            <v>19.649999999999999</v>
          </cell>
          <cell r="I1462">
            <v>80979</v>
          </cell>
          <cell r="J1462">
            <v>1529128.2</v>
          </cell>
          <cell r="K1462">
            <v>43382</v>
          </cell>
          <cell r="L1462">
            <v>418</v>
          </cell>
          <cell r="M1462" t="str">
            <v>INE141K01013</v>
          </cell>
        </row>
        <row r="1463">
          <cell r="A1463" t="str">
            <v>TEXRAIL</v>
          </cell>
          <cell r="B1463" t="str">
            <v>EQ</v>
          </cell>
          <cell r="C1463">
            <v>55.1</v>
          </cell>
          <cell r="D1463">
            <v>57.3</v>
          </cell>
          <cell r="E1463">
            <v>53.95</v>
          </cell>
          <cell r="F1463">
            <v>55.8</v>
          </cell>
          <cell r="G1463">
            <v>56</v>
          </cell>
          <cell r="H1463">
            <v>55.65</v>
          </cell>
          <cell r="I1463">
            <v>209410</v>
          </cell>
          <cell r="J1463">
            <v>11610410.75</v>
          </cell>
          <cell r="K1463">
            <v>43382</v>
          </cell>
          <cell r="L1463">
            <v>4585</v>
          </cell>
          <cell r="M1463" t="str">
            <v>INE621L01012</v>
          </cell>
        </row>
        <row r="1464">
          <cell r="A1464" t="str">
            <v>TFCILTD</v>
          </cell>
          <cell r="B1464" t="str">
            <v>EQ</v>
          </cell>
          <cell r="C1464">
            <v>118.3</v>
          </cell>
          <cell r="D1464">
            <v>123.7</v>
          </cell>
          <cell r="E1464">
            <v>116.15</v>
          </cell>
          <cell r="F1464">
            <v>120.75</v>
          </cell>
          <cell r="G1464">
            <v>123.7</v>
          </cell>
          <cell r="H1464">
            <v>118.7</v>
          </cell>
          <cell r="I1464">
            <v>174645</v>
          </cell>
          <cell r="J1464">
            <v>20737251.899999999</v>
          </cell>
          <cell r="K1464">
            <v>43382</v>
          </cell>
          <cell r="L1464">
            <v>2583</v>
          </cell>
          <cell r="M1464" t="str">
            <v>INE305A01015</v>
          </cell>
        </row>
        <row r="1465">
          <cell r="A1465" t="str">
            <v>TFL</v>
          </cell>
          <cell r="B1465" t="str">
            <v>BE</v>
          </cell>
          <cell r="C1465">
            <v>4.7</v>
          </cell>
          <cell r="D1465">
            <v>5</v>
          </cell>
          <cell r="E1465">
            <v>4.6500000000000004</v>
          </cell>
          <cell r="F1465">
            <v>5</v>
          </cell>
          <cell r="G1465">
            <v>4.6500000000000004</v>
          </cell>
          <cell r="H1465">
            <v>4.8499999999999996</v>
          </cell>
          <cell r="I1465">
            <v>2828</v>
          </cell>
          <cell r="J1465">
            <v>13608.1</v>
          </cell>
          <cell r="K1465">
            <v>43382</v>
          </cell>
          <cell r="L1465">
            <v>15</v>
          </cell>
          <cell r="M1465" t="str">
            <v>INE804H01012</v>
          </cell>
        </row>
        <row r="1466">
          <cell r="A1466" t="str">
            <v>TGBHOTELS</v>
          </cell>
          <cell r="B1466" t="str">
            <v>EQ</v>
          </cell>
          <cell r="C1466">
            <v>12.6</v>
          </cell>
          <cell r="D1466">
            <v>12.85</v>
          </cell>
          <cell r="E1466">
            <v>11.9</v>
          </cell>
          <cell r="F1466">
            <v>12</v>
          </cell>
          <cell r="G1466">
            <v>12</v>
          </cell>
          <cell r="H1466">
            <v>12.4</v>
          </cell>
          <cell r="I1466">
            <v>10354</v>
          </cell>
          <cell r="J1466">
            <v>126566.75</v>
          </cell>
          <cell r="K1466">
            <v>43382</v>
          </cell>
          <cell r="L1466">
            <v>96</v>
          </cell>
          <cell r="M1466" t="str">
            <v>INE797H01018</v>
          </cell>
        </row>
        <row r="1467">
          <cell r="A1467" t="str">
            <v>THANGAMAYL</v>
          </cell>
          <cell r="B1467" t="str">
            <v>EQ</v>
          </cell>
          <cell r="C1467">
            <v>323.95</v>
          </cell>
          <cell r="D1467">
            <v>323.95</v>
          </cell>
          <cell r="E1467">
            <v>289</v>
          </cell>
          <cell r="F1467">
            <v>290.35000000000002</v>
          </cell>
          <cell r="G1467">
            <v>290</v>
          </cell>
          <cell r="H1467">
            <v>302</v>
          </cell>
          <cell r="I1467">
            <v>10043</v>
          </cell>
          <cell r="J1467">
            <v>2991452.35</v>
          </cell>
          <cell r="K1467">
            <v>43382</v>
          </cell>
          <cell r="L1467">
            <v>300</v>
          </cell>
          <cell r="M1467" t="str">
            <v>INE085J01014</v>
          </cell>
        </row>
        <row r="1468">
          <cell r="A1468" t="str">
            <v>THEINVEST</v>
          </cell>
          <cell r="B1468" t="str">
            <v>EQ</v>
          </cell>
          <cell r="C1468">
            <v>199.8</v>
          </cell>
          <cell r="D1468">
            <v>199.8</v>
          </cell>
          <cell r="E1468">
            <v>167.5</v>
          </cell>
          <cell r="F1468">
            <v>175.65</v>
          </cell>
          <cell r="G1468">
            <v>174</v>
          </cell>
          <cell r="H1468">
            <v>189.1</v>
          </cell>
          <cell r="I1468">
            <v>11865</v>
          </cell>
          <cell r="J1468">
            <v>2081452.65</v>
          </cell>
          <cell r="K1468">
            <v>43382</v>
          </cell>
          <cell r="L1468">
            <v>293</v>
          </cell>
          <cell r="M1468" t="str">
            <v>INE924D01017</v>
          </cell>
        </row>
        <row r="1469">
          <cell r="A1469" t="str">
            <v>THEMISMED</v>
          </cell>
          <cell r="B1469" t="str">
            <v>EQ</v>
          </cell>
          <cell r="C1469">
            <v>280</v>
          </cell>
          <cell r="D1469">
            <v>283</v>
          </cell>
          <cell r="E1469">
            <v>271.05</v>
          </cell>
          <cell r="F1469">
            <v>274.64999999999998</v>
          </cell>
          <cell r="G1469">
            <v>271.05</v>
          </cell>
          <cell r="H1469">
            <v>277.64999999999998</v>
          </cell>
          <cell r="I1469">
            <v>942</v>
          </cell>
          <cell r="J1469">
            <v>263371.7</v>
          </cell>
          <cell r="K1469">
            <v>43382</v>
          </cell>
          <cell r="L1469">
            <v>29</v>
          </cell>
          <cell r="M1469" t="str">
            <v>INE083B01016</v>
          </cell>
        </row>
        <row r="1470">
          <cell r="A1470" t="str">
            <v>THERMAX</v>
          </cell>
          <cell r="B1470" t="str">
            <v>EQ</v>
          </cell>
          <cell r="C1470">
            <v>890</v>
          </cell>
          <cell r="D1470">
            <v>915.95</v>
          </cell>
          <cell r="E1470">
            <v>886</v>
          </cell>
          <cell r="F1470">
            <v>890</v>
          </cell>
          <cell r="G1470">
            <v>889.95</v>
          </cell>
          <cell r="H1470">
            <v>891.5</v>
          </cell>
          <cell r="I1470">
            <v>50783</v>
          </cell>
          <cell r="J1470">
            <v>45521960.700000003</v>
          </cell>
          <cell r="K1470">
            <v>43382</v>
          </cell>
          <cell r="L1470">
            <v>2701</v>
          </cell>
          <cell r="M1470" t="str">
            <v>INE152A01029</v>
          </cell>
        </row>
        <row r="1471">
          <cell r="A1471" t="str">
            <v>THIRUSUGAR</v>
          </cell>
          <cell r="B1471" t="str">
            <v>EQ</v>
          </cell>
          <cell r="C1471">
            <v>25.5</v>
          </cell>
          <cell r="D1471">
            <v>28.4</v>
          </cell>
          <cell r="E1471">
            <v>24.8</v>
          </cell>
          <cell r="F1471">
            <v>25.9</v>
          </cell>
          <cell r="G1471">
            <v>25.7</v>
          </cell>
          <cell r="H1471">
            <v>24.05</v>
          </cell>
          <cell r="I1471">
            <v>103379</v>
          </cell>
          <cell r="J1471">
            <v>2760851</v>
          </cell>
          <cell r="K1471">
            <v>43382</v>
          </cell>
          <cell r="L1471">
            <v>943</v>
          </cell>
          <cell r="M1471" t="str">
            <v>INE409A01015</v>
          </cell>
        </row>
        <row r="1472">
          <cell r="A1472" t="str">
            <v>THOMASCOOK</v>
          </cell>
          <cell r="B1472" t="str">
            <v>EQ</v>
          </cell>
          <cell r="C1472">
            <v>199.95</v>
          </cell>
          <cell r="D1472">
            <v>200</v>
          </cell>
          <cell r="E1472">
            <v>193.3</v>
          </cell>
          <cell r="F1472">
            <v>194.95</v>
          </cell>
          <cell r="G1472">
            <v>196.15</v>
          </cell>
          <cell r="H1472">
            <v>200</v>
          </cell>
          <cell r="I1472">
            <v>247204</v>
          </cell>
          <cell r="J1472">
            <v>48321327.950000003</v>
          </cell>
          <cell r="K1472">
            <v>43382</v>
          </cell>
          <cell r="L1472">
            <v>5411</v>
          </cell>
          <cell r="M1472" t="str">
            <v>INE332A01027</v>
          </cell>
        </row>
        <row r="1473">
          <cell r="A1473" t="str">
            <v>THOMASCOTT</v>
          </cell>
          <cell r="B1473" t="str">
            <v>BE</v>
          </cell>
          <cell r="C1473">
            <v>8.3000000000000007</v>
          </cell>
          <cell r="D1473">
            <v>8.3000000000000007</v>
          </cell>
          <cell r="E1473">
            <v>8.3000000000000007</v>
          </cell>
          <cell r="F1473">
            <v>8.3000000000000007</v>
          </cell>
          <cell r="G1473">
            <v>8.3000000000000007</v>
          </cell>
          <cell r="H1473">
            <v>8.6999999999999993</v>
          </cell>
          <cell r="I1473">
            <v>264</v>
          </cell>
          <cell r="J1473">
            <v>2191.1999999999998</v>
          </cell>
          <cell r="K1473">
            <v>43382</v>
          </cell>
          <cell r="L1473">
            <v>4</v>
          </cell>
          <cell r="M1473" t="str">
            <v>INE480M01011</v>
          </cell>
        </row>
        <row r="1474">
          <cell r="A1474" t="str">
            <v>THYROCARE</v>
          </cell>
          <cell r="B1474" t="str">
            <v>EQ</v>
          </cell>
          <cell r="C1474">
            <v>673.55</v>
          </cell>
          <cell r="D1474">
            <v>677</v>
          </cell>
          <cell r="E1474">
            <v>650</v>
          </cell>
          <cell r="F1474">
            <v>668.95</v>
          </cell>
          <cell r="G1474">
            <v>658</v>
          </cell>
          <cell r="H1474">
            <v>669.65</v>
          </cell>
          <cell r="I1474">
            <v>53671</v>
          </cell>
          <cell r="J1474">
            <v>35707287.649999999</v>
          </cell>
          <cell r="K1474">
            <v>43382</v>
          </cell>
          <cell r="L1474">
            <v>2933</v>
          </cell>
          <cell r="M1474" t="str">
            <v>INE594H01019</v>
          </cell>
        </row>
        <row r="1475">
          <cell r="A1475" t="str">
            <v>TI</v>
          </cell>
          <cell r="B1475" t="str">
            <v>EQ</v>
          </cell>
          <cell r="C1475">
            <v>14.2</v>
          </cell>
          <cell r="D1475">
            <v>14.2</v>
          </cell>
          <cell r="E1475">
            <v>13.7</v>
          </cell>
          <cell r="F1475">
            <v>13.8</v>
          </cell>
          <cell r="G1475">
            <v>13.85</v>
          </cell>
          <cell r="H1475">
            <v>13.9</v>
          </cell>
          <cell r="I1475">
            <v>29193</v>
          </cell>
          <cell r="J1475">
            <v>404931.85</v>
          </cell>
          <cell r="K1475">
            <v>43382</v>
          </cell>
          <cell r="L1475">
            <v>98</v>
          </cell>
          <cell r="M1475" t="str">
            <v>INE133E01013</v>
          </cell>
        </row>
        <row r="1476">
          <cell r="A1476" t="str">
            <v>TIDEWATER</v>
          </cell>
          <cell r="B1476" t="str">
            <v>EQ</v>
          </cell>
          <cell r="C1476">
            <v>4927.1499999999996</v>
          </cell>
          <cell r="D1476">
            <v>4984.1499999999996</v>
          </cell>
          <cell r="E1476">
            <v>4925</v>
          </cell>
          <cell r="F1476">
            <v>4930.1499999999996</v>
          </cell>
          <cell r="G1476">
            <v>4943.8999999999996</v>
          </cell>
          <cell r="H1476">
            <v>4925.1499999999996</v>
          </cell>
          <cell r="I1476">
            <v>873</v>
          </cell>
          <cell r="J1476">
            <v>4318177.0999999996</v>
          </cell>
          <cell r="K1476">
            <v>43382</v>
          </cell>
          <cell r="L1476">
            <v>257</v>
          </cell>
          <cell r="M1476" t="str">
            <v>INE484C01022</v>
          </cell>
        </row>
        <row r="1477">
          <cell r="A1477" t="str">
            <v>TIFIN</v>
          </cell>
          <cell r="B1477" t="str">
            <v>EQ</v>
          </cell>
          <cell r="C1477">
            <v>500.15</v>
          </cell>
          <cell r="D1477">
            <v>509.95</v>
          </cell>
          <cell r="E1477">
            <v>467.85</v>
          </cell>
          <cell r="F1477">
            <v>498.95</v>
          </cell>
          <cell r="G1477">
            <v>499.95</v>
          </cell>
          <cell r="H1477">
            <v>500.65</v>
          </cell>
          <cell r="I1477">
            <v>172275</v>
          </cell>
          <cell r="J1477">
            <v>85280249.900000006</v>
          </cell>
          <cell r="K1477">
            <v>43382</v>
          </cell>
          <cell r="L1477">
            <v>5004</v>
          </cell>
          <cell r="M1477" t="str">
            <v>INE149A01033</v>
          </cell>
        </row>
        <row r="1478">
          <cell r="A1478" t="str">
            <v>TIIL</v>
          </cell>
          <cell r="B1478" t="str">
            <v>EQ</v>
          </cell>
          <cell r="C1478">
            <v>513.29999999999995</v>
          </cell>
          <cell r="D1478">
            <v>522.15</v>
          </cell>
          <cell r="E1478">
            <v>495.2</v>
          </cell>
          <cell r="F1478">
            <v>510.95</v>
          </cell>
          <cell r="G1478">
            <v>511.1</v>
          </cell>
          <cell r="H1478">
            <v>510.95</v>
          </cell>
          <cell r="I1478">
            <v>52217</v>
          </cell>
          <cell r="J1478">
            <v>26663286.050000001</v>
          </cell>
          <cell r="K1478">
            <v>43382</v>
          </cell>
          <cell r="L1478">
            <v>1358</v>
          </cell>
          <cell r="M1478" t="str">
            <v>INE545H01011</v>
          </cell>
        </row>
        <row r="1479">
          <cell r="A1479" t="str">
            <v>TIINDIA</v>
          </cell>
          <cell r="B1479" t="str">
            <v>EQ</v>
          </cell>
          <cell r="C1479">
            <v>281.10000000000002</v>
          </cell>
          <cell r="D1479">
            <v>285.55</v>
          </cell>
          <cell r="E1479">
            <v>277</v>
          </cell>
          <cell r="F1479">
            <v>280.64999999999998</v>
          </cell>
          <cell r="G1479">
            <v>280</v>
          </cell>
          <cell r="H1479">
            <v>283.45</v>
          </cell>
          <cell r="I1479">
            <v>14648</v>
          </cell>
          <cell r="J1479">
            <v>4115294.15</v>
          </cell>
          <cell r="K1479">
            <v>43382</v>
          </cell>
          <cell r="L1479">
            <v>414</v>
          </cell>
          <cell r="M1479" t="str">
            <v>INE974X01010</v>
          </cell>
        </row>
        <row r="1480">
          <cell r="A1480" t="str">
            <v>TIJARIA</v>
          </cell>
          <cell r="B1480" t="str">
            <v>EQ</v>
          </cell>
          <cell r="C1480">
            <v>15.25</v>
          </cell>
          <cell r="D1480">
            <v>16.75</v>
          </cell>
          <cell r="E1480">
            <v>15.25</v>
          </cell>
          <cell r="F1480">
            <v>15.45</v>
          </cell>
          <cell r="G1480">
            <v>15.3</v>
          </cell>
          <cell r="H1480">
            <v>16.75</v>
          </cell>
          <cell r="I1480">
            <v>90998</v>
          </cell>
          <cell r="J1480">
            <v>1433278.5</v>
          </cell>
          <cell r="K1480">
            <v>43382</v>
          </cell>
          <cell r="L1480">
            <v>329</v>
          </cell>
          <cell r="M1480" t="str">
            <v>INE440L01017</v>
          </cell>
        </row>
        <row r="1481">
          <cell r="A1481" t="str">
            <v>TIL</v>
          </cell>
          <cell r="B1481" t="str">
            <v>EQ</v>
          </cell>
          <cell r="C1481">
            <v>280</v>
          </cell>
          <cell r="D1481">
            <v>280.5</v>
          </cell>
          <cell r="E1481">
            <v>272</v>
          </cell>
          <cell r="F1481">
            <v>272.85000000000002</v>
          </cell>
          <cell r="G1481">
            <v>272</v>
          </cell>
          <cell r="H1481">
            <v>275</v>
          </cell>
          <cell r="I1481">
            <v>15334</v>
          </cell>
          <cell r="J1481">
            <v>4276713.55</v>
          </cell>
          <cell r="K1481">
            <v>43382</v>
          </cell>
          <cell r="L1481">
            <v>207</v>
          </cell>
          <cell r="M1481" t="str">
            <v>INE806C01018</v>
          </cell>
        </row>
        <row r="1482">
          <cell r="A1482" t="str">
            <v>TIMESGTY</v>
          </cell>
          <cell r="B1482" t="str">
            <v>BE</v>
          </cell>
          <cell r="C1482">
            <v>34.450000000000003</v>
          </cell>
          <cell r="D1482">
            <v>34.5</v>
          </cell>
          <cell r="E1482">
            <v>33.15</v>
          </cell>
          <cell r="F1482">
            <v>33.9</v>
          </cell>
          <cell r="G1482">
            <v>34</v>
          </cell>
          <cell r="H1482">
            <v>34.799999999999997</v>
          </cell>
          <cell r="I1482">
            <v>467</v>
          </cell>
          <cell r="J1482">
            <v>15855.75</v>
          </cell>
          <cell r="K1482">
            <v>43382</v>
          </cell>
          <cell r="L1482">
            <v>13</v>
          </cell>
          <cell r="M1482" t="str">
            <v>INE289C01025</v>
          </cell>
        </row>
        <row r="1483">
          <cell r="A1483" t="str">
            <v>TIMETECHNO</v>
          </cell>
          <cell r="B1483" t="str">
            <v>EQ</v>
          </cell>
          <cell r="C1483">
            <v>124.9</v>
          </cell>
          <cell r="D1483">
            <v>128.9</v>
          </cell>
          <cell r="E1483">
            <v>122.1</v>
          </cell>
          <cell r="F1483">
            <v>124</v>
          </cell>
          <cell r="G1483">
            <v>122.55</v>
          </cell>
          <cell r="H1483">
            <v>123.9</v>
          </cell>
          <cell r="I1483">
            <v>315019</v>
          </cell>
          <cell r="J1483">
            <v>39450764</v>
          </cell>
          <cell r="K1483">
            <v>43382</v>
          </cell>
          <cell r="L1483">
            <v>2994</v>
          </cell>
          <cell r="M1483" t="str">
            <v>INE508G01029</v>
          </cell>
        </row>
        <row r="1484">
          <cell r="A1484" t="str">
            <v>TIMKEN</v>
          </cell>
          <cell r="B1484" t="str">
            <v>EQ</v>
          </cell>
          <cell r="C1484">
            <v>565</v>
          </cell>
          <cell r="D1484">
            <v>565.35</v>
          </cell>
          <cell r="E1484">
            <v>550.1</v>
          </cell>
          <cell r="F1484">
            <v>554.45000000000005</v>
          </cell>
          <cell r="G1484">
            <v>557</v>
          </cell>
          <cell r="H1484">
            <v>553.5</v>
          </cell>
          <cell r="I1484">
            <v>5480</v>
          </cell>
          <cell r="J1484">
            <v>3052690.8</v>
          </cell>
          <cell r="K1484">
            <v>43382</v>
          </cell>
          <cell r="L1484">
            <v>367</v>
          </cell>
          <cell r="M1484" t="str">
            <v>INE325A01013</v>
          </cell>
        </row>
        <row r="1485">
          <cell r="A1485" t="str">
            <v>TINPLATE</v>
          </cell>
          <cell r="B1485" t="str">
            <v>EQ</v>
          </cell>
          <cell r="C1485">
            <v>150</v>
          </cell>
          <cell r="D1485">
            <v>153.15</v>
          </cell>
          <cell r="E1485">
            <v>147</v>
          </cell>
          <cell r="F1485">
            <v>148.69999999999999</v>
          </cell>
          <cell r="G1485">
            <v>148.35</v>
          </cell>
          <cell r="H1485">
            <v>149.15</v>
          </cell>
          <cell r="I1485">
            <v>404663</v>
          </cell>
          <cell r="J1485">
            <v>60481181.350000001</v>
          </cell>
          <cell r="K1485">
            <v>43382</v>
          </cell>
          <cell r="L1485">
            <v>7537</v>
          </cell>
          <cell r="M1485" t="str">
            <v>INE422C01014</v>
          </cell>
        </row>
        <row r="1486">
          <cell r="A1486" t="str">
            <v>TIPSINDLTD</v>
          </cell>
          <cell r="B1486" t="str">
            <v>EQ</v>
          </cell>
          <cell r="C1486">
            <v>63.65</v>
          </cell>
          <cell r="D1486">
            <v>68.8</v>
          </cell>
          <cell r="E1486">
            <v>63.3</v>
          </cell>
          <cell r="F1486">
            <v>66.099999999999994</v>
          </cell>
          <cell r="G1486">
            <v>65.099999999999994</v>
          </cell>
          <cell r="H1486">
            <v>65.8</v>
          </cell>
          <cell r="I1486">
            <v>1863</v>
          </cell>
          <cell r="J1486">
            <v>121994.9</v>
          </cell>
          <cell r="K1486">
            <v>43382</v>
          </cell>
          <cell r="L1486">
            <v>64</v>
          </cell>
          <cell r="M1486" t="str">
            <v>INE716B01011</v>
          </cell>
        </row>
        <row r="1487">
          <cell r="A1487" t="str">
            <v>TIRUMALCHM</v>
          </cell>
          <cell r="B1487" t="str">
            <v>EQ</v>
          </cell>
          <cell r="C1487">
            <v>109</v>
          </cell>
          <cell r="D1487">
            <v>112.2</v>
          </cell>
          <cell r="E1487">
            <v>102</v>
          </cell>
          <cell r="F1487">
            <v>105.95</v>
          </cell>
          <cell r="G1487">
            <v>107</v>
          </cell>
          <cell r="H1487">
            <v>109.75</v>
          </cell>
          <cell r="I1487">
            <v>342970</v>
          </cell>
          <cell r="J1487">
            <v>36520227.5</v>
          </cell>
          <cell r="K1487">
            <v>43382</v>
          </cell>
          <cell r="L1487">
            <v>5490</v>
          </cell>
          <cell r="M1487" t="str">
            <v>INE338A01024</v>
          </cell>
        </row>
        <row r="1488">
          <cell r="A1488" t="str">
            <v>TITAN</v>
          </cell>
          <cell r="B1488" t="str">
            <v>EQ</v>
          </cell>
          <cell r="C1488">
            <v>818.95</v>
          </cell>
          <cell r="D1488">
            <v>820.95</v>
          </cell>
          <cell r="E1488">
            <v>732.3</v>
          </cell>
          <cell r="F1488">
            <v>749.5</v>
          </cell>
          <cell r="G1488">
            <v>749</v>
          </cell>
          <cell r="H1488">
            <v>813.55</v>
          </cell>
          <cell r="I1488">
            <v>8683946</v>
          </cell>
          <cell r="J1488">
            <v>6722274117.1499996</v>
          </cell>
          <cell r="K1488">
            <v>43382</v>
          </cell>
          <cell r="L1488">
            <v>238388</v>
          </cell>
          <cell r="M1488" t="str">
            <v>INE280A01028</v>
          </cell>
        </row>
        <row r="1489">
          <cell r="A1489" t="str">
            <v>TMRVL</v>
          </cell>
          <cell r="B1489" t="str">
            <v>EQ</v>
          </cell>
          <cell r="C1489">
            <v>38</v>
          </cell>
          <cell r="D1489">
            <v>41</v>
          </cell>
          <cell r="E1489">
            <v>37</v>
          </cell>
          <cell r="F1489">
            <v>40.049999999999997</v>
          </cell>
          <cell r="G1489">
            <v>40.1</v>
          </cell>
          <cell r="H1489">
            <v>37.799999999999997</v>
          </cell>
          <cell r="I1489">
            <v>82684</v>
          </cell>
          <cell r="J1489">
            <v>3246899.35</v>
          </cell>
          <cell r="K1489">
            <v>43382</v>
          </cell>
          <cell r="L1489">
            <v>214</v>
          </cell>
          <cell r="M1489" t="str">
            <v>INE759V01019</v>
          </cell>
        </row>
        <row r="1490">
          <cell r="A1490" t="str">
            <v>TNPETRO</v>
          </cell>
          <cell r="B1490" t="str">
            <v>EQ</v>
          </cell>
          <cell r="C1490">
            <v>31.9</v>
          </cell>
          <cell r="D1490">
            <v>31.9</v>
          </cell>
          <cell r="E1490">
            <v>30.05</v>
          </cell>
          <cell r="F1490">
            <v>30.6</v>
          </cell>
          <cell r="G1490">
            <v>31</v>
          </cell>
          <cell r="H1490">
            <v>30.95</v>
          </cell>
          <cell r="I1490">
            <v>102197</v>
          </cell>
          <cell r="J1490">
            <v>3147485.5</v>
          </cell>
          <cell r="K1490">
            <v>43382</v>
          </cell>
          <cell r="L1490">
            <v>554</v>
          </cell>
          <cell r="M1490" t="str">
            <v>INE148A01019</v>
          </cell>
        </row>
        <row r="1491">
          <cell r="A1491" t="str">
            <v>TNPL</v>
          </cell>
          <cell r="B1491" t="str">
            <v>EQ</v>
          </cell>
          <cell r="C1491">
            <v>240.85</v>
          </cell>
          <cell r="D1491">
            <v>244.7</v>
          </cell>
          <cell r="E1491">
            <v>222.25</v>
          </cell>
          <cell r="F1491">
            <v>233.45</v>
          </cell>
          <cell r="G1491">
            <v>231.3</v>
          </cell>
          <cell r="H1491">
            <v>238</v>
          </cell>
          <cell r="I1491">
            <v>189185</v>
          </cell>
          <cell r="J1491">
            <v>43562194</v>
          </cell>
          <cell r="K1491">
            <v>43382</v>
          </cell>
          <cell r="L1491">
            <v>3125</v>
          </cell>
          <cell r="M1491" t="str">
            <v>INE107A01015</v>
          </cell>
        </row>
        <row r="1492">
          <cell r="A1492" t="str">
            <v>TNTELE</v>
          </cell>
          <cell r="B1492" t="str">
            <v>BE</v>
          </cell>
          <cell r="C1492">
            <v>1.65</v>
          </cell>
          <cell r="D1492">
            <v>1.65</v>
          </cell>
          <cell r="E1492">
            <v>1.65</v>
          </cell>
          <cell r="F1492">
            <v>1.65</v>
          </cell>
          <cell r="G1492">
            <v>1.65</v>
          </cell>
          <cell r="H1492">
            <v>1.6</v>
          </cell>
          <cell r="I1492">
            <v>112</v>
          </cell>
          <cell r="J1492">
            <v>184.8</v>
          </cell>
          <cell r="K1492">
            <v>43382</v>
          </cell>
          <cell r="L1492">
            <v>2</v>
          </cell>
          <cell r="M1492" t="str">
            <v>INE141D01018</v>
          </cell>
        </row>
        <row r="1493">
          <cell r="A1493" t="str">
            <v>TOKYOPLAST</v>
          </cell>
          <cell r="B1493" t="str">
            <v>EQ</v>
          </cell>
          <cell r="C1493">
            <v>41.75</v>
          </cell>
          <cell r="D1493">
            <v>41.8</v>
          </cell>
          <cell r="E1493">
            <v>39.25</v>
          </cell>
          <cell r="F1493">
            <v>40.15</v>
          </cell>
          <cell r="G1493">
            <v>40.15</v>
          </cell>
          <cell r="H1493">
            <v>40.5</v>
          </cell>
          <cell r="I1493">
            <v>1915</v>
          </cell>
          <cell r="J1493">
            <v>76871.7</v>
          </cell>
          <cell r="K1493">
            <v>43382</v>
          </cell>
          <cell r="L1493">
            <v>40</v>
          </cell>
          <cell r="M1493" t="str">
            <v>INE932C01012</v>
          </cell>
        </row>
        <row r="1494">
          <cell r="A1494" t="str">
            <v>TORNTPHARM</v>
          </cell>
          <cell r="B1494" t="str">
            <v>EQ</v>
          </cell>
          <cell r="C1494">
            <v>1566.8</v>
          </cell>
          <cell r="D1494">
            <v>1616.6</v>
          </cell>
          <cell r="E1494">
            <v>1558</v>
          </cell>
          <cell r="F1494">
            <v>1595.05</v>
          </cell>
          <cell r="G1494">
            <v>1587</v>
          </cell>
          <cell r="H1494">
            <v>1569</v>
          </cell>
          <cell r="I1494">
            <v>127089</v>
          </cell>
          <cell r="J1494">
            <v>201069165.69999999</v>
          </cell>
          <cell r="K1494">
            <v>43382</v>
          </cell>
          <cell r="L1494">
            <v>13802</v>
          </cell>
          <cell r="M1494" t="str">
            <v>INE685A01028</v>
          </cell>
        </row>
        <row r="1495">
          <cell r="A1495" t="str">
            <v>TORNTPOWER</v>
          </cell>
          <cell r="B1495" t="str">
            <v>EQ</v>
          </cell>
          <cell r="C1495">
            <v>222.05</v>
          </cell>
          <cell r="D1495">
            <v>230.4</v>
          </cell>
          <cell r="E1495">
            <v>217</v>
          </cell>
          <cell r="F1495">
            <v>227.45</v>
          </cell>
          <cell r="G1495">
            <v>227.25</v>
          </cell>
          <cell r="H1495">
            <v>223.2</v>
          </cell>
          <cell r="I1495">
            <v>1002879</v>
          </cell>
          <cell r="J1495">
            <v>223704925.5</v>
          </cell>
          <cell r="K1495">
            <v>43382</v>
          </cell>
          <cell r="L1495">
            <v>15482</v>
          </cell>
          <cell r="M1495" t="str">
            <v>INE813H01021</v>
          </cell>
        </row>
        <row r="1496">
          <cell r="A1496" t="str">
            <v>TPLPLASTEH</v>
          </cell>
          <cell r="B1496" t="str">
            <v>EQ</v>
          </cell>
          <cell r="C1496">
            <v>190.7</v>
          </cell>
          <cell r="D1496">
            <v>197.9</v>
          </cell>
          <cell r="E1496">
            <v>184.55</v>
          </cell>
          <cell r="F1496">
            <v>189.95</v>
          </cell>
          <cell r="G1496">
            <v>188</v>
          </cell>
          <cell r="H1496">
            <v>195.55</v>
          </cell>
          <cell r="I1496">
            <v>3826</v>
          </cell>
          <cell r="J1496">
            <v>732565.7</v>
          </cell>
          <cell r="K1496">
            <v>43382</v>
          </cell>
          <cell r="L1496">
            <v>201</v>
          </cell>
          <cell r="M1496" t="str">
            <v>INE413G01014</v>
          </cell>
        </row>
        <row r="1497">
          <cell r="A1497" t="str">
            <v>TREEHOUSE</v>
          </cell>
          <cell r="B1497" t="str">
            <v>EQ</v>
          </cell>
          <cell r="C1497">
            <v>4.3</v>
          </cell>
          <cell r="D1497">
            <v>4.45</v>
          </cell>
          <cell r="E1497">
            <v>4.0999999999999996</v>
          </cell>
          <cell r="F1497">
            <v>4.0999999999999996</v>
          </cell>
          <cell r="G1497">
            <v>4.0999999999999996</v>
          </cell>
          <cell r="H1497">
            <v>4.3</v>
          </cell>
          <cell r="I1497">
            <v>23128</v>
          </cell>
          <cell r="J1497">
            <v>94961.15</v>
          </cell>
          <cell r="K1497">
            <v>43382</v>
          </cell>
          <cell r="L1497">
            <v>74</v>
          </cell>
          <cell r="M1497" t="str">
            <v>INE040M01013</v>
          </cell>
        </row>
        <row r="1498">
          <cell r="A1498" t="str">
            <v>TRENT</v>
          </cell>
          <cell r="B1498" t="str">
            <v>EQ</v>
          </cell>
          <cell r="C1498">
            <v>328.1</v>
          </cell>
          <cell r="D1498">
            <v>335.15</v>
          </cell>
          <cell r="E1498">
            <v>318.2</v>
          </cell>
          <cell r="F1498">
            <v>322.89999999999998</v>
          </cell>
          <cell r="G1498">
            <v>321.89999999999998</v>
          </cell>
          <cell r="H1498">
            <v>331.55</v>
          </cell>
          <cell r="I1498">
            <v>99359</v>
          </cell>
          <cell r="J1498">
            <v>32656730.399999999</v>
          </cell>
          <cell r="K1498">
            <v>43382</v>
          </cell>
          <cell r="L1498">
            <v>3102</v>
          </cell>
          <cell r="M1498" t="str">
            <v>INE849A01020</v>
          </cell>
        </row>
        <row r="1499">
          <cell r="A1499" t="str">
            <v>TRF</v>
          </cell>
          <cell r="B1499" t="str">
            <v>EQ</v>
          </cell>
          <cell r="C1499">
            <v>123.75</v>
          </cell>
          <cell r="D1499">
            <v>124.9</v>
          </cell>
          <cell r="E1499">
            <v>114.5</v>
          </cell>
          <cell r="F1499">
            <v>116.75</v>
          </cell>
          <cell r="G1499">
            <v>116.5</v>
          </cell>
          <cell r="H1499">
            <v>122.95</v>
          </cell>
          <cell r="I1499">
            <v>35145</v>
          </cell>
          <cell r="J1499">
            <v>4158034.65</v>
          </cell>
          <cell r="K1499">
            <v>43382</v>
          </cell>
          <cell r="L1499">
            <v>938</v>
          </cell>
          <cell r="M1499" t="str">
            <v>INE391D01019</v>
          </cell>
        </row>
        <row r="1500">
          <cell r="A1500" t="str">
            <v>TRIDENT</v>
          </cell>
          <cell r="B1500" t="str">
            <v>EQ</v>
          </cell>
          <cell r="C1500">
            <v>55.9</v>
          </cell>
          <cell r="D1500">
            <v>56.5</v>
          </cell>
          <cell r="E1500">
            <v>54.35</v>
          </cell>
          <cell r="F1500">
            <v>54.9</v>
          </cell>
          <cell r="G1500">
            <v>54.95</v>
          </cell>
          <cell r="H1500">
            <v>55.9</v>
          </cell>
          <cell r="I1500">
            <v>422230</v>
          </cell>
          <cell r="J1500">
            <v>23253681.699999999</v>
          </cell>
          <cell r="K1500">
            <v>43382</v>
          </cell>
          <cell r="L1500">
            <v>2270</v>
          </cell>
          <cell r="M1500" t="str">
            <v>INE064C01014</v>
          </cell>
        </row>
        <row r="1501">
          <cell r="A1501" t="str">
            <v>TRIGYN</v>
          </cell>
          <cell r="B1501" t="str">
            <v>EQ</v>
          </cell>
          <cell r="C1501">
            <v>81.099999999999994</v>
          </cell>
          <cell r="D1501">
            <v>83.75</v>
          </cell>
          <cell r="E1501">
            <v>74.75</v>
          </cell>
          <cell r="F1501">
            <v>77.099999999999994</v>
          </cell>
          <cell r="G1501">
            <v>77.900000000000006</v>
          </cell>
          <cell r="H1501">
            <v>80.2</v>
          </cell>
          <cell r="I1501">
            <v>144797</v>
          </cell>
          <cell r="J1501">
            <v>11347563.199999999</v>
          </cell>
          <cell r="K1501">
            <v>43382</v>
          </cell>
          <cell r="L1501">
            <v>2346</v>
          </cell>
          <cell r="M1501" t="str">
            <v>INE948A01012</v>
          </cell>
        </row>
        <row r="1502">
          <cell r="A1502" t="str">
            <v>TRIL</v>
          </cell>
          <cell r="B1502" t="str">
            <v>EQ</v>
          </cell>
          <cell r="C1502">
            <v>14.8</v>
          </cell>
          <cell r="D1502">
            <v>15.45</v>
          </cell>
          <cell r="E1502">
            <v>14.2</v>
          </cell>
          <cell r="F1502">
            <v>14.6</v>
          </cell>
          <cell r="G1502">
            <v>14.35</v>
          </cell>
          <cell r="H1502">
            <v>14.8</v>
          </cell>
          <cell r="I1502">
            <v>90428</v>
          </cell>
          <cell r="J1502">
            <v>1322769.7</v>
          </cell>
          <cell r="K1502">
            <v>43382</v>
          </cell>
          <cell r="L1502">
            <v>279</v>
          </cell>
          <cell r="M1502" t="str">
            <v>INE763I01026</v>
          </cell>
        </row>
        <row r="1503">
          <cell r="A1503" t="str">
            <v>TRITURBINE</v>
          </cell>
          <cell r="B1503" t="str">
            <v>EQ</v>
          </cell>
          <cell r="C1503">
            <v>97.55</v>
          </cell>
          <cell r="D1503">
            <v>108</v>
          </cell>
          <cell r="E1503">
            <v>97.05</v>
          </cell>
          <cell r="F1503">
            <v>103</v>
          </cell>
          <cell r="G1503">
            <v>107.9</v>
          </cell>
          <cell r="H1503">
            <v>97.95</v>
          </cell>
          <cell r="I1503">
            <v>46358</v>
          </cell>
          <cell r="J1503">
            <v>4700030.95</v>
          </cell>
          <cell r="K1503">
            <v>43382</v>
          </cell>
          <cell r="L1503">
            <v>1044</v>
          </cell>
          <cell r="M1503" t="str">
            <v>INE152M01016</v>
          </cell>
        </row>
        <row r="1504">
          <cell r="A1504" t="str">
            <v>TRIVENI</v>
          </cell>
          <cell r="B1504" t="str">
            <v>EQ</v>
          </cell>
          <cell r="C1504">
            <v>41</v>
          </cell>
          <cell r="D1504">
            <v>43.65</v>
          </cell>
          <cell r="E1504">
            <v>40.950000000000003</v>
          </cell>
          <cell r="F1504">
            <v>43.3</v>
          </cell>
          <cell r="G1504">
            <v>43.45</v>
          </cell>
          <cell r="H1504">
            <v>39.700000000000003</v>
          </cell>
          <cell r="I1504">
            <v>1681667</v>
          </cell>
          <cell r="J1504">
            <v>71671116.5</v>
          </cell>
          <cell r="K1504">
            <v>43382</v>
          </cell>
          <cell r="L1504">
            <v>9540</v>
          </cell>
          <cell r="M1504" t="str">
            <v>INE256C01024</v>
          </cell>
        </row>
        <row r="1505">
          <cell r="A1505" t="str">
            <v>TTKHLTCARE</v>
          </cell>
          <cell r="B1505" t="str">
            <v>EQ</v>
          </cell>
          <cell r="C1505">
            <v>888.25</v>
          </cell>
          <cell r="D1505">
            <v>918</v>
          </cell>
          <cell r="E1505">
            <v>796.7</v>
          </cell>
          <cell r="F1505">
            <v>832.25</v>
          </cell>
          <cell r="G1505">
            <v>831.1</v>
          </cell>
          <cell r="H1505">
            <v>869.7</v>
          </cell>
          <cell r="I1505">
            <v>5798</v>
          </cell>
          <cell r="J1505">
            <v>4782736.8499999996</v>
          </cell>
          <cell r="K1505">
            <v>43382</v>
          </cell>
          <cell r="L1505">
            <v>846</v>
          </cell>
          <cell r="M1505" t="str">
            <v>INE910C01018</v>
          </cell>
        </row>
        <row r="1506">
          <cell r="A1506" t="str">
            <v>TTKPRESTIG</v>
          </cell>
          <cell r="B1506" t="str">
            <v>EQ</v>
          </cell>
          <cell r="C1506">
            <v>5898.6</v>
          </cell>
          <cell r="D1506">
            <v>5930</v>
          </cell>
          <cell r="E1506">
            <v>5760.9</v>
          </cell>
          <cell r="F1506">
            <v>5795.05</v>
          </cell>
          <cell r="G1506">
            <v>5804.9</v>
          </cell>
          <cell r="H1506">
            <v>5855.45</v>
          </cell>
          <cell r="I1506">
            <v>1841</v>
          </cell>
          <cell r="J1506">
            <v>10782495.75</v>
          </cell>
          <cell r="K1506">
            <v>43382</v>
          </cell>
          <cell r="L1506">
            <v>715</v>
          </cell>
          <cell r="M1506" t="str">
            <v>INE690A01010</v>
          </cell>
        </row>
        <row r="1507">
          <cell r="A1507" t="str">
            <v>TTL</v>
          </cell>
          <cell r="B1507" t="str">
            <v>EQ</v>
          </cell>
          <cell r="C1507">
            <v>59</v>
          </cell>
          <cell r="D1507">
            <v>61.8</v>
          </cell>
          <cell r="E1507">
            <v>58.05</v>
          </cell>
          <cell r="F1507">
            <v>58.65</v>
          </cell>
          <cell r="G1507">
            <v>58.3</v>
          </cell>
          <cell r="H1507">
            <v>58.25</v>
          </cell>
          <cell r="I1507">
            <v>10416</v>
          </cell>
          <cell r="J1507">
            <v>612567.65</v>
          </cell>
          <cell r="K1507">
            <v>43382</v>
          </cell>
          <cell r="L1507">
            <v>162</v>
          </cell>
          <cell r="M1507" t="str">
            <v>INE592B01016</v>
          </cell>
        </row>
        <row r="1508">
          <cell r="A1508" t="str">
            <v>TTML</v>
          </cell>
          <cell r="B1508" t="str">
            <v>EQ</v>
          </cell>
          <cell r="C1508">
            <v>3.95</v>
          </cell>
          <cell r="D1508">
            <v>4.05</v>
          </cell>
          <cell r="E1508">
            <v>3.75</v>
          </cell>
          <cell r="F1508">
            <v>3.85</v>
          </cell>
          <cell r="G1508">
            <v>3.85</v>
          </cell>
          <cell r="H1508">
            <v>3.9</v>
          </cell>
          <cell r="I1508">
            <v>1254165</v>
          </cell>
          <cell r="J1508">
            <v>4854150.0999999996</v>
          </cell>
          <cell r="K1508">
            <v>43382</v>
          </cell>
          <cell r="L1508">
            <v>852</v>
          </cell>
          <cell r="M1508" t="str">
            <v>INE517B01013</v>
          </cell>
        </row>
        <row r="1509">
          <cell r="A1509" t="str">
            <v>TULSI</v>
          </cell>
          <cell r="B1509" t="str">
            <v>BE</v>
          </cell>
          <cell r="C1509">
            <v>1</v>
          </cell>
          <cell r="D1509">
            <v>1</v>
          </cell>
          <cell r="E1509">
            <v>0.9</v>
          </cell>
          <cell r="F1509">
            <v>0.9</v>
          </cell>
          <cell r="G1509">
            <v>0.9</v>
          </cell>
          <cell r="H1509">
            <v>0.95</v>
          </cell>
          <cell r="I1509">
            <v>16153</v>
          </cell>
          <cell r="J1509">
            <v>15043</v>
          </cell>
          <cell r="K1509">
            <v>43382</v>
          </cell>
          <cell r="L1509">
            <v>18</v>
          </cell>
          <cell r="M1509" t="str">
            <v>INE474I01012</v>
          </cell>
        </row>
        <row r="1510">
          <cell r="A1510" t="str">
            <v>TV18BRDCST</v>
          </cell>
          <cell r="B1510" t="str">
            <v>EQ</v>
          </cell>
          <cell r="C1510">
            <v>34.4</v>
          </cell>
          <cell r="D1510">
            <v>34.4</v>
          </cell>
          <cell r="E1510">
            <v>31.9</v>
          </cell>
          <cell r="F1510">
            <v>33.4</v>
          </cell>
          <cell r="G1510">
            <v>33.200000000000003</v>
          </cell>
          <cell r="H1510">
            <v>33.799999999999997</v>
          </cell>
          <cell r="I1510">
            <v>7129267</v>
          </cell>
          <cell r="J1510">
            <v>236483041.80000001</v>
          </cell>
          <cell r="K1510">
            <v>43382</v>
          </cell>
          <cell r="L1510">
            <v>20860</v>
          </cell>
          <cell r="M1510" t="str">
            <v>INE886H01027</v>
          </cell>
        </row>
        <row r="1511">
          <cell r="A1511" t="str">
            <v>TVSELECT</v>
          </cell>
          <cell r="B1511" t="str">
            <v>EQ</v>
          </cell>
          <cell r="C1511">
            <v>202.3</v>
          </cell>
          <cell r="D1511">
            <v>202.3</v>
          </cell>
          <cell r="E1511">
            <v>193.1</v>
          </cell>
          <cell r="F1511">
            <v>198.7</v>
          </cell>
          <cell r="G1511">
            <v>200.9</v>
          </cell>
          <cell r="H1511">
            <v>197.5</v>
          </cell>
          <cell r="I1511">
            <v>41551</v>
          </cell>
          <cell r="J1511">
            <v>8211002.4000000004</v>
          </cell>
          <cell r="K1511">
            <v>43382</v>
          </cell>
          <cell r="L1511">
            <v>1423</v>
          </cell>
          <cell r="M1511" t="str">
            <v>INE236G01019</v>
          </cell>
        </row>
        <row r="1512">
          <cell r="A1512" t="str">
            <v>TVSMOTOR</v>
          </cell>
          <cell r="B1512" t="str">
            <v>EQ</v>
          </cell>
          <cell r="C1512">
            <v>505</v>
          </cell>
          <cell r="D1512">
            <v>507.9</v>
          </cell>
          <cell r="E1512">
            <v>489.1</v>
          </cell>
          <cell r="F1512">
            <v>494.7</v>
          </cell>
          <cell r="G1512">
            <v>494</v>
          </cell>
          <cell r="H1512">
            <v>504.85</v>
          </cell>
          <cell r="I1512">
            <v>1213662</v>
          </cell>
          <cell r="J1512">
            <v>601212216.14999998</v>
          </cell>
          <cell r="K1512">
            <v>43382</v>
          </cell>
          <cell r="L1512">
            <v>29979</v>
          </cell>
          <cell r="M1512" t="str">
            <v>INE494B01023</v>
          </cell>
        </row>
        <row r="1513">
          <cell r="A1513" t="str">
            <v>TVSSRICHAK</v>
          </cell>
          <cell r="B1513" t="str">
            <v>EQ</v>
          </cell>
          <cell r="C1513">
            <v>2399.9</v>
          </cell>
          <cell r="D1513">
            <v>2410</v>
          </cell>
          <cell r="E1513">
            <v>2310</v>
          </cell>
          <cell r="F1513">
            <v>2325.1</v>
          </cell>
          <cell r="G1513">
            <v>2325</v>
          </cell>
          <cell r="H1513">
            <v>2363.9</v>
          </cell>
          <cell r="I1513">
            <v>3530</v>
          </cell>
          <cell r="J1513">
            <v>8324424.5</v>
          </cell>
          <cell r="K1513">
            <v>43382</v>
          </cell>
          <cell r="L1513">
            <v>518</v>
          </cell>
          <cell r="M1513" t="str">
            <v>INE421C01016</v>
          </cell>
        </row>
        <row r="1514">
          <cell r="A1514" t="str">
            <v>TVTODAY</v>
          </cell>
          <cell r="B1514" t="str">
            <v>EQ</v>
          </cell>
          <cell r="C1514">
            <v>396.95</v>
          </cell>
          <cell r="D1514">
            <v>397.3</v>
          </cell>
          <cell r="E1514">
            <v>378.05</v>
          </cell>
          <cell r="F1514">
            <v>383.15</v>
          </cell>
          <cell r="G1514">
            <v>381</v>
          </cell>
          <cell r="H1514">
            <v>392.6</v>
          </cell>
          <cell r="I1514">
            <v>20216</v>
          </cell>
          <cell r="J1514">
            <v>7749099.5</v>
          </cell>
          <cell r="K1514">
            <v>43382</v>
          </cell>
          <cell r="L1514">
            <v>1892</v>
          </cell>
          <cell r="M1514" t="str">
            <v>INE038F01029</v>
          </cell>
        </row>
        <row r="1515">
          <cell r="A1515" t="str">
            <v>TVVISION</v>
          </cell>
          <cell r="B1515" t="str">
            <v>BE</v>
          </cell>
          <cell r="C1515">
            <v>4.6500000000000004</v>
          </cell>
          <cell r="D1515">
            <v>4.8499999999999996</v>
          </cell>
          <cell r="E1515">
            <v>4.45</v>
          </cell>
          <cell r="F1515">
            <v>4.5999999999999996</v>
          </cell>
          <cell r="G1515">
            <v>4.5999999999999996</v>
          </cell>
          <cell r="H1515">
            <v>4.6500000000000004</v>
          </cell>
          <cell r="I1515">
            <v>15140</v>
          </cell>
          <cell r="J1515">
            <v>68379.350000000006</v>
          </cell>
          <cell r="K1515">
            <v>43382</v>
          </cell>
          <cell r="L1515">
            <v>48</v>
          </cell>
          <cell r="M1515" t="str">
            <v>INE871L01013</v>
          </cell>
        </row>
        <row r="1516">
          <cell r="A1516" t="str">
            <v>TWL</v>
          </cell>
          <cell r="B1516" t="str">
            <v>EQ</v>
          </cell>
          <cell r="C1516">
            <v>67.5</v>
          </cell>
          <cell r="D1516">
            <v>69</v>
          </cell>
          <cell r="E1516">
            <v>61.75</v>
          </cell>
          <cell r="F1516">
            <v>62.45</v>
          </cell>
          <cell r="G1516">
            <v>62.65</v>
          </cell>
          <cell r="H1516">
            <v>67.099999999999994</v>
          </cell>
          <cell r="I1516">
            <v>829066</v>
          </cell>
          <cell r="J1516">
            <v>53051373.399999999</v>
          </cell>
          <cell r="K1516">
            <v>43382</v>
          </cell>
          <cell r="L1516">
            <v>6571</v>
          </cell>
          <cell r="M1516" t="str">
            <v>INE615H01020</v>
          </cell>
        </row>
        <row r="1517">
          <cell r="A1517" t="str">
            <v>UBL</v>
          </cell>
          <cell r="B1517" t="str">
            <v>EQ</v>
          </cell>
          <cell r="C1517">
            <v>1145</v>
          </cell>
          <cell r="D1517">
            <v>1182.4000000000001</v>
          </cell>
          <cell r="E1517">
            <v>1122</v>
          </cell>
          <cell r="F1517">
            <v>1163.5999999999999</v>
          </cell>
          <cell r="G1517">
            <v>1163</v>
          </cell>
          <cell r="H1517">
            <v>1131.55</v>
          </cell>
          <cell r="I1517">
            <v>852994</v>
          </cell>
          <cell r="J1517">
            <v>981021532.10000002</v>
          </cell>
          <cell r="K1517">
            <v>43382</v>
          </cell>
          <cell r="L1517">
            <v>27425</v>
          </cell>
          <cell r="M1517" t="str">
            <v>INE686F01025</v>
          </cell>
        </row>
        <row r="1518">
          <cell r="A1518" t="str">
            <v>UCALFUEL</v>
          </cell>
          <cell r="B1518" t="str">
            <v>EQ</v>
          </cell>
          <cell r="C1518">
            <v>167</v>
          </cell>
          <cell r="D1518">
            <v>173.15</v>
          </cell>
          <cell r="E1518">
            <v>167</v>
          </cell>
          <cell r="F1518">
            <v>171.6</v>
          </cell>
          <cell r="G1518">
            <v>171.05</v>
          </cell>
          <cell r="H1518">
            <v>169</v>
          </cell>
          <cell r="I1518">
            <v>11625</v>
          </cell>
          <cell r="J1518">
            <v>1986558.6</v>
          </cell>
          <cell r="K1518">
            <v>43382</v>
          </cell>
          <cell r="L1518">
            <v>435</v>
          </cell>
          <cell r="M1518" t="str">
            <v>INE139B01016</v>
          </cell>
        </row>
        <row r="1519">
          <cell r="A1519" t="str">
            <v>UCOBANK</v>
          </cell>
          <cell r="B1519" t="str">
            <v>EQ</v>
          </cell>
          <cell r="C1519">
            <v>15.75</v>
          </cell>
          <cell r="D1519">
            <v>15.95</v>
          </cell>
          <cell r="E1519">
            <v>15.55</v>
          </cell>
          <cell r="F1519">
            <v>15.6</v>
          </cell>
          <cell r="G1519">
            <v>15.65</v>
          </cell>
          <cell r="H1519">
            <v>15.55</v>
          </cell>
          <cell r="I1519">
            <v>515314</v>
          </cell>
          <cell r="J1519">
            <v>8101748.8499999996</v>
          </cell>
          <cell r="K1519">
            <v>43382</v>
          </cell>
          <cell r="L1519">
            <v>2627</v>
          </cell>
          <cell r="M1519" t="str">
            <v>INE691A01018</v>
          </cell>
        </row>
        <row r="1520">
          <cell r="A1520" t="str">
            <v>UFLEX</v>
          </cell>
          <cell r="B1520" t="str">
            <v>EQ</v>
          </cell>
          <cell r="C1520">
            <v>280.10000000000002</v>
          </cell>
          <cell r="D1520">
            <v>285.10000000000002</v>
          </cell>
          <cell r="E1520">
            <v>275.14999999999998</v>
          </cell>
          <cell r="F1520">
            <v>279.2</v>
          </cell>
          <cell r="G1520">
            <v>280.5</v>
          </cell>
          <cell r="H1520">
            <v>279.45</v>
          </cell>
          <cell r="I1520">
            <v>69926</v>
          </cell>
          <cell r="J1520">
            <v>19529254.149999999</v>
          </cell>
          <cell r="K1520">
            <v>43382</v>
          </cell>
          <cell r="L1520">
            <v>2248</v>
          </cell>
          <cell r="M1520" t="str">
            <v>INE516A01017</v>
          </cell>
        </row>
        <row r="1521">
          <cell r="A1521" t="str">
            <v>UFO</v>
          </cell>
          <cell r="B1521" t="str">
            <v>EQ</v>
          </cell>
          <cell r="C1521">
            <v>275.10000000000002</v>
          </cell>
          <cell r="D1521">
            <v>275.10000000000002</v>
          </cell>
          <cell r="E1521">
            <v>269</v>
          </cell>
          <cell r="F1521">
            <v>269.95</v>
          </cell>
          <cell r="G1521">
            <v>269.05</v>
          </cell>
          <cell r="H1521">
            <v>279.60000000000002</v>
          </cell>
          <cell r="I1521">
            <v>12726</v>
          </cell>
          <cell r="J1521">
            <v>3454047.5</v>
          </cell>
          <cell r="K1521">
            <v>43382</v>
          </cell>
          <cell r="L1521">
            <v>604</v>
          </cell>
          <cell r="M1521" t="str">
            <v>INE527H01019</v>
          </cell>
        </row>
        <row r="1522">
          <cell r="A1522" t="str">
            <v>UGARSUGAR</v>
          </cell>
          <cell r="B1522" t="str">
            <v>BE</v>
          </cell>
          <cell r="C1522">
            <v>14</v>
          </cell>
          <cell r="D1522">
            <v>14.05</v>
          </cell>
          <cell r="E1522">
            <v>13.2</v>
          </cell>
          <cell r="F1522">
            <v>13.95</v>
          </cell>
          <cell r="G1522">
            <v>14.05</v>
          </cell>
          <cell r="H1522">
            <v>13.4</v>
          </cell>
          <cell r="I1522">
            <v>41198</v>
          </cell>
          <cell r="J1522">
            <v>567399.35</v>
          </cell>
          <cell r="K1522">
            <v>43382</v>
          </cell>
          <cell r="L1522">
            <v>164</v>
          </cell>
          <cell r="M1522" t="str">
            <v>INE071E01023</v>
          </cell>
        </row>
        <row r="1523">
          <cell r="A1523" t="str">
            <v>UJAAS</v>
          </cell>
          <cell r="B1523" t="str">
            <v>EQ</v>
          </cell>
          <cell r="C1523">
            <v>8.25</v>
          </cell>
          <cell r="D1523">
            <v>8.5500000000000007</v>
          </cell>
          <cell r="E1523">
            <v>8</v>
          </cell>
          <cell r="F1523">
            <v>8.1999999999999993</v>
          </cell>
          <cell r="G1523">
            <v>8.25</v>
          </cell>
          <cell r="H1523">
            <v>8.25</v>
          </cell>
          <cell r="I1523">
            <v>181045</v>
          </cell>
          <cell r="J1523">
            <v>1475755.3</v>
          </cell>
          <cell r="K1523">
            <v>43382</v>
          </cell>
          <cell r="L1523">
            <v>488</v>
          </cell>
          <cell r="M1523" t="str">
            <v>INE899L01022</v>
          </cell>
        </row>
        <row r="1524">
          <cell r="A1524" t="str">
            <v>UJJIVAN</v>
          </cell>
          <cell r="B1524" t="str">
            <v>EQ</v>
          </cell>
          <cell r="C1524">
            <v>232.9</v>
          </cell>
          <cell r="D1524">
            <v>241</v>
          </cell>
          <cell r="E1524">
            <v>222.85</v>
          </cell>
          <cell r="F1524">
            <v>232.65</v>
          </cell>
          <cell r="G1524">
            <v>232.25</v>
          </cell>
          <cell r="H1524">
            <v>231.1</v>
          </cell>
          <cell r="I1524">
            <v>1063198</v>
          </cell>
          <cell r="J1524">
            <v>246024042.44999999</v>
          </cell>
          <cell r="K1524">
            <v>43382</v>
          </cell>
          <cell r="L1524">
            <v>13673</v>
          </cell>
          <cell r="M1524" t="str">
            <v>INE334L01012</v>
          </cell>
        </row>
        <row r="1525">
          <cell r="A1525" t="str">
            <v>ULTRACEMCO</v>
          </cell>
          <cell r="B1525" t="str">
            <v>EQ</v>
          </cell>
          <cell r="C1525">
            <v>3779</v>
          </cell>
          <cell r="D1525">
            <v>3865.95</v>
          </cell>
          <cell r="E1525">
            <v>3744</v>
          </cell>
          <cell r="F1525">
            <v>3782</v>
          </cell>
          <cell r="G1525">
            <v>3781.05</v>
          </cell>
          <cell r="H1525">
            <v>3758.9</v>
          </cell>
          <cell r="I1525">
            <v>215436</v>
          </cell>
          <cell r="J1525">
            <v>816859884.29999995</v>
          </cell>
          <cell r="K1525">
            <v>43382</v>
          </cell>
          <cell r="L1525">
            <v>19375</v>
          </cell>
          <cell r="M1525" t="str">
            <v>INE481G01011</v>
          </cell>
        </row>
        <row r="1526">
          <cell r="A1526" t="str">
            <v>UMANGDAIRY</v>
          </cell>
          <cell r="B1526" t="str">
            <v>EQ</v>
          </cell>
          <cell r="C1526">
            <v>58.1</v>
          </cell>
          <cell r="D1526">
            <v>59.55</v>
          </cell>
          <cell r="E1526">
            <v>55.35</v>
          </cell>
          <cell r="F1526">
            <v>56.7</v>
          </cell>
          <cell r="G1526">
            <v>55.75</v>
          </cell>
          <cell r="H1526">
            <v>58.1</v>
          </cell>
          <cell r="I1526">
            <v>4446</v>
          </cell>
          <cell r="J1526">
            <v>253486.75</v>
          </cell>
          <cell r="K1526">
            <v>43382</v>
          </cell>
          <cell r="L1526">
            <v>145</v>
          </cell>
          <cell r="M1526" t="str">
            <v>INE864B01027</v>
          </cell>
        </row>
        <row r="1527">
          <cell r="A1527" t="str">
            <v>UMESLTD</v>
          </cell>
          <cell r="B1527" t="str">
            <v>EQ</v>
          </cell>
          <cell r="C1527">
            <v>1.8</v>
          </cell>
          <cell r="D1527">
            <v>1.8</v>
          </cell>
          <cell r="E1527">
            <v>1.8</v>
          </cell>
          <cell r="F1527">
            <v>1.8</v>
          </cell>
          <cell r="G1527">
            <v>1.8</v>
          </cell>
          <cell r="H1527">
            <v>1.8</v>
          </cell>
          <cell r="I1527">
            <v>25</v>
          </cell>
          <cell r="J1527">
            <v>45</v>
          </cell>
          <cell r="K1527">
            <v>43382</v>
          </cell>
          <cell r="L1527">
            <v>1</v>
          </cell>
          <cell r="M1527" t="str">
            <v>INE240C01028</v>
          </cell>
        </row>
        <row r="1528">
          <cell r="A1528" t="str">
            <v>UNICHEMLAB</v>
          </cell>
          <cell r="B1528" t="str">
            <v>EQ</v>
          </cell>
          <cell r="C1528">
            <v>193.9</v>
          </cell>
          <cell r="D1528">
            <v>193.9</v>
          </cell>
          <cell r="E1528">
            <v>186.2</v>
          </cell>
          <cell r="F1528">
            <v>187.7</v>
          </cell>
          <cell r="G1528">
            <v>186.5</v>
          </cell>
          <cell r="H1528">
            <v>190.95</v>
          </cell>
          <cell r="I1528">
            <v>28433</v>
          </cell>
          <cell r="J1528">
            <v>5390993.9000000004</v>
          </cell>
          <cell r="K1528">
            <v>43382</v>
          </cell>
          <cell r="L1528">
            <v>1548</v>
          </cell>
          <cell r="M1528" t="str">
            <v>INE351A01035</v>
          </cell>
        </row>
        <row r="1529">
          <cell r="A1529" t="str">
            <v>UNIENTER</v>
          </cell>
          <cell r="B1529" t="str">
            <v>EQ</v>
          </cell>
          <cell r="C1529">
            <v>87</v>
          </cell>
          <cell r="D1529">
            <v>91.75</v>
          </cell>
          <cell r="E1529">
            <v>86.6</v>
          </cell>
          <cell r="F1529">
            <v>89.9</v>
          </cell>
          <cell r="G1529">
            <v>90</v>
          </cell>
          <cell r="H1529">
            <v>87.4</v>
          </cell>
          <cell r="I1529">
            <v>26660</v>
          </cell>
          <cell r="J1529">
            <v>2395417.35</v>
          </cell>
          <cell r="K1529">
            <v>43382</v>
          </cell>
          <cell r="L1529">
            <v>350</v>
          </cell>
          <cell r="M1529" t="str">
            <v>INE037A01022</v>
          </cell>
        </row>
        <row r="1530">
          <cell r="A1530" t="str">
            <v>UNIONBANK</v>
          </cell>
          <cell r="B1530" t="str">
            <v>EQ</v>
          </cell>
          <cell r="C1530">
            <v>66.900000000000006</v>
          </cell>
          <cell r="D1530">
            <v>67.599999999999994</v>
          </cell>
          <cell r="E1530">
            <v>64.2</v>
          </cell>
          <cell r="F1530">
            <v>65.75</v>
          </cell>
          <cell r="G1530">
            <v>65</v>
          </cell>
          <cell r="H1530">
            <v>66.400000000000006</v>
          </cell>
          <cell r="I1530">
            <v>7275074</v>
          </cell>
          <cell r="J1530">
            <v>479861367.55000001</v>
          </cell>
          <cell r="K1530">
            <v>43382</v>
          </cell>
          <cell r="L1530">
            <v>19387</v>
          </cell>
          <cell r="M1530" t="str">
            <v>INE692A01016</v>
          </cell>
        </row>
        <row r="1531">
          <cell r="A1531" t="str">
            <v>UNIPLY</v>
          </cell>
          <cell r="B1531" t="str">
            <v>EQ</v>
          </cell>
          <cell r="C1531">
            <v>54.9</v>
          </cell>
          <cell r="D1531">
            <v>56</v>
          </cell>
          <cell r="E1531">
            <v>51.55</v>
          </cell>
          <cell r="F1531">
            <v>53</v>
          </cell>
          <cell r="G1531">
            <v>51.9</v>
          </cell>
          <cell r="H1531">
            <v>53.65</v>
          </cell>
          <cell r="I1531">
            <v>110406</v>
          </cell>
          <cell r="J1531">
            <v>5846936.75</v>
          </cell>
          <cell r="K1531">
            <v>43382</v>
          </cell>
          <cell r="L1531">
            <v>826</v>
          </cell>
          <cell r="M1531" t="str">
            <v>INE950G01023</v>
          </cell>
        </row>
        <row r="1532">
          <cell r="A1532" t="str">
            <v>UNITECH</v>
          </cell>
          <cell r="B1532" t="str">
            <v>EQ</v>
          </cell>
          <cell r="C1532">
            <v>2.4</v>
          </cell>
          <cell r="D1532">
            <v>2.4500000000000002</v>
          </cell>
          <cell r="E1532">
            <v>2.2999999999999998</v>
          </cell>
          <cell r="F1532">
            <v>2.4</v>
          </cell>
          <cell r="G1532">
            <v>2.4500000000000002</v>
          </cell>
          <cell r="H1532">
            <v>2.35</v>
          </cell>
          <cell r="I1532">
            <v>6882351</v>
          </cell>
          <cell r="J1532">
            <v>16386469.9</v>
          </cell>
          <cell r="K1532">
            <v>43382</v>
          </cell>
          <cell r="L1532">
            <v>25089</v>
          </cell>
          <cell r="M1532" t="str">
            <v>INE694A01020</v>
          </cell>
        </row>
        <row r="1533">
          <cell r="A1533" t="str">
            <v>UNITEDBNK</v>
          </cell>
          <cell r="B1533" t="str">
            <v>EQ</v>
          </cell>
          <cell r="C1533">
            <v>9.5</v>
          </cell>
          <cell r="D1533">
            <v>9.65</v>
          </cell>
          <cell r="E1533">
            <v>9.25</v>
          </cell>
          <cell r="F1533">
            <v>9.5500000000000007</v>
          </cell>
          <cell r="G1533">
            <v>9.5500000000000007</v>
          </cell>
          <cell r="H1533">
            <v>9.4499999999999993</v>
          </cell>
          <cell r="I1533">
            <v>363983</v>
          </cell>
          <cell r="J1533">
            <v>3470889</v>
          </cell>
          <cell r="K1533">
            <v>43382</v>
          </cell>
          <cell r="L1533">
            <v>882</v>
          </cell>
          <cell r="M1533" t="str">
            <v>INE695A01019</v>
          </cell>
        </row>
        <row r="1534">
          <cell r="A1534" t="str">
            <v>UNITEDTEA</v>
          </cell>
          <cell r="B1534" t="str">
            <v>EQ</v>
          </cell>
          <cell r="C1534">
            <v>340.05</v>
          </cell>
          <cell r="D1534">
            <v>349</v>
          </cell>
          <cell r="E1534">
            <v>337.55</v>
          </cell>
          <cell r="F1534">
            <v>338</v>
          </cell>
          <cell r="G1534">
            <v>338</v>
          </cell>
          <cell r="H1534">
            <v>339.75</v>
          </cell>
          <cell r="I1534">
            <v>1282</v>
          </cell>
          <cell r="J1534">
            <v>435976.3</v>
          </cell>
          <cell r="K1534">
            <v>43382</v>
          </cell>
          <cell r="L1534">
            <v>24</v>
          </cell>
          <cell r="M1534" t="str">
            <v>INE458F01011</v>
          </cell>
        </row>
        <row r="1535">
          <cell r="A1535" t="str">
            <v>UNIVCABLES</v>
          </cell>
          <cell r="B1535" t="str">
            <v>EQ</v>
          </cell>
          <cell r="C1535">
            <v>184</v>
          </cell>
          <cell r="D1535">
            <v>191.4</v>
          </cell>
          <cell r="E1535">
            <v>182.3</v>
          </cell>
          <cell r="F1535">
            <v>190.05</v>
          </cell>
          <cell r="G1535">
            <v>191.1</v>
          </cell>
          <cell r="H1535">
            <v>182.6</v>
          </cell>
          <cell r="I1535">
            <v>102093</v>
          </cell>
          <cell r="J1535">
            <v>19158917.649999999</v>
          </cell>
          <cell r="K1535">
            <v>43382</v>
          </cell>
          <cell r="L1535">
            <v>2082</v>
          </cell>
          <cell r="M1535" t="str">
            <v>INE279A01012</v>
          </cell>
        </row>
        <row r="1536">
          <cell r="A1536" t="str">
            <v>UPL</v>
          </cell>
          <cell r="B1536" t="str">
            <v>EQ</v>
          </cell>
          <cell r="C1536">
            <v>622.95000000000005</v>
          </cell>
          <cell r="D1536">
            <v>622.95000000000005</v>
          </cell>
          <cell r="E1536">
            <v>591.25</v>
          </cell>
          <cell r="F1536">
            <v>604.1</v>
          </cell>
          <cell r="G1536">
            <v>601.29999999999995</v>
          </cell>
          <cell r="H1536">
            <v>619.15</v>
          </cell>
          <cell r="I1536">
            <v>1699809</v>
          </cell>
          <cell r="J1536">
            <v>1030096224.25</v>
          </cell>
          <cell r="K1536">
            <v>43382</v>
          </cell>
          <cell r="L1536">
            <v>53949</v>
          </cell>
          <cell r="M1536" t="str">
            <v>INE628A01036</v>
          </cell>
        </row>
        <row r="1537">
          <cell r="A1537" t="str">
            <v>URJA</v>
          </cell>
          <cell r="B1537" t="str">
            <v>EQ</v>
          </cell>
          <cell r="C1537">
            <v>1.7</v>
          </cell>
          <cell r="D1537">
            <v>1.75</v>
          </cell>
          <cell r="E1537">
            <v>1.6</v>
          </cell>
          <cell r="F1537">
            <v>1.75</v>
          </cell>
          <cell r="G1537">
            <v>1.75</v>
          </cell>
          <cell r="H1537">
            <v>1.7</v>
          </cell>
          <cell r="I1537">
            <v>2152422</v>
          </cell>
          <cell r="J1537">
            <v>3592812.85</v>
          </cell>
          <cell r="K1537">
            <v>43382</v>
          </cell>
          <cell r="L1537">
            <v>1118</v>
          </cell>
          <cell r="M1537" t="str">
            <v>INE550C01020</v>
          </cell>
        </row>
        <row r="1538">
          <cell r="A1538" t="str">
            <v>USHAMART</v>
          </cell>
          <cell r="B1538" t="str">
            <v>EQ</v>
          </cell>
          <cell r="C1538">
            <v>26.3</v>
          </cell>
          <cell r="D1538">
            <v>27.65</v>
          </cell>
          <cell r="E1538">
            <v>25.2</v>
          </cell>
          <cell r="F1538">
            <v>26.7</v>
          </cell>
          <cell r="G1538">
            <v>26.5</v>
          </cell>
          <cell r="H1538">
            <v>26</v>
          </cell>
          <cell r="I1538">
            <v>945464</v>
          </cell>
          <cell r="J1538">
            <v>25117436.100000001</v>
          </cell>
          <cell r="K1538">
            <v>43382</v>
          </cell>
          <cell r="L1538">
            <v>2791</v>
          </cell>
          <cell r="M1538" t="str">
            <v>INE228A01035</v>
          </cell>
        </row>
        <row r="1539">
          <cell r="A1539" t="str">
            <v>USHERAGRO</v>
          </cell>
          <cell r="B1539" t="str">
            <v>BE</v>
          </cell>
          <cell r="C1539">
            <v>1.6</v>
          </cell>
          <cell r="D1539">
            <v>1.6</v>
          </cell>
          <cell r="E1539">
            <v>1.6</v>
          </cell>
          <cell r="F1539">
            <v>1.6</v>
          </cell>
          <cell r="G1539">
            <v>1.6</v>
          </cell>
          <cell r="H1539">
            <v>1.65</v>
          </cell>
          <cell r="I1539">
            <v>4842</v>
          </cell>
          <cell r="J1539">
            <v>7747.2</v>
          </cell>
          <cell r="K1539">
            <v>43382</v>
          </cell>
          <cell r="L1539">
            <v>13</v>
          </cell>
          <cell r="M1539" t="str">
            <v>INE235G01011</v>
          </cell>
        </row>
        <row r="1540">
          <cell r="A1540" t="str">
            <v>UTINEXT50</v>
          </cell>
          <cell r="B1540" t="str">
            <v>EQ</v>
          </cell>
          <cell r="C1540">
            <v>265</v>
          </cell>
          <cell r="D1540">
            <v>265</v>
          </cell>
          <cell r="E1540">
            <v>264.95</v>
          </cell>
          <cell r="F1540">
            <v>264.95</v>
          </cell>
          <cell r="G1540">
            <v>264.95</v>
          </cell>
          <cell r="H1540">
            <v>265.85000000000002</v>
          </cell>
          <cell r="I1540">
            <v>52</v>
          </cell>
          <cell r="J1540">
            <v>13777.9</v>
          </cell>
          <cell r="K1540">
            <v>43382</v>
          </cell>
          <cell r="L1540">
            <v>5</v>
          </cell>
          <cell r="M1540" t="str">
            <v>INF789FC1N82</v>
          </cell>
        </row>
        <row r="1541">
          <cell r="A1541" t="str">
            <v>UTINIFTETF</v>
          </cell>
          <cell r="B1541" t="str">
            <v>EQ</v>
          </cell>
          <cell r="C1541">
            <v>1098.45</v>
          </cell>
          <cell r="D1541">
            <v>1109.9000000000001</v>
          </cell>
          <cell r="E1541">
            <v>1073.6500000000001</v>
          </cell>
          <cell r="F1541">
            <v>1088.52</v>
          </cell>
          <cell r="G1541">
            <v>1073.6500000000001</v>
          </cell>
          <cell r="H1541">
            <v>1089.04</v>
          </cell>
          <cell r="I1541">
            <v>207</v>
          </cell>
          <cell r="J1541">
            <v>225523.25</v>
          </cell>
          <cell r="K1541">
            <v>43382</v>
          </cell>
          <cell r="L1541">
            <v>10</v>
          </cell>
          <cell r="M1541" t="str">
            <v>INF789FB1X41</v>
          </cell>
        </row>
        <row r="1542">
          <cell r="A1542" t="str">
            <v>UTISENSETF</v>
          </cell>
          <cell r="B1542" t="str">
            <v>EQ</v>
          </cell>
          <cell r="C1542">
            <v>360.15</v>
          </cell>
          <cell r="D1542">
            <v>361.25</v>
          </cell>
          <cell r="E1542">
            <v>358.8</v>
          </cell>
          <cell r="F1542">
            <v>359.84</v>
          </cell>
          <cell r="G1542">
            <v>359.8</v>
          </cell>
          <cell r="H1542">
            <v>358</v>
          </cell>
          <cell r="I1542">
            <v>77</v>
          </cell>
          <cell r="J1542">
            <v>27741.7</v>
          </cell>
          <cell r="K1542">
            <v>43382</v>
          </cell>
          <cell r="L1542">
            <v>8</v>
          </cell>
          <cell r="M1542" t="str">
            <v>INF789FB1X58</v>
          </cell>
        </row>
        <row r="1543">
          <cell r="A1543" t="str">
            <v>UTTAMSTL</v>
          </cell>
          <cell r="B1543" t="str">
            <v>EQ</v>
          </cell>
          <cell r="C1543">
            <v>9.5</v>
          </cell>
          <cell r="D1543">
            <v>9.6</v>
          </cell>
          <cell r="E1543">
            <v>9.1</v>
          </cell>
          <cell r="F1543">
            <v>9.1</v>
          </cell>
          <cell r="G1543">
            <v>9.1</v>
          </cell>
          <cell r="H1543">
            <v>9.5500000000000007</v>
          </cell>
          <cell r="I1543">
            <v>1481433</v>
          </cell>
          <cell r="J1543">
            <v>13752919.35</v>
          </cell>
          <cell r="K1543">
            <v>43382</v>
          </cell>
          <cell r="L1543">
            <v>4291</v>
          </cell>
          <cell r="M1543" t="str">
            <v>INE699A01011</v>
          </cell>
        </row>
        <row r="1544">
          <cell r="A1544" t="str">
            <v>UTTAMSUGAR</v>
          </cell>
          <cell r="B1544" t="str">
            <v>EQ</v>
          </cell>
          <cell r="C1544">
            <v>100</v>
          </cell>
          <cell r="D1544">
            <v>114.9</v>
          </cell>
          <cell r="E1544">
            <v>99.6</v>
          </cell>
          <cell r="F1544">
            <v>110.75</v>
          </cell>
          <cell r="G1544">
            <v>111.5</v>
          </cell>
          <cell r="H1544">
            <v>96.75</v>
          </cell>
          <cell r="I1544">
            <v>422615</v>
          </cell>
          <cell r="J1544">
            <v>46127526.299999997</v>
          </cell>
          <cell r="K1544">
            <v>43382</v>
          </cell>
          <cell r="L1544">
            <v>6490</v>
          </cell>
          <cell r="M1544" t="str">
            <v>INE786F01031</v>
          </cell>
        </row>
        <row r="1545">
          <cell r="A1545" t="str">
            <v>UVSL</v>
          </cell>
          <cell r="B1545" t="str">
            <v>BE</v>
          </cell>
          <cell r="C1545">
            <v>0.1</v>
          </cell>
          <cell r="D1545">
            <v>0.1</v>
          </cell>
          <cell r="E1545">
            <v>0.05</v>
          </cell>
          <cell r="F1545">
            <v>0.1</v>
          </cell>
          <cell r="G1545">
            <v>0.1</v>
          </cell>
          <cell r="H1545">
            <v>0.1</v>
          </cell>
          <cell r="I1545">
            <v>5191878</v>
          </cell>
          <cell r="J1545">
            <v>486650.55</v>
          </cell>
          <cell r="K1545">
            <v>43382</v>
          </cell>
          <cell r="L1545">
            <v>256</v>
          </cell>
          <cell r="M1545" t="str">
            <v>INE292A01023</v>
          </cell>
        </row>
        <row r="1546">
          <cell r="A1546" t="str">
            <v>V2RETAIL</v>
          </cell>
          <cell r="B1546" t="str">
            <v>EQ</v>
          </cell>
          <cell r="C1546">
            <v>270</v>
          </cell>
          <cell r="D1546">
            <v>289.8</v>
          </cell>
          <cell r="E1546">
            <v>270</v>
          </cell>
          <cell r="F1546">
            <v>287.60000000000002</v>
          </cell>
          <cell r="G1546">
            <v>286</v>
          </cell>
          <cell r="H1546">
            <v>269.55</v>
          </cell>
          <cell r="I1546">
            <v>197370</v>
          </cell>
          <cell r="J1546">
            <v>55355927.299999997</v>
          </cell>
          <cell r="K1546">
            <v>43382</v>
          </cell>
          <cell r="L1546">
            <v>2049</v>
          </cell>
          <cell r="M1546" t="str">
            <v>INE945H01013</v>
          </cell>
        </row>
        <row r="1547">
          <cell r="A1547" t="str">
            <v>VADILALIND</v>
          </cell>
          <cell r="B1547" t="str">
            <v>EQ</v>
          </cell>
          <cell r="C1547">
            <v>416.55</v>
          </cell>
          <cell r="D1547">
            <v>422.05</v>
          </cell>
          <cell r="E1547">
            <v>401</v>
          </cell>
          <cell r="F1547">
            <v>404.25</v>
          </cell>
          <cell r="G1547">
            <v>401</v>
          </cell>
          <cell r="H1547">
            <v>415.3</v>
          </cell>
          <cell r="I1547">
            <v>10917</v>
          </cell>
          <cell r="J1547">
            <v>4469152.45</v>
          </cell>
          <cell r="K1547">
            <v>43382</v>
          </cell>
          <cell r="L1547">
            <v>765</v>
          </cell>
          <cell r="M1547" t="str">
            <v>INE694D01016</v>
          </cell>
        </row>
        <row r="1548">
          <cell r="A1548" t="str">
            <v>VAIBHAVGBL</v>
          </cell>
          <cell r="B1548" t="str">
            <v>EQ</v>
          </cell>
          <cell r="C1548">
            <v>603</v>
          </cell>
          <cell r="D1548">
            <v>635.15</v>
          </cell>
          <cell r="E1548">
            <v>597.4</v>
          </cell>
          <cell r="F1548">
            <v>629.75</v>
          </cell>
          <cell r="G1548">
            <v>626.35</v>
          </cell>
          <cell r="H1548">
            <v>606.35</v>
          </cell>
          <cell r="I1548">
            <v>115744</v>
          </cell>
          <cell r="J1548">
            <v>69882663.150000006</v>
          </cell>
          <cell r="K1548">
            <v>43382</v>
          </cell>
          <cell r="L1548">
            <v>1534</v>
          </cell>
          <cell r="M1548" t="str">
            <v>INE884A01019</v>
          </cell>
        </row>
        <row r="1549">
          <cell r="A1549" t="str">
            <v>VAKRANGEE</v>
          </cell>
          <cell r="B1549" t="str">
            <v>EQ</v>
          </cell>
          <cell r="C1549">
            <v>31.9</v>
          </cell>
          <cell r="D1549">
            <v>32.75</v>
          </cell>
          <cell r="E1549">
            <v>31.85</v>
          </cell>
          <cell r="F1549">
            <v>32.75</v>
          </cell>
          <cell r="G1549">
            <v>32.75</v>
          </cell>
          <cell r="H1549">
            <v>31.2</v>
          </cell>
          <cell r="I1549">
            <v>2939576</v>
          </cell>
          <cell r="J1549">
            <v>95761950.849999994</v>
          </cell>
          <cell r="K1549">
            <v>43382</v>
          </cell>
          <cell r="L1549">
            <v>11597</v>
          </cell>
          <cell r="M1549" t="str">
            <v>INE051B01021</v>
          </cell>
        </row>
        <row r="1550">
          <cell r="A1550" t="str">
            <v>VARDHACRLC</v>
          </cell>
          <cell r="B1550" t="str">
            <v>EQ</v>
          </cell>
          <cell r="C1550">
            <v>40.35</v>
          </cell>
          <cell r="D1550">
            <v>40.700000000000003</v>
          </cell>
          <cell r="E1550">
            <v>40.049999999999997</v>
          </cell>
          <cell r="F1550">
            <v>40.450000000000003</v>
          </cell>
          <cell r="G1550">
            <v>40.35</v>
          </cell>
          <cell r="H1550">
            <v>40.950000000000003</v>
          </cell>
          <cell r="I1550">
            <v>6938</v>
          </cell>
          <cell r="J1550">
            <v>279890.90000000002</v>
          </cell>
          <cell r="K1550">
            <v>43382</v>
          </cell>
          <cell r="L1550">
            <v>84</v>
          </cell>
          <cell r="M1550" t="str">
            <v>INE116G01013</v>
          </cell>
        </row>
        <row r="1551">
          <cell r="A1551" t="str">
            <v>VARDMNPOLY</v>
          </cell>
          <cell r="B1551" t="str">
            <v>EQ</v>
          </cell>
          <cell r="C1551">
            <v>10.3</v>
          </cell>
          <cell r="D1551">
            <v>10.5</v>
          </cell>
          <cell r="E1551">
            <v>10.199999999999999</v>
          </cell>
          <cell r="F1551">
            <v>10.199999999999999</v>
          </cell>
          <cell r="G1551">
            <v>10.45</v>
          </cell>
          <cell r="H1551">
            <v>10.35</v>
          </cell>
          <cell r="I1551">
            <v>9834</v>
          </cell>
          <cell r="J1551">
            <v>101667.9</v>
          </cell>
          <cell r="K1551">
            <v>43382</v>
          </cell>
          <cell r="L1551">
            <v>41</v>
          </cell>
          <cell r="M1551" t="str">
            <v>INE835A01011</v>
          </cell>
        </row>
        <row r="1552">
          <cell r="A1552" t="str">
            <v>VARROC</v>
          </cell>
          <cell r="B1552" t="str">
            <v>EQ</v>
          </cell>
          <cell r="C1552">
            <v>798</v>
          </cell>
          <cell r="D1552">
            <v>798</v>
          </cell>
          <cell r="E1552">
            <v>761.6</v>
          </cell>
          <cell r="F1552">
            <v>779.25</v>
          </cell>
          <cell r="G1552">
            <v>790</v>
          </cell>
          <cell r="H1552">
            <v>787.65</v>
          </cell>
          <cell r="I1552">
            <v>156162</v>
          </cell>
          <cell r="J1552">
            <v>121384137.59999999</v>
          </cell>
          <cell r="K1552">
            <v>43382</v>
          </cell>
          <cell r="L1552">
            <v>6050</v>
          </cell>
          <cell r="M1552" t="str">
            <v>INE665L01035</v>
          </cell>
        </row>
        <row r="1553">
          <cell r="A1553" t="str">
            <v>VASCONEQ</v>
          </cell>
          <cell r="B1553" t="str">
            <v>EQ</v>
          </cell>
          <cell r="C1553">
            <v>21.7</v>
          </cell>
          <cell r="D1553">
            <v>22.1</v>
          </cell>
          <cell r="E1553">
            <v>20.75</v>
          </cell>
          <cell r="F1553">
            <v>21.15</v>
          </cell>
          <cell r="G1553">
            <v>21.8</v>
          </cell>
          <cell r="H1553">
            <v>21.7</v>
          </cell>
          <cell r="I1553">
            <v>169665</v>
          </cell>
          <cell r="J1553">
            <v>3582891.85</v>
          </cell>
          <cell r="K1553">
            <v>43382</v>
          </cell>
          <cell r="L1553">
            <v>807</v>
          </cell>
          <cell r="M1553" t="str">
            <v>INE893I01013</v>
          </cell>
        </row>
        <row r="1554">
          <cell r="A1554" t="str">
            <v>VASWANI</v>
          </cell>
          <cell r="B1554" t="str">
            <v>EQ</v>
          </cell>
          <cell r="C1554">
            <v>8.8000000000000007</v>
          </cell>
          <cell r="D1554">
            <v>8.8000000000000007</v>
          </cell>
          <cell r="E1554">
            <v>8.35</v>
          </cell>
          <cell r="F1554">
            <v>8.75</v>
          </cell>
          <cell r="G1554">
            <v>8.6</v>
          </cell>
          <cell r="H1554">
            <v>8.8000000000000007</v>
          </cell>
          <cell r="I1554">
            <v>6419</v>
          </cell>
          <cell r="J1554">
            <v>55046</v>
          </cell>
          <cell r="K1554">
            <v>43382</v>
          </cell>
          <cell r="L1554">
            <v>28</v>
          </cell>
          <cell r="M1554" t="str">
            <v>INE590L01019</v>
          </cell>
        </row>
        <row r="1555">
          <cell r="A1555" t="str">
            <v>VBL</v>
          </cell>
          <cell r="B1555" t="str">
            <v>EQ</v>
          </cell>
          <cell r="C1555">
            <v>733.9</v>
          </cell>
          <cell r="D1555">
            <v>750</v>
          </cell>
          <cell r="E1555">
            <v>730.85</v>
          </cell>
          <cell r="F1555">
            <v>740.6</v>
          </cell>
          <cell r="G1555">
            <v>740</v>
          </cell>
          <cell r="H1555">
            <v>739.25</v>
          </cell>
          <cell r="I1555">
            <v>12704</v>
          </cell>
          <cell r="J1555">
            <v>9391062.25</v>
          </cell>
          <cell r="K1555">
            <v>43382</v>
          </cell>
          <cell r="L1555">
            <v>1758</v>
          </cell>
          <cell r="M1555" t="str">
            <v>INE200M01013</v>
          </cell>
        </row>
        <row r="1556">
          <cell r="A1556" t="str">
            <v>VEDL</v>
          </cell>
          <cell r="B1556" t="str">
            <v>EQ</v>
          </cell>
          <cell r="C1556">
            <v>208</v>
          </cell>
          <cell r="D1556">
            <v>216.5</v>
          </cell>
          <cell r="E1556">
            <v>204.05</v>
          </cell>
          <cell r="F1556">
            <v>212.1</v>
          </cell>
          <cell r="G1556">
            <v>212.15</v>
          </cell>
          <cell r="H1556">
            <v>206.75</v>
          </cell>
          <cell r="I1556">
            <v>17869475</v>
          </cell>
          <cell r="J1556">
            <v>3778165449.4499998</v>
          </cell>
          <cell r="K1556">
            <v>43382</v>
          </cell>
          <cell r="L1556">
            <v>129988</v>
          </cell>
          <cell r="M1556" t="str">
            <v>INE205A01025</v>
          </cell>
        </row>
        <row r="1557">
          <cell r="A1557" t="str">
            <v>VENKEYS</v>
          </cell>
          <cell r="B1557" t="str">
            <v>EQ</v>
          </cell>
          <cell r="C1557">
            <v>2138</v>
          </cell>
          <cell r="D1557">
            <v>2164</v>
          </cell>
          <cell r="E1557">
            <v>2050</v>
          </cell>
          <cell r="F1557">
            <v>2081.4499999999998</v>
          </cell>
          <cell r="G1557">
            <v>2069</v>
          </cell>
          <cell r="H1557">
            <v>2118.6</v>
          </cell>
          <cell r="I1557">
            <v>44827</v>
          </cell>
          <cell r="J1557">
            <v>94710527.75</v>
          </cell>
          <cell r="K1557">
            <v>43382</v>
          </cell>
          <cell r="L1557">
            <v>5864</v>
          </cell>
          <cell r="M1557" t="str">
            <v>INE398A01010</v>
          </cell>
        </row>
        <row r="1558">
          <cell r="A1558" t="str">
            <v>VENUSREM</v>
          </cell>
          <cell r="B1558" t="str">
            <v>EQ</v>
          </cell>
          <cell r="C1558">
            <v>36</v>
          </cell>
          <cell r="D1558">
            <v>37.5</v>
          </cell>
          <cell r="E1558">
            <v>35.1</v>
          </cell>
          <cell r="F1558">
            <v>35.4</v>
          </cell>
          <cell r="G1558">
            <v>35.15</v>
          </cell>
          <cell r="H1558">
            <v>36.25</v>
          </cell>
          <cell r="I1558">
            <v>20514</v>
          </cell>
          <cell r="J1558">
            <v>741955.65</v>
          </cell>
          <cell r="K1558">
            <v>43382</v>
          </cell>
          <cell r="L1558">
            <v>314</v>
          </cell>
          <cell r="M1558" t="str">
            <v>INE411B01019</v>
          </cell>
        </row>
        <row r="1559">
          <cell r="A1559" t="str">
            <v>VESUVIUS</v>
          </cell>
          <cell r="B1559" t="str">
            <v>EQ</v>
          </cell>
          <cell r="C1559">
            <v>1052.7</v>
          </cell>
          <cell r="D1559">
            <v>1076</v>
          </cell>
          <cell r="E1559">
            <v>1045</v>
          </cell>
          <cell r="F1559">
            <v>1060</v>
          </cell>
          <cell r="G1559">
            <v>1070</v>
          </cell>
          <cell r="H1559">
            <v>1064.4000000000001</v>
          </cell>
          <cell r="I1559">
            <v>870</v>
          </cell>
          <cell r="J1559">
            <v>920630.15</v>
          </cell>
          <cell r="K1559">
            <v>43382</v>
          </cell>
          <cell r="L1559">
            <v>131</v>
          </cell>
          <cell r="M1559" t="str">
            <v>INE386A01015</v>
          </cell>
        </row>
        <row r="1560">
          <cell r="A1560" t="str">
            <v>VETO</v>
          </cell>
          <cell r="B1560" t="str">
            <v>EQ</v>
          </cell>
          <cell r="C1560">
            <v>91</v>
          </cell>
          <cell r="D1560">
            <v>93</v>
          </cell>
          <cell r="E1560">
            <v>81.25</v>
          </cell>
          <cell r="F1560">
            <v>82.05</v>
          </cell>
          <cell r="G1560">
            <v>81.849999999999994</v>
          </cell>
          <cell r="H1560">
            <v>90.1</v>
          </cell>
          <cell r="I1560">
            <v>127233</v>
          </cell>
          <cell r="J1560">
            <v>10858220.699999999</v>
          </cell>
          <cell r="K1560">
            <v>43382</v>
          </cell>
          <cell r="L1560">
            <v>1501</v>
          </cell>
          <cell r="M1560" t="str">
            <v>INE918N01018</v>
          </cell>
        </row>
        <row r="1561">
          <cell r="A1561" t="str">
            <v>VGUARD</v>
          </cell>
          <cell r="B1561" t="str">
            <v>EQ</v>
          </cell>
          <cell r="C1561">
            <v>163.75</v>
          </cell>
          <cell r="D1561">
            <v>166.4</v>
          </cell>
          <cell r="E1561">
            <v>159.4</v>
          </cell>
          <cell r="F1561">
            <v>164.7</v>
          </cell>
          <cell r="G1561">
            <v>165</v>
          </cell>
          <cell r="H1561">
            <v>162.55000000000001</v>
          </cell>
          <cell r="I1561">
            <v>794041</v>
          </cell>
          <cell r="J1561">
            <v>129952369.45</v>
          </cell>
          <cell r="K1561">
            <v>43382</v>
          </cell>
          <cell r="L1561">
            <v>10084</v>
          </cell>
          <cell r="M1561" t="str">
            <v>INE951I01027</v>
          </cell>
        </row>
        <row r="1562">
          <cell r="A1562" t="str">
            <v>VHL</v>
          </cell>
          <cell r="B1562" t="str">
            <v>EQ</v>
          </cell>
          <cell r="C1562">
            <v>2100.4499999999998</v>
          </cell>
          <cell r="D1562">
            <v>2149.9</v>
          </cell>
          <cell r="E1562">
            <v>2015</v>
          </cell>
          <cell r="F1562">
            <v>2082.8000000000002</v>
          </cell>
          <cell r="G1562">
            <v>2135</v>
          </cell>
          <cell r="H1562">
            <v>2123.0500000000002</v>
          </cell>
          <cell r="I1562">
            <v>310</v>
          </cell>
          <cell r="J1562">
            <v>642746.15</v>
          </cell>
          <cell r="K1562">
            <v>43382</v>
          </cell>
          <cell r="L1562">
            <v>111</v>
          </cell>
          <cell r="M1562" t="str">
            <v>INE701A01023</v>
          </cell>
        </row>
        <row r="1563">
          <cell r="A1563" t="str">
            <v>VICEROY</v>
          </cell>
          <cell r="B1563" t="str">
            <v>EQ</v>
          </cell>
          <cell r="C1563">
            <v>6.65</v>
          </cell>
          <cell r="D1563">
            <v>6.65</v>
          </cell>
          <cell r="E1563">
            <v>6.05</v>
          </cell>
          <cell r="F1563">
            <v>6.05</v>
          </cell>
          <cell r="G1563">
            <v>6.05</v>
          </cell>
          <cell r="H1563">
            <v>6.35</v>
          </cell>
          <cell r="I1563">
            <v>78142</v>
          </cell>
          <cell r="J1563">
            <v>497142.9</v>
          </cell>
          <cell r="K1563">
            <v>43382</v>
          </cell>
          <cell r="L1563">
            <v>238</v>
          </cell>
          <cell r="M1563" t="str">
            <v>INE048C01017</v>
          </cell>
        </row>
        <row r="1564">
          <cell r="A1564" t="str">
            <v>VIDHIING</v>
          </cell>
          <cell r="B1564" t="str">
            <v>EQ</v>
          </cell>
          <cell r="C1564">
            <v>68.900000000000006</v>
          </cell>
          <cell r="D1564">
            <v>71.3</v>
          </cell>
          <cell r="E1564">
            <v>67</v>
          </cell>
          <cell r="F1564">
            <v>70.3</v>
          </cell>
          <cell r="G1564">
            <v>70.45</v>
          </cell>
          <cell r="H1564">
            <v>68.099999999999994</v>
          </cell>
          <cell r="I1564">
            <v>94010</v>
          </cell>
          <cell r="J1564">
            <v>6361093.0499999998</v>
          </cell>
          <cell r="K1564">
            <v>43382</v>
          </cell>
          <cell r="L1564">
            <v>482</v>
          </cell>
          <cell r="M1564" t="str">
            <v>INE632C01026</v>
          </cell>
        </row>
        <row r="1565">
          <cell r="A1565" t="str">
            <v>VIJAYABANK</v>
          </cell>
          <cell r="B1565" t="str">
            <v>EQ</v>
          </cell>
          <cell r="C1565">
            <v>43</v>
          </cell>
          <cell r="D1565">
            <v>43</v>
          </cell>
          <cell r="E1565">
            <v>41.7</v>
          </cell>
          <cell r="F1565">
            <v>42.05</v>
          </cell>
          <cell r="G1565">
            <v>42.1</v>
          </cell>
          <cell r="H1565">
            <v>42.65</v>
          </cell>
          <cell r="I1565">
            <v>652562</v>
          </cell>
          <cell r="J1565">
            <v>27541542.149999999</v>
          </cell>
          <cell r="K1565">
            <v>43382</v>
          </cell>
          <cell r="L1565">
            <v>4371</v>
          </cell>
          <cell r="M1565" t="str">
            <v>INE705A01016</v>
          </cell>
        </row>
        <row r="1566">
          <cell r="A1566" t="str">
            <v>VIJIFIN</v>
          </cell>
          <cell r="B1566" t="str">
            <v>EQ</v>
          </cell>
          <cell r="C1566">
            <v>4.2</v>
          </cell>
          <cell r="D1566">
            <v>4.25</v>
          </cell>
          <cell r="E1566">
            <v>4</v>
          </cell>
          <cell r="F1566">
            <v>4.25</v>
          </cell>
          <cell r="G1566">
            <v>4.25</v>
          </cell>
          <cell r="H1566">
            <v>3.9</v>
          </cell>
          <cell r="I1566">
            <v>160792</v>
          </cell>
          <cell r="J1566">
            <v>677600.1</v>
          </cell>
          <cell r="K1566">
            <v>43382</v>
          </cell>
          <cell r="L1566">
            <v>190</v>
          </cell>
          <cell r="M1566" t="str">
            <v>INE159N01027</v>
          </cell>
        </row>
        <row r="1567">
          <cell r="A1567" t="str">
            <v>VIJSHAN</v>
          </cell>
          <cell r="B1567" t="str">
            <v>EQ</v>
          </cell>
          <cell r="C1567">
            <v>7.25</v>
          </cell>
          <cell r="D1567">
            <v>8.1</v>
          </cell>
          <cell r="E1567">
            <v>6.8</v>
          </cell>
          <cell r="F1567">
            <v>7.15</v>
          </cell>
          <cell r="G1567">
            <v>7.35</v>
          </cell>
          <cell r="H1567">
            <v>7.55</v>
          </cell>
          <cell r="I1567">
            <v>26716</v>
          </cell>
          <cell r="J1567">
            <v>190907.15</v>
          </cell>
          <cell r="K1567">
            <v>43382</v>
          </cell>
          <cell r="L1567">
            <v>280</v>
          </cell>
          <cell r="M1567" t="str">
            <v>INE806F01011</v>
          </cell>
        </row>
        <row r="1568">
          <cell r="A1568" t="str">
            <v>VIKASECO</v>
          </cell>
          <cell r="B1568" t="str">
            <v>EQ</v>
          </cell>
          <cell r="C1568">
            <v>14.55</v>
          </cell>
          <cell r="D1568">
            <v>14.7</v>
          </cell>
          <cell r="E1568">
            <v>14.2</v>
          </cell>
          <cell r="F1568">
            <v>14.25</v>
          </cell>
          <cell r="G1568">
            <v>14.3</v>
          </cell>
          <cell r="H1568">
            <v>14.55</v>
          </cell>
          <cell r="I1568">
            <v>1549128</v>
          </cell>
          <cell r="J1568">
            <v>22264620.100000001</v>
          </cell>
          <cell r="K1568">
            <v>43382</v>
          </cell>
          <cell r="L1568">
            <v>2721</v>
          </cell>
          <cell r="M1568" t="str">
            <v>INE806A01020</v>
          </cell>
        </row>
        <row r="1569">
          <cell r="A1569" t="str">
            <v>VIMALOIL</v>
          </cell>
          <cell r="B1569" t="str">
            <v>BE</v>
          </cell>
          <cell r="C1569">
            <v>9.85</v>
          </cell>
          <cell r="D1569">
            <v>9.85</v>
          </cell>
          <cell r="E1569">
            <v>9.85</v>
          </cell>
          <cell r="F1569">
            <v>9.85</v>
          </cell>
          <cell r="G1569">
            <v>9.85</v>
          </cell>
          <cell r="H1569">
            <v>9.85</v>
          </cell>
          <cell r="I1569">
            <v>16</v>
          </cell>
          <cell r="J1569">
            <v>157.6</v>
          </cell>
          <cell r="K1569">
            <v>43382</v>
          </cell>
          <cell r="L1569">
            <v>1</v>
          </cell>
          <cell r="M1569" t="str">
            <v>INE067D01015</v>
          </cell>
        </row>
        <row r="1570">
          <cell r="A1570" t="str">
            <v>VIMTALABS</v>
          </cell>
          <cell r="B1570" t="str">
            <v>EQ</v>
          </cell>
          <cell r="C1570">
            <v>255.65</v>
          </cell>
          <cell r="D1570">
            <v>268</v>
          </cell>
          <cell r="E1570">
            <v>255.65</v>
          </cell>
          <cell r="F1570">
            <v>262.35000000000002</v>
          </cell>
          <cell r="G1570">
            <v>262</v>
          </cell>
          <cell r="H1570">
            <v>254.7</v>
          </cell>
          <cell r="I1570">
            <v>29324</v>
          </cell>
          <cell r="J1570">
            <v>7651841.4000000004</v>
          </cell>
          <cell r="K1570">
            <v>43382</v>
          </cell>
          <cell r="L1570">
            <v>971</v>
          </cell>
          <cell r="M1570" t="str">
            <v>INE579C01029</v>
          </cell>
        </row>
        <row r="1571">
          <cell r="A1571" t="str">
            <v>VINATIORGA</v>
          </cell>
          <cell r="B1571" t="str">
            <v>EQ</v>
          </cell>
          <cell r="C1571">
            <v>1199.9000000000001</v>
          </cell>
          <cell r="D1571">
            <v>1226</v>
          </cell>
          <cell r="E1571">
            <v>1134</v>
          </cell>
          <cell r="F1571">
            <v>1163.0999999999999</v>
          </cell>
          <cell r="G1571">
            <v>1168</v>
          </cell>
          <cell r="H1571">
            <v>1198.5999999999999</v>
          </cell>
          <cell r="I1571">
            <v>24769</v>
          </cell>
          <cell r="J1571">
            <v>29093953.449999999</v>
          </cell>
          <cell r="K1571">
            <v>43382</v>
          </cell>
          <cell r="L1571">
            <v>1732</v>
          </cell>
          <cell r="M1571" t="str">
            <v>INE410B01029</v>
          </cell>
        </row>
        <row r="1572">
          <cell r="A1572" t="str">
            <v>VINDHYATEL</v>
          </cell>
          <cell r="B1572" t="str">
            <v>EQ</v>
          </cell>
          <cell r="C1572">
            <v>1289.5</v>
          </cell>
          <cell r="D1572">
            <v>1307.25</v>
          </cell>
          <cell r="E1572">
            <v>1232.05</v>
          </cell>
          <cell r="F1572">
            <v>1300</v>
          </cell>
          <cell r="G1572">
            <v>1307.25</v>
          </cell>
          <cell r="H1572">
            <v>1281.5999999999999</v>
          </cell>
          <cell r="I1572">
            <v>8772</v>
          </cell>
          <cell r="J1572">
            <v>11292318</v>
          </cell>
          <cell r="K1572">
            <v>43382</v>
          </cell>
          <cell r="L1572">
            <v>424</v>
          </cell>
          <cell r="M1572" t="str">
            <v>INE707A01012</v>
          </cell>
        </row>
        <row r="1573">
          <cell r="A1573" t="str">
            <v>VINYLINDIA</v>
          </cell>
          <cell r="B1573" t="str">
            <v>EQ</v>
          </cell>
          <cell r="C1573">
            <v>74</v>
          </cell>
          <cell r="D1573">
            <v>74</v>
          </cell>
          <cell r="E1573">
            <v>71.099999999999994</v>
          </cell>
          <cell r="F1573">
            <v>71.650000000000006</v>
          </cell>
          <cell r="G1573">
            <v>72</v>
          </cell>
          <cell r="H1573">
            <v>72.150000000000006</v>
          </cell>
          <cell r="I1573">
            <v>12969</v>
          </cell>
          <cell r="J1573">
            <v>931255.65</v>
          </cell>
          <cell r="K1573">
            <v>43382</v>
          </cell>
          <cell r="L1573">
            <v>210</v>
          </cell>
          <cell r="M1573" t="str">
            <v>INE250B01029</v>
          </cell>
        </row>
        <row r="1574">
          <cell r="A1574" t="str">
            <v>VIPCLOTHNG</v>
          </cell>
          <cell r="B1574" t="str">
            <v>EQ</v>
          </cell>
          <cell r="C1574">
            <v>35.75</v>
          </cell>
          <cell r="D1574">
            <v>35.950000000000003</v>
          </cell>
          <cell r="E1574">
            <v>34.15</v>
          </cell>
          <cell r="F1574">
            <v>34.549999999999997</v>
          </cell>
          <cell r="G1574">
            <v>34.15</v>
          </cell>
          <cell r="H1574">
            <v>35.5</v>
          </cell>
          <cell r="I1574">
            <v>41669</v>
          </cell>
          <cell r="J1574">
            <v>1456917.65</v>
          </cell>
          <cell r="K1574">
            <v>43382</v>
          </cell>
          <cell r="L1574">
            <v>652</v>
          </cell>
          <cell r="M1574" t="str">
            <v>INE450G01024</v>
          </cell>
        </row>
        <row r="1575">
          <cell r="A1575" t="str">
            <v>VIPIND</v>
          </cell>
          <cell r="B1575" t="str">
            <v>EQ</v>
          </cell>
          <cell r="C1575">
            <v>396.05</v>
          </cell>
          <cell r="D1575">
            <v>407</v>
          </cell>
          <cell r="E1575">
            <v>375.5</v>
          </cell>
          <cell r="F1575">
            <v>378.55</v>
          </cell>
          <cell r="G1575">
            <v>375.5</v>
          </cell>
          <cell r="H1575">
            <v>395.25</v>
          </cell>
          <cell r="I1575">
            <v>171282</v>
          </cell>
          <cell r="J1575">
            <v>67203253.849999994</v>
          </cell>
          <cell r="K1575">
            <v>43382</v>
          </cell>
          <cell r="L1575">
            <v>8102</v>
          </cell>
          <cell r="M1575" t="str">
            <v>INE054A01027</v>
          </cell>
        </row>
        <row r="1576">
          <cell r="A1576" t="str">
            <v>VIPULLTD</v>
          </cell>
          <cell r="B1576" t="str">
            <v>EQ</v>
          </cell>
          <cell r="C1576">
            <v>50.9</v>
          </cell>
          <cell r="D1576">
            <v>50.9</v>
          </cell>
          <cell r="E1576">
            <v>48.9</v>
          </cell>
          <cell r="F1576">
            <v>49.05</v>
          </cell>
          <cell r="G1576">
            <v>48.9</v>
          </cell>
          <cell r="H1576">
            <v>50.05</v>
          </cell>
          <cell r="I1576">
            <v>79422</v>
          </cell>
          <cell r="J1576">
            <v>3955717.65</v>
          </cell>
          <cell r="K1576">
            <v>43382</v>
          </cell>
          <cell r="L1576">
            <v>366</v>
          </cell>
          <cell r="M1576" t="str">
            <v>INE946H01037</v>
          </cell>
        </row>
        <row r="1577">
          <cell r="A1577" t="str">
            <v>VISAKAIND</v>
          </cell>
          <cell r="B1577" t="str">
            <v>EQ</v>
          </cell>
          <cell r="C1577">
            <v>448</v>
          </cell>
          <cell r="D1577">
            <v>459.7</v>
          </cell>
          <cell r="E1577">
            <v>440.05</v>
          </cell>
          <cell r="F1577">
            <v>442.15</v>
          </cell>
          <cell r="G1577">
            <v>440.35</v>
          </cell>
          <cell r="H1577">
            <v>446.45</v>
          </cell>
          <cell r="I1577">
            <v>16821</v>
          </cell>
          <cell r="J1577">
            <v>7555305.2999999998</v>
          </cell>
          <cell r="K1577">
            <v>43382</v>
          </cell>
          <cell r="L1577">
            <v>1188</v>
          </cell>
          <cell r="M1577" t="str">
            <v>INE392A01013</v>
          </cell>
        </row>
        <row r="1578">
          <cell r="A1578" t="str">
            <v>VISASTEEL</v>
          </cell>
          <cell r="B1578" t="str">
            <v>BE</v>
          </cell>
          <cell r="C1578">
            <v>10.25</v>
          </cell>
          <cell r="D1578">
            <v>10.25</v>
          </cell>
          <cell r="E1578">
            <v>9.5</v>
          </cell>
          <cell r="F1578">
            <v>9.8000000000000007</v>
          </cell>
          <cell r="G1578">
            <v>9.5500000000000007</v>
          </cell>
          <cell r="H1578">
            <v>9.9</v>
          </cell>
          <cell r="I1578">
            <v>12175</v>
          </cell>
          <cell r="J1578">
            <v>117532.65</v>
          </cell>
          <cell r="K1578">
            <v>43382</v>
          </cell>
          <cell r="L1578">
            <v>66</v>
          </cell>
          <cell r="M1578" t="str">
            <v>INE286H01012</v>
          </cell>
        </row>
        <row r="1579">
          <cell r="A1579" t="str">
            <v>VISESHINFO</v>
          </cell>
          <cell r="B1579" t="str">
            <v>EQ</v>
          </cell>
          <cell r="C1579">
            <v>0.1</v>
          </cell>
          <cell r="D1579">
            <v>0.1</v>
          </cell>
          <cell r="E1579">
            <v>0.05</v>
          </cell>
          <cell r="F1579">
            <v>0.1</v>
          </cell>
          <cell r="G1579">
            <v>0.1</v>
          </cell>
          <cell r="H1579">
            <v>0.1</v>
          </cell>
          <cell r="I1579">
            <v>1393747</v>
          </cell>
          <cell r="J1579">
            <v>111036.85</v>
          </cell>
          <cell r="K1579">
            <v>43382</v>
          </cell>
          <cell r="L1579">
            <v>170</v>
          </cell>
          <cell r="M1579" t="str">
            <v>INE861A01058</v>
          </cell>
        </row>
        <row r="1580">
          <cell r="A1580" t="str">
            <v>VISHNU</v>
          </cell>
          <cell r="B1580" t="str">
            <v>EQ</v>
          </cell>
          <cell r="C1580">
            <v>149.85</v>
          </cell>
          <cell r="D1580">
            <v>154.94999999999999</v>
          </cell>
          <cell r="E1580">
            <v>145.6</v>
          </cell>
          <cell r="F1580">
            <v>151.9</v>
          </cell>
          <cell r="G1580">
            <v>150.94999999999999</v>
          </cell>
          <cell r="H1580">
            <v>145.85</v>
          </cell>
          <cell r="I1580">
            <v>7207</v>
          </cell>
          <cell r="J1580">
            <v>1076626.1499999999</v>
          </cell>
          <cell r="K1580">
            <v>43382</v>
          </cell>
          <cell r="L1580">
            <v>167</v>
          </cell>
          <cell r="M1580" t="str">
            <v>INE270I01014</v>
          </cell>
        </row>
        <row r="1581">
          <cell r="A1581" t="str">
            <v>VIVIDHA</v>
          </cell>
          <cell r="B1581" t="str">
            <v>EQ</v>
          </cell>
          <cell r="C1581">
            <v>0.65</v>
          </cell>
          <cell r="D1581">
            <v>0.75</v>
          </cell>
          <cell r="E1581">
            <v>0.65</v>
          </cell>
          <cell r="F1581">
            <v>0.7</v>
          </cell>
          <cell r="G1581">
            <v>0.7</v>
          </cell>
          <cell r="H1581">
            <v>0.65</v>
          </cell>
          <cell r="I1581">
            <v>811643</v>
          </cell>
          <cell r="J1581">
            <v>567399.80000000005</v>
          </cell>
          <cell r="K1581">
            <v>43382</v>
          </cell>
          <cell r="L1581">
            <v>203</v>
          </cell>
          <cell r="M1581" t="str">
            <v>INE370E01029</v>
          </cell>
        </row>
        <row r="1582">
          <cell r="A1582" t="str">
            <v>VIVIMEDLAB</v>
          </cell>
          <cell r="B1582" t="str">
            <v>EQ</v>
          </cell>
          <cell r="C1582">
            <v>38.75</v>
          </cell>
          <cell r="D1582">
            <v>38.9</v>
          </cell>
          <cell r="E1582">
            <v>37.15</v>
          </cell>
          <cell r="F1582">
            <v>38.049999999999997</v>
          </cell>
          <cell r="G1582">
            <v>38.450000000000003</v>
          </cell>
          <cell r="H1582">
            <v>38.75</v>
          </cell>
          <cell r="I1582">
            <v>695077</v>
          </cell>
          <cell r="J1582">
            <v>26303919.5</v>
          </cell>
          <cell r="K1582">
            <v>43382</v>
          </cell>
          <cell r="L1582">
            <v>5421</v>
          </cell>
          <cell r="M1582" t="str">
            <v>INE526G01021</v>
          </cell>
        </row>
        <row r="1583">
          <cell r="A1583" t="str">
            <v>VLSFINANCE</v>
          </cell>
          <cell r="B1583" t="str">
            <v>EQ</v>
          </cell>
          <cell r="C1583">
            <v>49.5</v>
          </cell>
          <cell r="D1583">
            <v>50.95</v>
          </cell>
          <cell r="E1583">
            <v>47.6</v>
          </cell>
          <cell r="F1583">
            <v>48.7</v>
          </cell>
          <cell r="G1583">
            <v>48.35</v>
          </cell>
          <cell r="H1583">
            <v>48.75</v>
          </cell>
          <cell r="I1583">
            <v>70959</v>
          </cell>
          <cell r="J1583">
            <v>3492531.2</v>
          </cell>
          <cell r="K1583">
            <v>43382</v>
          </cell>
          <cell r="L1583">
            <v>980</v>
          </cell>
          <cell r="M1583" t="str">
            <v>INE709A01018</v>
          </cell>
        </row>
        <row r="1584">
          <cell r="A1584" t="str">
            <v>VMART</v>
          </cell>
          <cell r="B1584" t="str">
            <v>EQ</v>
          </cell>
          <cell r="C1584">
            <v>2198</v>
          </cell>
          <cell r="D1584">
            <v>2198</v>
          </cell>
          <cell r="E1584">
            <v>2043.05</v>
          </cell>
          <cell r="F1584">
            <v>2043.05</v>
          </cell>
          <cell r="G1584">
            <v>2043.05</v>
          </cell>
          <cell r="H1584">
            <v>2150.5500000000002</v>
          </cell>
          <cell r="I1584">
            <v>30204</v>
          </cell>
          <cell r="J1584">
            <v>61786514.899999999</v>
          </cell>
          <cell r="K1584">
            <v>43382</v>
          </cell>
          <cell r="L1584">
            <v>798</v>
          </cell>
          <cell r="M1584" t="str">
            <v>INE665J01013</v>
          </cell>
        </row>
        <row r="1585">
          <cell r="A1585" t="str">
            <v>VOLTAMP</v>
          </cell>
          <cell r="B1585" t="str">
            <v>EQ</v>
          </cell>
          <cell r="C1585">
            <v>812.9</v>
          </cell>
          <cell r="D1585">
            <v>814.6</v>
          </cell>
          <cell r="E1585">
            <v>749.5</v>
          </cell>
          <cell r="F1585">
            <v>758.4</v>
          </cell>
          <cell r="G1585">
            <v>757</v>
          </cell>
          <cell r="H1585">
            <v>792.5</v>
          </cell>
          <cell r="I1585">
            <v>7921</v>
          </cell>
          <cell r="J1585">
            <v>6102956.3499999996</v>
          </cell>
          <cell r="K1585">
            <v>43382</v>
          </cell>
          <cell r="L1585">
            <v>1022</v>
          </cell>
          <cell r="M1585" t="str">
            <v>INE540H01012</v>
          </cell>
        </row>
        <row r="1586">
          <cell r="A1586" t="str">
            <v>VOLTAS</v>
          </cell>
          <cell r="B1586" t="str">
            <v>EQ</v>
          </cell>
          <cell r="C1586">
            <v>480</v>
          </cell>
          <cell r="D1586">
            <v>487.65</v>
          </cell>
          <cell r="E1586">
            <v>476</v>
          </cell>
          <cell r="F1586">
            <v>484.65</v>
          </cell>
          <cell r="G1586">
            <v>486</v>
          </cell>
          <cell r="H1586">
            <v>479.15</v>
          </cell>
          <cell r="I1586">
            <v>1095066</v>
          </cell>
          <cell r="J1586">
            <v>528484768.85000002</v>
          </cell>
          <cell r="K1586">
            <v>43382</v>
          </cell>
          <cell r="L1586">
            <v>25901</v>
          </cell>
          <cell r="M1586" t="str">
            <v>INE226A01021</v>
          </cell>
        </row>
        <row r="1587">
          <cell r="A1587" t="str">
            <v>VRLLOG</v>
          </cell>
          <cell r="B1587" t="str">
            <v>EQ</v>
          </cell>
          <cell r="C1587">
            <v>261.05</v>
          </cell>
          <cell r="D1587">
            <v>265</v>
          </cell>
          <cell r="E1587">
            <v>254.75</v>
          </cell>
          <cell r="F1587">
            <v>258.45</v>
          </cell>
          <cell r="G1587">
            <v>258.5</v>
          </cell>
          <cell r="H1587">
            <v>262.75</v>
          </cell>
          <cell r="I1587">
            <v>31707</v>
          </cell>
          <cell r="J1587">
            <v>8181896.7000000002</v>
          </cell>
          <cell r="K1587">
            <v>43382</v>
          </cell>
          <cell r="L1587">
            <v>2797</v>
          </cell>
          <cell r="M1587" t="str">
            <v>INE366I01010</v>
          </cell>
        </row>
        <row r="1588">
          <cell r="A1588" t="str">
            <v>VSSL</v>
          </cell>
          <cell r="B1588" t="str">
            <v>EQ</v>
          </cell>
          <cell r="C1588">
            <v>99</v>
          </cell>
          <cell r="D1588">
            <v>102.9</v>
          </cell>
          <cell r="E1588">
            <v>95</v>
          </cell>
          <cell r="F1588">
            <v>100.75</v>
          </cell>
          <cell r="G1588">
            <v>101.6</v>
          </cell>
          <cell r="H1588">
            <v>100.85</v>
          </cell>
          <cell r="I1588">
            <v>22419</v>
          </cell>
          <cell r="J1588">
            <v>2230593.2000000002</v>
          </cell>
          <cell r="K1588">
            <v>43382</v>
          </cell>
          <cell r="L1588">
            <v>502</v>
          </cell>
          <cell r="M1588" t="str">
            <v>INE050M01012</v>
          </cell>
        </row>
        <row r="1589">
          <cell r="A1589" t="str">
            <v>VSTIND</v>
          </cell>
          <cell r="B1589" t="str">
            <v>EQ</v>
          </cell>
          <cell r="C1589">
            <v>2639.95</v>
          </cell>
          <cell r="D1589">
            <v>2680</v>
          </cell>
          <cell r="E1589">
            <v>2491</v>
          </cell>
          <cell r="F1589">
            <v>2549.65</v>
          </cell>
          <cell r="G1589">
            <v>2499.9499999999998</v>
          </cell>
          <cell r="H1589">
            <v>2656.05</v>
          </cell>
          <cell r="I1589">
            <v>4874</v>
          </cell>
          <cell r="J1589">
            <v>12739239.65</v>
          </cell>
          <cell r="K1589">
            <v>43382</v>
          </cell>
          <cell r="L1589">
            <v>653</v>
          </cell>
          <cell r="M1589" t="str">
            <v>INE710A01016</v>
          </cell>
        </row>
        <row r="1590">
          <cell r="A1590" t="str">
            <v>VSTTILLERS</v>
          </cell>
          <cell r="B1590" t="str">
            <v>EQ</v>
          </cell>
          <cell r="C1590">
            <v>1614.9</v>
          </cell>
          <cell r="D1590">
            <v>1623</v>
          </cell>
          <cell r="E1590">
            <v>1580.05</v>
          </cell>
          <cell r="F1590">
            <v>1599.95</v>
          </cell>
          <cell r="G1590">
            <v>1590</v>
          </cell>
          <cell r="H1590">
            <v>1591.1</v>
          </cell>
          <cell r="I1590">
            <v>23625</v>
          </cell>
          <cell r="J1590">
            <v>37766427.799999997</v>
          </cell>
          <cell r="K1590">
            <v>43382</v>
          </cell>
          <cell r="L1590">
            <v>405</v>
          </cell>
          <cell r="M1590" t="str">
            <v>INE764D01017</v>
          </cell>
        </row>
        <row r="1591">
          <cell r="A1591" t="str">
            <v>VTL</v>
          </cell>
          <cell r="B1591" t="str">
            <v>EQ</v>
          </cell>
          <cell r="C1591">
            <v>997</v>
          </cell>
          <cell r="D1591">
            <v>997</v>
          </cell>
          <cell r="E1591">
            <v>970.2</v>
          </cell>
          <cell r="F1591">
            <v>984.4</v>
          </cell>
          <cell r="G1591">
            <v>983</v>
          </cell>
          <cell r="H1591">
            <v>996.85</v>
          </cell>
          <cell r="I1591">
            <v>2906</v>
          </cell>
          <cell r="J1591">
            <v>2847911.9</v>
          </cell>
          <cell r="K1591">
            <v>43382</v>
          </cell>
          <cell r="L1591">
            <v>549</v>
          </cell>
          <cell r="M1591" t="str">
            <v>INE825A01012</v>
          </cell>
        </row>
        <row r="1592">
          <cell r="A1592" t="str">
            <v>WABAG</v>
          </cell>
          <cell r="B1592" t="str">
            <v>EQ</v>
          </cell>
          <cell r="C1592">
            <v>255.05</v>
          </cell>
          <cell r="D1592">
            <v>259.14999999999998</v>
          </cell>
          <cell r="E1592">
            <v>246.6</v>
          </cell>
          <cell r="F1592">
            <v>248.75</v>
          </cell>
          <cell r="G1592">
            <v>249</v>
          </cell>
          <cell r="H1592">
            <v>251.05</v>
          </cell>
          <cell r="I1592">
            <v>341028</v>
          </cell>
          <cell r="J1592">
            <v>85539503.450000003</v>
          </cell>
          <cell r="K1592">
            <v>43382</v>
          </cell>
          <cell r="L1592">
            <v>11107</v>
          </cell>
          <cell r="M1592" t="str">
            <v>INE956G01038</v>
          </cell>
        </row>
        <row r="1593">
          <cell r="A1593" t="str">
            <v>WABCOINDIA</v>
          </cell>
          <cell r="B1593" t="str">
            <v>EQ</v>
          </cell>
          <cell r="C1593">
            <v>6250.2</v>
          </cell>
          <cell r="D1593">
            <v>6250.2</v>
          </cell>
          <cell r="E1593">
            <v>6033</v>
          </cell>
          <cell r="F1593">
            <v>6065.3</v>
          </cell>
          <cell r="G1593">
            <v>6059.5</v>
          </cell>
          <cell r="H1593">
            <v>6203.7</v>
          </cell>
          <cell r="I1593">
            <v>5282</v>
          </cell>
          <cell r="J1593">
            <v>32307671.600000001</v>
          </cell>
          <cell r="K1593">
            <v>43382</v>
          </cell>
          <cell r="L1593">
            <v>1703</v>
          </cell>
          <cell r="M1593" t="str">
            <v>INE342J01019</v>
          </cell>
        </row>
        <row r="1594">
          <cell r="A1594" t="str">
            <v>WALCHANNAG</v>
          </cell>
          <cell r="B1594" t="str">
            <v>EQ</v>
          </cell>
          <cell r="C1594">
            <v>94.9</v>
          </cell>
          <cell r="D1594">
            <v>94.9</v>
          </cell>
          <cell r="E1594">
            <v>91.3</v>
          </cell>
          <cell r="F1594">
            <v>92.55</v>
          </cell>
          <cell r="G1594">
            <v>93.5</v>
          </cell>
          <cell r="H1594">
            <v>93.8</v>
          </cell>
          <cell r="I1594">
            <v>162987</v>
          </cell>
          <cell r="J1594">
            <v>15091126.35</v>
          </cell>
          <cell r="K1594">
            <v>43382</v>
          </cell>
          <cell r="L1594">
            <v>3190</v>
          </cell>
          <cell r="M1594" t="str">
            <v>INE711A01022</v>
          </cell>
        </row>
        <row r="1595">
          <cell r="A1595" t="str">
            <v>WANBURY</v>
          </cell>
          <cell r="B1595" t="str">
            <v>BE</v>
          </cell>
          <cell r="C1595">
            <v>20.399999999999999</v>
          </cell>
          <cell r="D1595">
            <v>20.399999999999999</v>
          </cell>
          <cell r="E1595">
            <v>19.25</v>
          </cell>
          <cell r="F1595">
            <v>19.600000000000001</v>
          </cell>
          <cell r="G1595">
            <v>19.600000000000001</v>
          </cell>
          <cell r="H1595">
            <v>20.25</v>
          </cell>
          <cell r="I1595">
            <v>7540</v>
          </cell>
          <cell r="J1595">
            <v>145650</v>
          </cell>
          <cell r="K1595">
            <v>43382</v>
          </cell>
          <cell r="L1595">
            <v>56</v>
          </cell>
          <cell r="M1595" t="str">
            <v>INE107F01022</v>
          </cell>
        </row>
        <row r="1596">
          <cell r="A1596" t="str">
            <v>WEBELSOLAR</v>
          </cell>
          <cell r="B1596" t="str">
            <v>EQ</v>
          </cell>
          <cell r="C1596">
            <v>31.05</v>
          </cell>
          <cell r="D1596">
            <v>33.75</v>
          </cell>
          <cell r="E1596">
            <v>30.35</v>
          </cell>
          <cell r="F1596">
            <v>32.200000000000003</v>
          </cell>
          <cell r="G1596">
            <v>32.5</v>
          </cell>
          <cell r="H1596">
            <v>30.7</v>
          </cell>
          <cell r="I1596">
            <v>58846</v>
          </cell>
          <cell r="J1596">
            <v>1903425.9</v>
          </cell>
          <cell r="K1596">
            <v>43382</v>
          </cell>
          <cell r="L1596">
            <v>807</v>
          </cell>
          <cell r="M1596" t="str">
            <v>INE855C01015</v>
          </cell>
        </row>
        <row r="1597">
          <cell r="A1597" t="str">
            <v>WEIZFOREX</v>
          </cell>
          <cell r="B1597" t="str">
            <v>EQ</v>
          </cell>
          <cell r="C1597">
            <v>499</v>
          </cell>
          <cell r="D1597">
            <v>499</v>
          </cell>
          <cell r="E1597">
            <v>490.05</v>
          </cell>
          <cell r="F1597">
            <v>491.85</v>
          </cell>
          <cell r="G1597">
            <v>491</v>
          </cell>
          <cell r="H1597">
            <v>489.35</v>
          </cell>
          <cell r="I1597">
            <v>2639</v>
          </cell>
          <cell r="J1597">
            <v>1301657.25</v>
          </cell>
          <cell r="K1597">
            <v>43382</v>
          </cell>
          <cell r="L1597">
            <v>207</v>
          </cell>
          <cell r="M1597" t="str">
            <v>INE726L01019</v>
          </cell>
        </row>
        <row r="1598">
          <cell r="A1598" t="str">
            <v>WEIZMANIND</v>
          </cell>
          <cell r="B1598" t="str">
            <v>BE</v>
          </cell>
          <cell r="C1598">
            <v>41.7</v>
          </cell>
          <cell r="D1598">
            <v>41.7</v>
          </cell>
          <cell r="E1598">
            <v>38.25</v>
          </cell>
          <cell r="F1598">
            <v>40.5</v>
          </cell>
          <cell r="G1598">
            <v>40.5</v>
          </cell>
          <cell r="H1598">
            <v>39.75</v>
          </cell>
          <cell r="I1598">
            <v>1751</v>
          </cell>
          <cell r="J1598">
            <v>69759.149999999994</v>
          </cell>
          <cell r="K1598">
            <v>43382</v>
          </cell>
          <cell r="L1598">
            <v>32</v>
          </cell>
          <cell r="M1598" t="str">
            <v>INE080A01014</v>
          </cell>
        </row>
        <row r="1599">
          <cell r="A1599" t="str">
            <v>WELCORP</v>
          </cell>
          <cell r="B1599" t="str">
            <v>EQ</v>
          </cell>
          <cell r="C1599">
            <v>132.5</v>
          </cell>
          <cell r="D1599">
            <v>135.35</v>
          </cell>
          <cell r="E1599">
            <v>126</v>
          </cell>
          <cell r="F1599">
            <v>133.85</v>
          </cell>
          <cell r="G1599">
            <v>133.4</v>
          </cell>
          <cell r="H1599">
            <v>129.4</v>
          </cell>
          <cell r="I1599">
            <v>646886</v>
          </cell>
          <cell r="J1599">
            <v>84858474.25</v>
          </cell>
          <cell r="K1599">
            <v>43382</v>
          </cell>
          <cell r="L1599">
            <v>6041</v>
          </cell>
          <cell r="M1599" t="str">
            <v>INE191B01025</v>
          </cell>
        </row>
        <row r="1600">
          <cell r="A1600" t="str">
            <v>WELENT</v>
          </cell>
          <cell r="B1600" t="str">
            <v>EQ</v>
          </cell>
          <cell r="C1600">
            <v>120.75</v>
          </cell>
          <cell r="D1600">
            <v>124</v>
          </cell>
          <cell r="E1600">
            <v>115.3</v>
          </cell>
          <cell r="F1600">
            <v>116.55</v>
          </cell>
          <cell r="G1600">
            <v>116</v>
          </cell>
          <cell r="H1600">
            <v>120</v>
          </cell>
          <cell r="I1600">
            <v>583722</v>
          </cell>
          <cell r="J1600">
            <v>69477539.849999994</v>
          </cell>
          <cell r="K1600">
            <v>43382</v>
          </cell>
          <cell r="L1600">
            <v>5686</v>
          </cell>
          <cell r="M1600" t="str">
            <v>INE625G01013</v>
          </cell>
        </row>
        <row r="1601">
          <cell r="A1601" t="str">
            <v>WELINV</v>
          </cell>
          <cell r="B1601" t="str">
            <v>EQ</v>
          </cell>
          <cell r="C1601">
            <v>145.1</v>
          </cell>
          <cell r="D1601">
            <v>159.6</v>
          </cell>
          <cell r="E1601">
            <v>145</v>
          </cell>
          <cell r="F1601">
            <v>155</v>
          </cell>
          <cell r="G1601">
            <v>155</v>
          </cell>
          <cell r="H1601">
            <v>145.1</v>
          </cell>
          <cell r="I1601">
            <v>800</v>
          </cell>
          <cell r="J1601">
            <v>119828.55</v>
          </cell>
          <cell r="K1601">
            <v>43382</v>
          </cell>
          <cell r="L1601">
            <v>11</v>
          </cell>
          <cell r="M1601" t="str">
            <v>INE389K01018</v>
          </cell>
        </row>
        <row r="1602">
          <cell r="A1602" t="str">
            <v>WELSPUNIND</v>
          </cell>
          <cell r="B1602" t="str">
            <v>EQ</v>
          </cell>
          <cell r="C1602">
            <v>55.75</v>
          </cell>
          <cell r="D1602">
            <v>58.1</v>
          </cell>
          <cell r="E1602">
            <v>55.5</v>
          </cell>
          <cell r="F1602">
            <v>57.05</v>
          </cell>
          <cell r="G1602">
            <v>57.75</v>
          </cell>
          <cell r="H1602">
            <v>55.4</v>
          </cell>
          <cell r="I1602">
            <v>1302178</v>
          </cell>
          <cell r="J1602">
            <v>73896553.950000003</v>
          </cell>
          <cell r="K1602">
            <v>43382</v>
          </cell>
          <cell r="L1602">
            <v>9910</v>
          </cell>
          <cell r="M1602" t="str">
            <v>INE192B01031</v>
          </cell>
        </row>
        <row r="1603">
          <cell r="A1603" t="str">
            <v>WENDT</v>
          </cell>
          <cell r="B1603" t="str">
            <v>EQ</v>
          </cell>
          <cell r="C1603">
            <v>2943.95</v>
          </cell>
          <cell r="D1603">
            <v>3189.8</v>
          </cell>
          <cell r="E1603">
            <v>2870.5</v>
          </cell>
          <cell r="F1603">
            <v>2917.85</v>
          </cell>
          <cell r="G1603">
            <v>2912.4</v>
          </cell>
          <cell r="H1603">
            <v>2886.35</v>
          </cell>
          <cell r="I1603">
            <v>155</v>
          </cell>
          <cell r="J1603">
            <v>454320.25</v>
          </cell>
          <cell r="K1603">
            <v>43382</v>
          </cell>
          <cell r="L1603">
            <v>72</v>
          </cell>
          <cell r="M1603" t="str">
            <v>INE274C01019</v>
          </cell>
        </row>
        <row r="1604">
          <cell r="A1604" t="str">
            <v>WHEELS</v>
          </cell>
          <cell r="B1604" t="str">
            <v>EQ</v>
          </cell>
          <cell r="C1604">
            <v>1040</v>
          </cell>
          <cell r="D1604">
            <v>1043.5</v>
          </cell>
          <cell r="E1604">
            <v>1037.1500000000001</v>
          </cell>
          <cell r="F1604">
            <v>1039.9000000000001</v>
          </cell>
          <cell r="G1604">
            <v>1040.6500000000001</v>
          </cell>
          <cell r="H1604">
            <v>1039.6500000000001</v>
          </cell>
          <cell r="I1604">
            <v>2495</v>
          </cell>
          <cell r="J1604">
            <v>2594561.9500000002</v>
          </cell>
          <cell r="K1604">
            <v>43382</v>
          </cell>
          <cell r="L1604">
            <v>152</v>
          </cell>
          <cell r="M1604" t="str">
            <v>INE715A01015</v>
          </cell>
        </row>
        <row r="1605">
          <cell r="A1605" t="str">
            <v>WHIRLPOOL</v>
          </cell>
          <cell r="B1605" t="str">
            <v>EQ</v>
          </cell>
          <cell r="C1605">
            <v>1372.1</v>
          </cell>
          <cell r="D1605">
            <v>1394.4</v>
          </cell>
          <cell r="E1605">
            <v>1322.05</v>
          </cell>
          <cell r="F1605">
            <v>1358.4</v>
          </cell>
          <cell r="G1605">
            <v>1367</v>
          </cell>
          <cell r="H1605">
            <v>1372.15</v>
          </cell>
          <cell r="I1605">
            <v>34214</v>
          </cell>
          <cell r="J1605">
            <v>46466649.200000003</v>
          </cell>
          <cell r="K1605">
            <v>43382</v>
          </cell>
          <cell r="L1605">
            <v>3129</v>
          </cell>
          <cell r="M1605" t="str">
            <v>INE716A01013</v>
          </cell>
        </row>
        <row r="1606">
          <cell r="A1606" t="str">
            <v>WILLAMAGOR</v>
          </cell>
          <cell r="B1606" t="str">
            <v>EQ</v>
          </cell>
          <cell r="C1606">
            <v>52.95</v>
          </cell>
          <cell r="D1606">
            <v>57</v>
          </cell>
          <cell r="E1606">
            <v>50.45</v>
          </cell>
          <cell r="F1606">
            <v>52.15</v>
          </cell>
          <cell r="G1606">
            <v>50.95</v>
          </cell>
          <cell r="H1606">
            <v>51</v>
          </cell>
          <cell r="I1606">
            <v>20396</v>
          </cell>
          <cell r="J1606">
            <v>1093538.8500000001</v>
          </cell>
          <cell r="K1606">
            <v>43382</v>
          </cell>
          <cell r="L1606">
            <v>260</v>
          </cell>
          <cell r="M1606" t="str">
            <v>INE210A01017</v>
          </cell>
        </row>
        <row r="1607">
          <cell r="A1607" t="str">
            <v>WINDMACHIN</v>
          </cell>
          <cell r="B1607" t="str">
            <v>EQ</v>
          </cell>
          <cell r="C1607">
            <v>59.65</v>
          </cell>
          <cell r="D1607">
            <v>60</v>
          </cell>
          <cell r="E1607">
            <v>56.3</v>
          </cell>
          <cell r="F1607">
            <v>58.2</v>
          </cell>
          <cell r="G1607">
            <v>58</v>
          </cell>
          <cell r="H1607">
            <v>57.7</v>
          </cell>
          <cell r="I1607">
            <v>132516</v>
          </cell>
          <cell r="J1607">
            <v>7796552.2000000002</v>
          </cell>
          <cell r="K1607">
            <v>43382</v>
          </cell>
          <cell r="L1607">
            <v>928</v>
          </cell>
          <cell r="M1607" t="str">
            <v>INE052A01021</v>
          </cell>
        </row>
        <row r="1608">
          <cell r="A1608" t="str">
            <v>WINSOME</v>
          </cell>
          <cell r="B1608" t="str">
            <v>EQ</v>
          </cell>
          <cell r="C1608">
            <v>1.05</v>
          </cell>
          <cell r="D1608">
            <v>1.05</v>
          </cell>
          <cell r="E1608">
            <v>1.05</v>
          </cell>
          <cell r="F1608">
            <v>1.05</v>
          </cell>
          <cell r="G1608">
            <v>1.05</v>
          </cell>
          <cell r="H1608">
            <v>1.1000000000000001</v>
          </cell>
          <cell r="I1608">
            <v>5350</v>
          </cell>
          <cell r="J1608">
            <v>5617.5</v>
          </cell>
          <cell r="K1608">
            <v>43382</v>
          </cell>
          <cell r="L1608">
            <v>6</v>
          </cell>
          <cell r="M1608" t="str">
            <v>INE784B01035</v>
          </cell>
        </row>
        <row r="1609">
          <cell r="A1609" t="str">
            <v>WIPRO</v>
          </cell>
          <cell r="B1609" t="str">
            <v>EQ</v>
          </cell>
          <cell r="C1609">
            <v>317</v>
          </cell>
          <cell r="D1609">
            <v>322.8</v>
          </cell>
          <cell r="E1609">
            <v>311.7</v>
          </cell>
          <cell r="F1609">
            <v>321.64999999999998</v>
          </cell>
          <cell r="G1609">
            <v>321</v>
          </cell>
          <cell r="H1609">
            <v>317.5</v>
          </cell>
          <cell r="I1609">
            <v>3724535</v>
          </cell>
          <cell r="J1609">
            <v>1189496399.05</v>
          </cell>
          <cell r="K1609">
            <v>43382</v>
          </cell>
          <cell r="L1609">
            <v>52501</v>
          </cell>
          <cell r="M1609" t="str">
            <v>INE075A01022</v>
          </cell>
        </row>
        <row r="1610">
          <cell r="A1610" t="str">
            <v>WOCKPHARMA</v>
          </cell>
          <cell r="B1610" t="str">
            <v>EQ</v>
          </cell>
          <cell r="C1610">
            <v>488</v>
          </cell>
          <cell r="D1610">
            <v>505</v>
          </cell>
          <cell r="E1610">
            <v>475.75</v>
          </cell>
          <cell r="F1610">
            <v>491.95</v>
          </cell>
          <cell r="G1610">
            <v>490</v>
          </cell>
          <cell r="H1610">
            <v>485.45</v>
          </cell>
          <cell r="I1610">
            <v>1661564</v>
          </cell>
          <cell r="J1610">
            <v>813804761.20000005</v>
          </cell>
          <cell r="K1610">
            <v>43382</v>
          </cell>
          <cell r="L1610">
            <v>28080</v>
          </cell>
          <cell r="M1610" t="str">
            <v>INE049B01025</v>
          </cell>
        </row>
        <row r="1611">
          <cell r="A1611" t="str">
            <v>WONDERLA</v>
          </cell>
          <cell r="B1611" t="str">
            <v>EQ</v>
          </cell>
          <cell r="C1611">
            <v>272.14999999999998</v>
          </cell>
          <cell r="D1611">
            <v>275</v>
          </cell>
          <cell r="E1611">
            <v>261</v>
          </cell>
          <cell r="F1611">
            <v>262.7</v>
          </cell>
          <cell r="G1611">
            <v>263</v>
          </cell>
          <cell r="H1611">
            <v>271.85000000000002</v>
          </cell>
          <cell r="I1611">
            <v>25945</v>
          </cell>
          <cell r="J1611">
            <v>6946002.4500000002</v>
          </cell>
          <cell r="K1611">
            <v>43382</v>
          </cell>
          <cell r="L1611">
            <v>1578</v>
          </cell>
          <cell r="M1611" t="str">
            <v>INE066O01014</v>
          </cell>
        </row>
        <row r="1612">
          <cell r="A1612" t="str">
            <v>WSI</v>
          </cell>
          <cell r="B1612" t="str">
            <v>BE</v>
          </cell>
          <cell r="C1612">
            <v>3.5</v>
          </cell>
          <cell r="D1612">
            <v>3.5</v>
          </cell>
          <cell r="E1612">
            <v>3.4</v>
          </cell>
          <cell r="F1612">
            <v>3.4</v>
          </cell>
          <cell r="G1612">
            <v>3.4</v>
          </cell>
          <cell r="H1612">
            <v>3.4</v>
          </cell>
          <cell r="I1612">
            <v>103</v>
          </cell>
          <cell r="J1612">
            <v>350.3</v>
          </cell>
          <cell r="K1612">
            <v>43382</v>
          </cell>
          <cell r="L1612">
            <v>4</v>
          </cell>
          <cell r="M1612" t="str">
            <v>INE100D01014</v>
          </cell>
        </row>
        <row r="1613">
          <cell r="A1613" t="str">
            <v>WSTCSTPAPR</v>
          </cell>
          <cell r="B1613" t="str">
            <v>EQ</v>
          </cell>
          <cell r="C1613">
            <v>308.85000000000002</v>
          </cell>
          <cell r="D1613">
            <v>320.89999999999998</v>
          </cell>
          <cell r="E1613">
            <v>302.10000000000002</v>
          </cell>
          <cell r="F1613">
            <v>317.05</v>
          </cell>
          <cell r="G1613">
            <v>319</v>
          </cell>
          <cell r="H1613">
            <v>306.3</v>
          </cell>
          <cell r="I1613">
            <v>123867</v>
          </cell>
          <cell r="J1613">
            <v>38644154.350000001</v>
          </cell>
          <cell r="K1613">
            <v>43382</v>
          </cell>
          <cell r="L1613">
            <v>3248</v>
          </cell>
          <cell r="M1613" t="str">
            <v>INE976A01021</v>
          </cell>
        </row>
        <row r="1614">
          <cell r="A1614" t="str">
            <v>XCHANGING</v>
          </cell>
          <cell r="B1614" t="str">
            <v>EQ</v>
          </cell>
          <cell r="C1614">
            <v>36.75</v>
          </cell>
          <cell r="D1614">
            <v>42.2</v>
          </cell>
          <cell r="E1614">
            <v>35.1</v>
          </cell>
          <cell r="F1614">
            <v>37.25</v>
          </cell>
          <cell r="G1614">
            <v>37.700000000000003</v>
          </cell>
          <cell r="H1614">
            <v>35.75</v>
          </cell>
          <cell r="I1614">
            <v>10798</v>
          </cell>
          <cell r="J1614">
            <v>422360.85</v>
          </cell>
          <cell r="K1614">
            <v>43382</v>
          </cell>
          <cell r="L1614">
            <v>136</v>
          </cell>
          <cell r="M1614" t="str">
            <v>INE692G01013</v>
          </cell>
        </row>
        <row r="1615">
          <cell r="A1615" t="str">
            <v>XLENERGY</v>
          </cell>
          <cell r="B1615" t="str">
            <v>BE</v>
          </cell>
          <cell r="C1615">
            <v>1.1000000000000001</v>
          </cell>
          <cell r="D1615">
            <v>1.1000000000000001</v>
          </cell>
          <cell r="E1615">
            <v>1.1000000000000001</v>
          </cell>
          <cell r="F1615">
            <v>1.1000000000000001</v>
          </cell>
          <cell r="G1615">
            <v>1.1000000000000001</v>
          </cell>
          <cell r="H1615">
            <v>1.05</v>
          </cell>
          <cell r="I1615">
            <v>42</v>
          </cell>
          <cell r="J1615">
            <v>46.2</v>
          </cell>
          <cell r="K1615">
            <v>43382</v>
          </cell>
          <cell r="L1615">
            <v>3</v>
          </cell>
          <cell r="M1615" t="str">
            <v>INE183H01011</v>
          </cell>
        </row>
        <row r="1616">
          <cell r="A1616" t="str">
            <v>XPROINDIA</v>
          </cell>
          <cell r="B1616" t="str">
            <v>EQ</v>
          </cell>
          <cell r="C1616">
            <v>41.7</v>
          </cell>
          <cell r="D1616">
            <v>41.7</v>
          </cell>
          <cell r="E1616">
            <v>37</v>
          </cell>
          <cell r="F1616">
            <v>37</v>
          </cell>
          <cell r="G1616">
            <v>37</v>
          </cell>
          <cell r="H1616">
            <v>38.299999999999997</v>
          </cell>
          <cell r="I1616">
            <v>1737</v>
          </cell>
          <cell r="J1616">
            <v>66050.2</v>
          </cell>
          <cell r="K1616">
            <v>43382</v>
          </cell>
          <cell r="L1616">
            <v>28</v>
          </cell>
          <cell r="M1616" t="str">
            <v>INE445C01015</v>
          </cell>
        </row>
        <row r="1617">
          <cell r="A1617" t="str">
            <v>YESBANK</v>
          </cell>
          <cell r="B1617" t="str">
            <v>EQ</v>
          </cell>
          <cell r="C1617">
            <v>225.5</v>
          </cell>
          <cell r="D1617">
            <v>233.8</v>
          </cell>
          <cell r="E1617">
            <v>222.6</v>
          </cell>
          <cell r="F1617">
            <v>224.65</v>
          </cell>
          <cell r="G1617">
            <v>225.45</v>
          </cell>
          <cell r="H1617">
            <v>221.2</v>
          </cell>
          <cell r="I1617">
            <v>49480210</v>
          </cell>
          <cell r="J1617">
            <v>11311479371.4</v>
          </cell>
          <cell r="K1617">
            <v>43382</v>
          </cell>
          <cell r="L1617">
            <v>362570</v>
          </cell>
          <cell r="M1617" t="str">
            <v>INE528G01027</v>
          </cell>
        </row>
        <row r="1618">
          <cell r="A1618" t="str">
            <v>ZEEL</v>
          </cell>
          <cell r="B1618" t="str">
            <v>EQ</v>
          </cell>
          <cell r="C1618">
            <v>415.1</v>
          </cell>
          <cell r="D1618">
            <v>434.8</v>
          </cell>
          <cell r="E1618">
            <v>414.2</v>
          </cell>
          <cell r="F1618">
            <v>432.8</v>
          </cell>
          <cell r="G1618">
            <v>433</v>
          </cell>
          <cell r="H1618">
            <v>414.05</v>
          </cell>
          <cell r="I1618">
            <v>5532725</v>
          </cell>
          <cell r="J1618">
            <v>2355007278.4499998</v>
          </cell>
          <cell r="K1618">
            <v>43382</v>
          </cell>
          <cell r="L1618">
            <v>82198</v>
          </cell>
          <cell r="M1618" t="str">
            <v>INE256A01028</v>
          </cell>
        </row>
        <row r="1619">
          <cell r="A1619" t="str">
            <v>ZEELEARN</v>
          </cell>
          <cell r="B1619" t="str">
            <v>EQ</v>
          </cell>
          <cell r="C1619">
            <v>33.450000000000003</v>
          </cell>
          <cell r="D1619">
            <v>35.5</v>
          </cell>
          <cell r="E1619">
            <v>33</v>
          </cell>
          <cell r="F1619">
            <v>34.799999999999997</v>
          </cell>
          <cell r="G1619">
            <v>34.85</v>
          </cell>
          <cell r="H1619">
            <v>33.200000000000003</v>
          </cell>
          <cell r="I1619">
            <v>158717</v>
          </cell>
          <cell r="J1619">
            <v>5378106.8499999996</v>
          </cell>
          <cell r="K1619">
            <v>43382</v>
          </cell>
          <cell r="L1619">
            <v>2475</v>
          </cell>
          <cell r="M1619" t="str">
            <v>INE565L01011</v>
          </cell>
        </row>
        <row r="1620">
          <cell r="A1620" t="str">
            <v>ZEEMEDIA</v>
          </cell>
          <cell r="B1620" t="str">
            <v>EQ</v>
          </cell>
          <cell r="C1620">
            <v>22.75</v>
          </cell>
          <cell r="D1620">
            <v>23.4</v>
          </cell>
          <cell r="E1620">
            <v>22.5</v>
          </cell>
          <cell r="F1620">
            <v>22.95</v>
          </cell>
          <cell r="G1620">
            <v>22.85</v>
          </cell>
          <cell r="H1620">
            <v>22.6</v>
          </cell>
          <cell r="I1620">
            <v>303155</v>
          </cell>
          <cell r="J1620">
            <v>6968268.0499999998</v>
          </cell>
          <cell r="K1620">
            <v>43382</v>
          </cell>
          <cell r="L1620">
            <v>1228</v>
          </cell>
          <cell r="M1620" t="str">
            <v>INE966H01019</v>
          </cell>
        </row>
        <row r="1621">
          <cell r="A1621" t="str">
            <v>ZENITHBIR</v>
          </cell>
          <cell r="B1621" t="str">
            <v>BE</v>
          </cell>
          <cell r="C1621">
            <v>0.7</v>
          </cell>
          <cell r="D1621">
            <v>0.75</v>
          </cell>
          <cell r="E1621">
            <v>0.7</v>
          </cell>
          <cell r="F1621">
            <v>0.75</v>
          </cell>
          <cell r="G1621">
            <v>0.7</v>
          </cell>
          <cell r="H1621">
            <v>0.75</v>
          </cell>
          <cell r="I1621">
            <v>16841</v>
          </cell>
          <cell r="J1621">
            <v>12402.1</v>
          </cell>
          <cell r="K1621">
            <v>43382</v>
          </cell>
          <cell r="L1621">
            <v>28</v>
          </cell>
          <cell r="M1621" t="str">
            <v>INE318D01020</v>
          </cell>
        </row>
        <row r="1622">
          <cell r="A1622" t="str">
            <v>ZENITHEXPO</v>
          </cell>
          <cell r="B1622" t="str">
            <v>BE</v>
          </cell>
          <cell r="C1622">
            <v>39</v>
          </cell>
          <cell r="D1622">
            <v>39.049999999999997</v>
          </cell>
          <cell r="E1622">
            <v>38.700000000000003</v>
          </cell>
          <cell r="F1622">
            <v>39.049999999999997</v>
          </cell>
          <cell r="G1622">
            <v>39.049999999999997</v>
          </cell>
          <cell r="H1622">
            <v>37.200000000000003</v>
          </cell>
          <cell r="I1622">
            <v>949</v>
          </cell>
          <cell r="J1622">
            <v>36995.949999999997</v>
          </cell>
          <cell r="K1622">
            <v>43382</v>
          </cell>
          <cell r="L1622">
            <v>16</v>
          </cell>
          <cell r="M1622" t="str">
            <v>INE058B01018</v>
          </cell>
        </row>
        <row r="1623">
          <cell r="A1623" t="str">
            <v>ZENSARTECH</v>
          </cell>
          <cell r="B1623" t="str">
            <v>EQ</v>
          </cell>
          <cell r="C1623">
            <v>287.60000000000002</v>
          </cell>
          <cell r="D1623">
            <v>293.60000000000002</v>
          </cell>
          <cell r="E1623">
            <v>276.14999999999998</v>
          </cell>
          <cell r="F1623">
            <v>279.85000000000002</v>
          </cell>
          <cell r="G1623">
            <v>281.25</v>
          </cell>
          <cell r="H1623">
            <v>285.3</v>
          </cell>
          <cell r="I1623">
            <v>109783</v>
          </cell>
          <cell r="J1623">
            <v>30887123.850000001</v>
          </cell>
          <cell r="K1623">
            <v>43382</v>
          </cell>
          <cell r="L1623">
            <v>7954</v>
          </cell>
          <cell r="M1623" t="str">
            <v>INE520A01027</v>
          </cell>
        </row>
        <row r="1624">
          <cell r="A1624" t="str">
            <v>ZENTEC</v>
          </cell>
          <cell r="B1624" t="str">
            <v>EQ</v>
          </cell>
          <cell r="C1624">
            <v>59.2</v>
          </cell>
          <cell r="D1624">
            <v>61.85</v>
          </cell>
          <cell r="E1624">
            <v>57.45</v>
          </cell>
          <cell r="F1624">
            <v>57.6</v>
          </cell>
          <cell r="G1624">
            <v>57.45</v>
          </cell>
          <cell r="H1624">
            <v>60.45</v>
          </cell>
          <cell r="I1624">
            <v>64841</v>
          </cell>
          <cell r="J1624">
            <v>3803216.2</v>
          </cell>
          <cell r="K1624">
            <v>43382</v>
          </cell>
          <cell r="L1624">
            <v>353</v>
          </cell>
          <cell r="M1624" t="str">
            <v>INE251B01027</v>
          </cell>
        </row>
        <row r="1625">
          <cell r="A1625" t="str">
            <v>ZICOM</v>
          </cell>
          <cell r="B1625" t="str">
            <v>EQ</v>
          </cell>
          <cell r="C1625">
            <v>7.35</v>
          </cell>
          <cell r="D1625">
            <v>7.45</v>
          </cell>
          <cell r="E1625">
            <v>7.1</v>
          </cell>
          <cell r="F1625">
            <v>7.25</v>
          </cell>
          <cell r="G1625">
            <v>7.1</v>
          </cell>
          <cell r="H1625">
            <v>7</v>
          </cell>
          <cell r="I1625">
            <v>12962</v>
          </cell>
          <cell r="J1625">
            <v>93693.25</v>
          </cell>
          <cell r="K1625">
            <v>43382</v>
          </cell>
          <cell r="L1625">
            <v>63</v>
          </cell>
          <cell r="M1625" t="str">
            <v>INE871B01014</v>
          </cell>
        </row>
        <row r="1626">
          <cell r="A1626" t="str">
            <v>ZODIACLOTH</v>
          </cell>
          <cell r="B1626" t="str">
            <v>EQ</v>
          </cell>
          <cell r="C1626">
            <v>134.80000000000001</v>
          </cell>
          <cell r="D1626">
            <v>139.94999999999999</v>
          </cell>
          <cell r="E1626">
            <v>134.80000000000001</v>
          </cell>
          <cell r="F1626">
            <v>138</v>
          </cell>
          <cell r="G1626">
            <v>136</v>
          </cell>
          <cell r="H1626">
            <v>134.75</v>
          </cell>
          <cell r="I1626">
            <v>691</v>
          </cell>
          <cell r="J1626">
            <v>94815.05</v>
          </cell>
          <cell r="K1626">
            <v>43382</v>
          </cell>
          <cell r="L1626">
            <v>31</v>
          </cell>
          <cell r="M1626" t="str">
            <v>INE206B01013</v>
          </cell>
        </row>
        <row r="1627">
          <cell r="A1627" t="str">
            <v>ZODJRDMKJ</v>
          </cell>
          <cell r="B1627" t="str">
            <v>EQ</v>
          </cell>
          <cell r="C1627">
            <v>35.049999999999997</v>
          </cell>
          <cell r="D1627">
            <v>38.75</v>
          </cell>
          <cell r="E1627">
            <v>34.049999999999997</v>
          </cell>
          <cell r="F1627">
            <v>35.049999999999997</v>
          </cell>
          <cell r="G1627">
            <v>34.700000000000003</v>
          </cell>
          <cell r="H1627">
            <v>36.950000000000003</v>
          </cell>
          <cell r="I1627">
            <v>2139</v>
          </cell>
          <cell r="J1627">
            <v>77517.7</v>
          </cell>
          <cell r="K1627">
            <v>43382</v>
          </cell>
          <cell r="L1627">
            <v>57</v>
          </cell>
          <cell r="M1627" t="str">
            <v>INE077B01018</v>
          </cell>
        </row>
        <row r="1628">
          <cell r="A1628" t="str">
            <v>ZUARI</v>
          </cell>
          <cell r="B1628" t="str">
            <v>EQ</v>
          </cell>
          <cell r="C1628">
            <v>229.55</v>
          </cell>
          <cell r="D1628">
            <v>232.7</v>
          </cell>
          <cell r="E1628">
            <v>220.05</v>
          </cell>
          <cell r="F1628">
            <v>224.75</v>
          </cell>
          <cell r="G1628">
            <v>227.25</v>
          </cell>
          <cell r="H1628">
            <v>231.25</v>
          </cell>
          <cell r="I1628">
            <v>86122</v>
          </cell>
          <cell r="J1628">
            <v>19548303.149999999</v>
          </cell>
          <cell r="K1628">
            <v>43382</v>
          </cell>
          <cell r="L1628">
            <v>2671</v>
          </cell>
          <cell r="M1628" t="str">
            <v>INE840M01016</v>
          </cell>
        </row>
        <row r="1629">
          <cell r="A1629" t="str">
            <v>ZUARIGLOB</v>
          </cell>
          <cell r="B1629" t="str">
            <v>EQ</v>
          </cell>
          <cell r="C1629">
            <v>102.05</v>
          </cell>
          <cell r="D1629">
            <v>102.6</v>
          </cell>
          <cell r="E1629">
            <v>99.2</v>
          </cell>
          <cell r="F1629">
            <v>99.75</v>
          </cell>
          <cell r="G1629">
            <v>100</v>
          </cell>
          <cell r="H1629">
            <v>101.45</v>
          </cell>
          <cell r="I1629">
            <v>18295</v>
          </cell>
          <cell r="J1629">
            <v>1847266.55</v>
          </cell>
          <cell r="K1629">
            <v>43382</v>
          </cell>
          <cell r="L1629">
            <v>268</v>
          </cell>
          <cell r="M1629" t="str">
            <v>INE217A01012</v>
          </cell>
        </row>
        <row r="1630">
          <cell r="A1630" t="str">
            <v>ZYDUSWELL</v>
          </cell>
          <cell r="B1630" t="str">
            <v>EQ</v>
          </cell>
          <cell r="C1630">
            <v>1335.55</v>
          </cell>
          <cell r="D1630">
            <v>1335.55</v>
          </cell>
          <cell r="E1630">
            <v>1302.5</v>
          </cell>
          <cell r="F1630">
            <v>1315.15</v>
          </cell>
          <cell r="G1630">
            <v>1310</v>
          </cell>
          <cell r="H1630">
            <v>1310.3499999999999</v>
          </cell>
          <cell r="I1630">
            <v>5538</v>
          </cell>
          <cell r="J1630">
            <v>7297983.7999999998</v>
          </cell>
          <cell r="K1630">
            <v>43382</v>
          </cell>
          <cell r="L1630">
            <v>841</v>
          </cell>
          <cell r="M1630" t="str">
            <v>INE768C01010</v>
          </cell>
        </row>
        <row r="1631">
          <cell r="A1631" t="str">
            <v>ZYLOG</v>
          </cell>
          <cell r="B1631" t="str">
            <v>BE</v>
          </cell>
          <cell r="C1631">
            <v>0.75</v>
          </cell>
          <cell r="D1631">
            <v>0.85</v>
          </cell>
          <cell r="E1631">
            <v>0.75</v>
          </cell>
          <cell r="F1631">
            <v>0.8</v>
          </cell>
          <cell r="G1631">
            <v>0.75</v>
          </cell>
          <cell r="H1631">
            <v>0.8</v>
          </cell>
          <cell r="I1631">
            <v>25861</v>
          </cell>
          <cell r="J1631">
            <v>20731.099999999999</v>
          </cell>
          <cell r="K1631">
            <v>43382</v>
          </cell>
          <cell r="L1631">
            <v>29</v>
          </cell>
          <cell r="M1631" t="str">
            <v>INE225I01026</v>
          </cell>
        </row>
        <row r="1632">
          <cell r="A1632" t="str">
            <v>ZUARIGLOB</v>
          </cell>
          <cell r="B1632" t="str">
            <v>EQ</v>
          </cell>
          <cell r="C1632">
            <v>105.05</v>
          </cell>
          <cell r="D1632">
            <v>105.05</v>
          </cell>
          <cell r="E1632">
            <v>100.05</v>
          </cell>
          <cell r="F1632">
            <v>101.45</v>
          </cell>
          <cell r="G1632">
            <v>103</v>
          </cell>
          <cell r="H1632">
            <v>103.9</v>
          </cell>
          <cell r="I1632">
            <v>26179</v>
          </cell>
          <cell r="J1632">
            <v>2656262.15</v>
          </cell>
          <cell r="K1632">
            <v>43381</v>
          </cell>
          <cell r="L1632">
            <v>283</v>
          </cell>
          <cell r="M1632" t="str">
            <v>INE217A01012</v>
          </cell>
        </row>
        <row r="1633">
          <cell r="A1633" t="str">
            <v>ZYDUSWELL</v>
          </cell>
          <cell r="B1633" t="str">
            <v>EQ</v>
          </cell>
          <cell r="C1633">
            <v>1340.9</v>
          </cell>
          <cell r="D1633">
            <v>1379.7</v>
          </cell>
          <cell r="E1633">
            <v>1291.05</v>
          </cell>
          <cell r="F1633">
            <v>1310.3499999999999</v>
          </cell>
          <cell r="G1633">
            <v>1300</v>
          </cell>
          <cell r="H1633">
            <v>1340.9</v>
          </cell>
          <cell r="I1633">
            <v>12534</v>
          </cell>
          <cell r="J1633">
            <v>16832902.350000001</v>
          </cell>
          <cell r="K1633">
            <v>43381</v>
          </cell>
          <cell r="L1633">
            <v>1506</v>
          </cell>
          <cell r="M1633" t="str">
            <v>INE768C01010</v>
          </cell>
        </row>
        <row r="1634">
          <cell r="A1634" t="str">
            <v>ZYLOG</v>
          </cell>
          <cell r="B1634" t="str">
            <v>BE</v>
          </cell>
          <cell r="C1634">
            <v>0.8</v>
          </cell>
          <cell r="D1634">
            <v>0.85</v>
          </cell>
          <cell r="E1634">
            <v>0.75</v>
          </cell>
          <cell r="F1634">
            <v>0.8</v>
          </cell>
          <cell r="G1634">
            <v>0.8</v>
          </cell>
          <cell r="H1634">
            <v>0.8</v>
          </cell>
          <cell r="I1634">
            <v>16089</v>
          </cell>
          <cell r="J1634">
            <v>12943.85</v>
          </cell>
          <cell r="K1634">
            <v>43381</v>
          </cell>
          <cell r="L1634">
            <v>29</v>
          </cell>
          <cell r="M1634" t="str">
            <v>INE225I01026</v>
          </cell>
        </row>
        <row r="1635">
          <cell r="A1635" t="str">
            <v>ZYDUSWELL</v>
          </cell>
          <cell r="B1635" t="str">
            <v>EQ</v>
          </cell>
          <cell r="C1635">
            <v>1369.8</v>
          </cell>
          <cell r="D1635">
            <v>1398.7</v>
          </cell>
          <cell r="E1635">
            <v>1324.5</v>
          </cell>
          <cell r="F1635">
            <v>1340.9</v>
          </cell>
          <cell r="G1635">
            <v>1339</v>
          </cell>
          <cell r="H1635">
            <v>1369.8</v>
          </cell>
          <cell r="I1635">
            <v>20277</v>
          </cell>
          <cell r="J1635">
            <v>27676238.050000001</v>
          </cell>
          <cell r="K1635">
            <v>43378</v>
          </cell>
          <cell r="L1635">
            <v>1904</v>
          </cell>
          <cell r="M1635" t="str">
            <v>INE768C01010</v>
          </cell>
        </row>
        <row r="1636">
          <cell r="A1636" t="str">
            <v>ZYLOG</v>
          </cell>
          <cell r="B1636" t="str">
            <v>BE</v>
          </cell>
          <cell r="C1636">
            <v>0.85</v>
          </cell>
          <cell r="D1636">
            <v>0.85</v>
          </cell>
          <cell r="E1636">
            <v>0.8</v>
          </cell>
          <cell r="F1636">
            <v>0.8</v>
          </cell>
          <cell r="G1636">
            <v>0.8</v>
          </cell>
          <cell r="H1636">
            <v>0.8</v>
          </cell>
          <cell r="I1636">
            <v>4713</v>
          </cell>
          <cell r="J1636">
            <v>3973.3</v>
          </cell>
          <cell r="K1636">
            <v>43378</v>
          </cell>
          <cell r="L1636">
            <v>12</v>
          </cell>
          <cell r="M1636" t="str">
            <v>INE225I01026</v>
          </cell>
        </row>
      </sheetData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L17"/>
  <sheetViews>
    <sheetView tabSelected="1" workbookViewId="0">
      <selection activeCell="D24" sqref="D24"/>
    </sheetView>
  </sheetViews>
  <sheetFormatPr defaultRowHeight="12.75"/>
  <cols>
    <col min="1" max="1" width="7" style="1" customWidth="1"/>
    <col min="2" max="2" width="9.85546875" style="1" customWidth="1"/>
    <col min="3" max="3" width="24.140625" style="1" customWidth="1"/>
    <col min="4" max="4" width="70.5703125" style="1" customWidth="1"/>
    <col min="5" max="16384" width="9.140625" style="1"/>
  </cols>
  <sheetData>
    <row r="1" spans="1:12">
      <c r="B1" s="1" t="s">
        <v>0</v>
      </c>
    </row>
    <row r="2" spans="1:12">
      <c r="A2" s="2"/>
      <c r="B2" s="3"/>
      <c r="C2" s="2"/>
      <c r="D2" s="2"/>
      <c r="E2" s="2"/>
      <c r="F2" s="2"/>
      <c r="G2" s="2"/>
      <c r="H2" s="4"/>
      <c r="I2" s="5"/>
      <c r="J2" s="5"/>
      <c r="K2" s="5"/>
      <c r="L2" s="6"/>
    </row>
    <row r="3" spans="1:12">
      <c r="A3" s="2"/>
      <c r="B3" s="3"/>
      <c r="C3" s="2"/>
      <c r="D3" s="2"/>
      <c r="E3" s="2"/>
      <c r="F3" s="2"/>
      <c r="G3" s="2"/>
      <c r="H3" s="4"/>
      <c r="I3" s="5"/>
      <c r="J3" s="5"/>
      <c r="K3" s="5"/>
      <c r="L3" s="6"/>
    </row>
    <row r="4" spans="1:12">
      <c r="A4" s="2"/>
      <c r="B4" s="3"/>
      <c r="C4" s="2"/>
      <c r="D4" s="2"/>
      <c r="E4" s="2"/>
      <c r="F4" s="2"/>
      <c r="G4" s="2"/>
      <c r="H4" s="4"/>
      <c r="I4" s="5"/>
      <c r="J4" s="5"/>
      <c r="K4" s="5"/>
      <c r="L4" s="6"/>
    </row>
    <row r="5" spans="1:12" s="9" customFormat="1">
      <c r="A5" s="7"/>
      <c r="B5" s="8"/>
      <c r="C5" s="7"/>
      <c r="D5" s="7"/>
      <c r="E5" s="7"/>
      <c r="F5" s="7"/>
      <c r="G5" s="7"/>
      <c r="H5" s="8"/>
    </row>
    <row r="6" spans="1:12" s="9" customFormat="1">
      <c r="A6" s="7"/>
      <c r="B6" s="8"/>
      <c r="C6" s="7"/>
      <c r="D6" s="7"/>
      <c r="E6" s="7"/>
      <c r="F6" s="7"/>
      <c r="G6" s="7"/>
      <c r="H6" s="8"/>
    </row>
    <row r="7" spans="1:12" s="9" customFormat="1">
      <c r="A7" s="7"/>
      <c r="B7" s="8"/>
      <c r="C7" s="7"/>
      <c r="D7" s="7"/>
      <c r="E7" s="7"/>
      <c r="F7" s="7"/>
      <c r="G7" s="7"/>
      <c r="H7" s="8"/>
    </row>
    <row r="8" spans="1:12" s="9" customFormat="1">
      <c r="A8" s="7"/>
      <c r="B8" s="8"/>
      <c r="C8" s="7"/>
      <c r="D8" s="7"/>
      <c r="E8" s="7"/>
      <c r="F8" s="7"/>
      <c r="G8" s="7"/>
      <c r="H8" s="8"/>
    </row>
    <row r="10" spans="1:12" ht="15.75">
      <c r="B10" s="10">
        <v>43388</v>
      </c>
      <c r="C10" s="11"/>
      <c r="E10" s="12"/>
    </row>
    <row r="11" spans="1:12">
      <c r="B11" s="10"/>
      <c r="C11" s="13"/>
    </row>
    <row r="12" spans="1:12">
      <c r="B12" s="14" t="s">
        <v>1</v>
      </c>
      <c r="C12" s="15" t="s">
        <v>2</v>
      </c>
      <c r="D12" s="14" t="s">
        <v>3</v>
      </c>
    </row>
    <row r="13" spans="1:12">
      <c r="B13" s="16">
        <v>1</v>
      </c>
      <c r="C13" s="70" t="s">
        <v>4</v>
      </c>
      <c r="D13" s="17" t="s">
        <v>5</v>
      </c>
    </row>
    <row r="14" spans="1:12">
      <c r="B14" s="16">
        <v>2</v>
      </c>
      <c r="C14" s="70" t="s">
        <v>6</v>
      </c>
      <c r="D14" s="17" t="s">
        <v>7</v>
      </c>
    </row>
    <row r="15" spans="1:12">
      <c r="B15" s="97">
        <v>3</v>
      </c>
      <c r="C15" s="98" t="s">
        <v>8</v>
      </c>
      <c r="D15" s="17" t="s">
        <v>9</v>
      </c>
    </row>
    <row r="16" spans="1:12">
      <c r="B16" s="90">
        <v>4</v>
      </c>
      <c r="C16" s="99" t="s">
        <v>10</v>
      </c>
      <c r="D16" s="110" t="s">
        <v>11</v>
      </c>
    </row>
    <row r="17" spans="2:4">
      <c r="B17" s="90">
        <v>5</v>
      </c>
      <c r="C17" s="99" t="s">
        <v>342</v>
      </c>
      <c r="D17" s="67"/>
    </row>
  </sheetData>
  <sheetProtection selectLockedCells="1" selectUnlockedCells="1"/>
  <phoneticPr fontId="0" type="noConversion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667" right="0.74791666666666667" top="0.98402777777777772" bottom="0.98402777777777772" header="0.51180555555555551" footer="0.51180555555555551"/>
  <pageSetup firstPageNumber="0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O248"/>
  <sheetViews>
    <sheetView zoomScale="85" zoomScaleNormal="85" workbookViewId="0">
      <pane ySplit="10" topLeftCell="A11" activePane="bottomLeft" state="frozen"/>
      <selection activeCell="C16" sqref="C16"/>
      <selection pane="bottomLeft" activeCell="E20" sqref="E20"/>
    </sheetView>
  </sheetViews>
  <sheetFormatPr defaultRowHeight="12.75"/>
  <cols>
    <col min="1" max="1" width="3.85546875" style="9" customWidth="1"/>
    <col min="2" max="2" width="12.28515625" style="9" customWidth="1"/>
    <col min="3" max="3" width="15" style="9" bestFit="1" customWidth="1"/>
    <col min="4" max="4" width="11.7109375" style="9" customWidth="1"/>
    <col min="5" max="5" width="10.5703125" style="9" customWidth="1"/>
    <col min="6" max="7" width="10.85546875" style="9" customWidth="1"/>
    <col min="8" max="8" width="11.140625" style="9" customWidth="1"/>
    <col min="9" max="9" width="11.28515625" style="9" customWidth="1"/>
    <col min="10" max="10" width="12.7109375" style="9" customWidth="1"/>
    <col min="11" max="11" width="12.5703125" style="9" customWidth="1"/>
    <col min="12" max="12" width="11.85546875" style="9" customWidth="1"/>
    <col min="13" max="13" width="9.5703125" style="9" customWidth="1"/>
    <col min="14" max="14" width="10" style="9" bestFit="1" customWidth="1"/>
    <col min="15" max="15" width="9" style="9" customWidth="1"/>
    <col min="16" max="16384" width="9.140625" style="9"/>
  </cols>
  <sheetData>
    <row r="1" spans="1:15" ht="6.75" customHeight="1"/>
    <row r="2" spans="1:1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</row>
    <row r="4" spans="1:15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</row>
    <row r="5" spans="1:15" ht="24" customHeight="1">
      <c r="M5" s="71" t="s">
        <v>236</v>
      </c>
    </row>
    <row r="6" spans="1:15" ht="16.5" customHeight="1" thickBot="1">
      <c r="A6" s="21" t="s">
        <v>12</v>
      </c>
      <c r="B6" s="21"/>
      <c r="L6" s="10">
        <f>Main!B10</f>
        <v>43388</v>
      </c>
      <c r="M6" s="10"/>
    </row>
    <row r="7" spans="1:15" ht="10.5" hidden="1" customHeight="1" thickBot="1">
      <c r="K7" s="10"/>
      <c r="L7" s="10"/>
      <c r="M7" s="10"/>
    </row>
    <row r="8" spans="1:15" ht="13.5" hidden="1" customHeight="1" thickBot="1">
      <c r="A8" s="22"/>
      <c r="B8" s="22"/>
      <c r="K8" s="10"/>
      <c r="L8" s="10"/>
      <c r="M8" s="10"/>
    </row>
    <row r="9" spans="1:15" ht="27.75" customHeight="1" thickBot="1">
      <c r="A9" s="508" t="s">
        <v>13</v>
      </c>
      <c r="B9" s="510" t="s">
        <v>2000</v>
      </c>
      <c r="C9" s="510" t="s">
        <v>14</v>
      </c>
      <c r="D9" s="111" t="s">
        <v>15</v>
      </c>
      <c r="E9" s="23" t="s">
        <v>16</v>
      </c>
      <c r="F9" s="505" t="s">
        <v>17</v>
      </c>
      <c r="G9" s="506"/>
      <c r="H9" s="507"/>
      <c r="I9" s="505" t="s">
        <v>18</v>
      </c>
      <c r="J9" s="506"/>
      <c r="K9" s="507"/>
      <c r="L9" s="23"/>
      <c r="M9" s="24"/>
      <c r="N9" s="24"/>
      <c r="O9" s="24"/>
    </row>
    <row r="10" spans="1:15" ht="59.25" customHeight="1">
      <c r="A10" s="509"/>
      <c r="B10" s="511" t="s">
        <v>2000</v>
      </c>
      <c r="C10" s="511"/>
      <c r="D10" s="112" t="s">
        <v>19</v>
      </c>
      <c r="E10" s="75" t="s">
        <v>19</v>
      </c>
      <c r="F10" s="15" t="s">
        <v>20</v>
      </c>
      <c r="G10" s="15" t="s">
        <v>21</v>
      </c>
      <c r="H10" s="15" t="s">
        <v>22</v>
      </c>
      <c r="I10" s="15" t="s">
        <v>23</v>
      </c>
      <c r="J10" s="15" t="s">
        <v>24</v>
      </c>
      <c r="K10" s="15" t="s">
        <v>25</v>
      </c>
      <c r="L10" s="15" t="s">
        <v>26</v>
      </c>
      <c r="M10" s="69" t="s">
        <v>27</v>
      </c>
      <c r="N10" s="69" t="s">
        <v>365</v>
      </c>
      <c r="O10" s="76" t="s">
        <v>3018</v>
      </c>
    </row>
    <row r="11" spans="1:15" ht="15">
      <c r="A11" s="130">
        <v>1</v>
      </c>
      <c r="B11" s="114" t="s">
        <v>2019</v>
      </c>
      <c r="C11" s="130" t="s">
        <v>29</v>
      </c>
      <c r="D11" s="133">
        <v>25406.95</v>
      </c>
      <c r="E11" s="133">
        <v>25307.183333333334</v>
      </c>
      <c r="F11" s="134">
        <v>25099.816666666669</v>
      </c>
      <c r="G11" s="134">
        <v>24792.683333333334</v>
      </c>
      <c r="H11" s="134">
        <v>24585.316666666669</v>
      </c>
      <c r="I11" s="134">
        <v>25614.316666666669</v>
      </c>
      <c r="J11" s="134">
        <v>25821.683333333338</v>
      </c>
      <c r="K11" s="134">
        <v>26128.816666666669</v>
      </c>
      <c r="L11" s="132">
        <v>25514.55</v>
      </c>
      <c r="M11" s="132">
        <v>25000.05</v>
      </c>
      <c r="N11" s="151">
        <v>1529320</v>
      </c>
      <c r="O11" s="351">
        <v>5.1136832265691587E-2</v>
      </c>
    </row>
    <row r="12" spans="1:15" ht="15">
      <c r="A12" s="130">
        <v>2</v>
      </c>
      <c r="B12" s="114" t="s">
        <v>2019</v>
      </c>
      <c r="C12" s="130" t="s">
        <v>28</v>
      </c>
      <c r="D12" s="135">
        <v>10486.55</v>
      </c>
      <c r="E12" s="135">
        <v>10439.116666666667</v>
      </c>
      <c r="F12" s="136">
        <v>10369.333333333334</v>
      </c>
      <c r="G12" s="136">
        <v>10252.116666666667</v>
      </c>
      <c r="H12" s="136">
        <v>10182.333333333334</v>
      </c>
      <c r="I12" s="136">
        <v>10556.333333333334</v>
      </c>
      <c r="J12" s="136">
        <v>10626.116666666667</v>
      </c>
      <c r="K12" s="136">
        <v>10743.333333333334</v>
      </c>
      <c r="L12" s="131">
        <v>10508.9</v>
      </c>
      <c r="M12" s="131">
        <v>10321.9</v>
      </c>
      <c r="N12" s="151">
        <v>21503850</v>
      </c>
      <c r="O12" s="351">
        <v>-1.8784628704993377E-2</v>
      </c>
    </row>
    <row r="13" spans="1:15" ht="15">
      <c r="A13" s="130">
        <v>3</v>
      </c>
      <c r="B13" s="114" t="s">
        <v>2019</v>
      </c>
      <c r="C13" s="130" t="s">
        <v>2055</v>
      </c>
      <c r="D13" s="135">
        <v>2315.5500000000002</v>
      </c>
      <c r="E13" s="135">
        <v>771.85</v>
      </c>
      <c r="F13" s="136">
        <v>1543.7</v>
      </c>
      <c r="G13" s="136">
        <v>771.85</v>
      </c>
      <c r="H13" s="136">
        <v>1543.7</v>
      </c>
      <c r="I13" s="136">
        <v>1543.7</v>
      </c>
      <c r="J13" s="136">
        <v>771.85</v>
      </c>
      <c r="K13" s="136">
        <v>1543.7</v>
      </c>
      <c r="L13" s="131">
        <v>0</v>
      </c>
      <c r="M13" s="131">
        <v>0</v>
      </c>
      <c r="N13" s="151">
        <v>0</v>
      </c>
      <c r="O13" s="351">
        <v>0</v>
      </c>
    </row>
    <row r="14" spans="1:15" ht="15">
      <c r="A14" s="130">
        <v>4</v>
      </c>
      <c r="B14" s="114" t="s">
        <v>2019</v>
      </c>
      <c r="C14" s="130" t="s">
        <v>247</v>
      </c>
      <c r="D14" s="135">
        <v>3177.55</v>
      </c>
      <c r="E14" s="135">
        <v>1059.1833333333334</v>
      </c>
      <c r="F14" s="136">
        <v>2118.3666666666668</v>
      </c>
      <c r="G14" s="136">
        <v>1059.1833333333334</v>
      </c>
      <c r="H14" s="136">
        <v>2118.3666666666668</v>
      </c>
      <c r="I14" s="136">
        <v>2118.3666666666668</v>
      </c>
      <c r="J14" s="136">
        <v>1059.1833333333334</v>
      </c>
      <c r="K14" s="136">
        <v>2118.3666666666668</v>
      </c>
      <c r="L14" s="131">
        <v>0</v>
      </c>
      <c r="M14" s="131">
        <v>0</v>
      </c>
      <c r="N14" s="151">
        <v>0</v>
      </c>
      <c r="O14" s="351">
        <v>0</v>
      </c>
    </row>
    <row r="15" spans="1:15" ht="15">
      <c r="A15" s="130">
        <v>5</v>
      </c>
      <c r="B15" s="114" t="s">
        <v>2019</v>
      </c>
      <c r="C15" s="130" t="s">
        <v>248</v>
      </c>
      <c r="D15" s="135">
        <v>14561</v>
      </c>
      <c r="E15" s="135">
        <v>14591.333333333334</v>
      </c>
      <c r="F15" s="136">
        <v>14416.666666666668</v>
      </c>
      <c r="G15" s="136">
        <v>14272.333333333334</v>
      </c>
      <c r="H15" s="136">
        <v>14097.666666666668</v>
      </c>
      <c r="I15" s="136">
        <v>14735.666666666668</v>
      </c>
      <c r="J15" s="136">
        <v>14910.333333333336</v>
      </c>
      <c r="K15" s="136">
        <v>15054.666666666668</v>
      </c>
      <c r="L15" s="131">
        <v>14766</v>
      </c>
      <c r="M15" s="131">
        <v>14447</v>
      </c>
      <c r="N15" s="151">
        <v>36850</v>
      </c>
      <c r="O15" s="351">
        <v>1.358695652173913E-3</v>
      </c>
    </row>
    <row r="16" spans="1:15" ht="15">
      <c r="A16" s="130">
        <v>6</v>
      </c>
      <c r="B16" s="114" t="s">
        <v>2019</v>
      </c>
      <c r="C16" s="130" t="s">
        <v>249</v>
      </c>
      <c r="D16" s="135">
        <v>4559.25</v>
      </c>
      <c r="E16" s="135">
        <v>1519.75</v>
      </c>
      <c r="F16" s="136">
        <v>3039.5</v>
      </c>
      <c r="G16" s="136">
        <v>1519.75</v>
      </c>
      <c r="H16" s="136">
        <v>3039.5</v>
      </c>
      <c r="I16" s="136">
        <v>3039.5</v>
      </c>
      <c r="J16" s="136">
        <v>1519.75</v>
      </c>
      <c r="K16" s="136">
        <v>3039.5</v>
      </c>
      <c r="L16" s="131">
        <v>0</v>
      </c>
      <c r="M16" s="131">
        <v>0</v>
      </c>
      <c r="N16" s="151">
        <v>725890</v>
      </c>
      <c r="O16" s="351">
        <v>0</v>
      </c>
    </row>
    <row r="17" spans="1:15" ht="15">
      <c r="A17" s="130">
        <v>7</v>
      </c>
      <c r="B17" s="114" t="s">
        <v>2019</v>
      </c>
      <c r="C17" s="130" t="s">
        <v>250</v>
      </c>
      <c r="D17" s="135">
        <v>3599.05</v>
      </c>
      <c r="E17" s="135">
        <v>1199.6833333333334</v>
      </c>
      <c r="F17" s="136">
        <v>2399.3666666666668</v>
      </c>
      <c r="G17" s="136">
        <v>1199.6833333333334</v>
      </c>
      <c r="H17" s="136">
        <v>2399.3666666666668</v>
      </c>
      <c r="I17" s="136">
        <v>2399.3666666666668</v>
      </c>
      <c r="J17" s="136">
        <v>1199.6833333333334</v>
      </c>
      <c r="K17" s="136">
        <v>2399.3666666666668</v>
      </c>
      <c r="L17" s="131">
        <v>0</v>
      </c>
      <c r="M17" s="131">
        <v>0</v>
      </c>
      <c r="N17" s="151">
        <v>0</v>
      </c>
      <c r="O17" s="351">
        <v>0</v>
      </c>
    </row>
    <row r="18" spans="1:15" ht="15">
      <c r="A18" s="130">
        <v>8</v>
      </c>
      <c r="B18" s="114" t="s">
        <v>2002</v>
      </c>
      <c r="C18" s="130" t="s">
        <v>30</v>
      </c>
      <c r="D18" s="135">
        <v>1507.2</v>
      </c>
      <c r="E18" s="135">
        <v>1490.5666666666668</v>
      </c>
      <c r="F18" s="136">
        <v>1468.5333333333338</v>
      </c>
      <c r="G18" s="136">
        <v>1429.866666666667</v>
      </c>
      <c r="H18" s="136">
        <v>1407.8333333333339</v>
      </c>
      <c r="I18" s="136">
        <v>1529.2333333333336</v>
      </c>
      <c r="J18" s="136">
        <v>1551.2666666666669</v>
      </c>
      <c r="K18" s="136">
        <v>1589.9333333333334</v>
      </c>
      <c r="L18" s="131">
        <v>1512.6</v>
      </c>
      <c r="M18" s="131">
        <v>1451.9</v>
      </c>
      <c r="N18" s="151">
        <v>1020400</v>
      </c>
      <c r="O18" s="351">
        <v>-2.1855828220858894E-2</v>
      </c>
    </row>
    <row r="19" spans="1:15" ht="15">
      <c r="A19" s="130">
        <v>9</v>
      </c>
      <c r="B19" s="114" t="s">
        <v>2003</v>
      </c>
      <c r="C19" s="130" t="s">
        <v>31</v>
      </c>
      <c r="D19" s="135">
        <v>144.44999999999999</v>
      </c>
      <c r="E19" s="135">
        <v>143.63333333333333</v>
      </c>
      <c r="F19" s="136">
        <v>141.26666666666665</v>
      </c>
      <c r="G19" s="136">
        <v>138.08333333333331</v>
      </c>
      <c r="H19" s="136">
        <v>135.71666666666664</v>
      </c>
      <c r="I19" s="136">
        <v>146.81666666666666</v>
      </c>
      <c r="J19" s="136">
        <v>149.18333333333334</v>
      </c>
      <c r="K19" s="136">
        <v>152.36666666666667</v>
      </c>
      <c r="L19" s="131">
        <v>146</v>
      </c>
      <c r="M19" s="131">
        <v>140.44999999999999</v>
      </c>
      <c r="N19" s="151">
        <v>40036000</v>
      </c>
      <c r="O19" s="351">
        <v>1.0001000100010001E-3</v>
      </c>
    </row>
    <row r="20" spans="1:15" ht="15">
      <c r="A20" s="130">
        <v>10</v>
      </c>
      <c r="B20" s="114" t="s">
        <v>2003</v>
      </c>
      <c r="C20" s="130" t="s">
        <v>32</v>
      </c>
      <c r="D20" s="135">
        <v>324.64999999999998</v>
      </c>
      <c r="E20" s="135">
        <v>323.96666666666664</v>
      </c>
      <c r="F20" s="136">
        <v>319.33333333333326</v>
      </c>
      <c r="G20" s="136">
        <v>314.01666666666659</v>
      </c>
      <c r="H20" s="136">
        <v>309.38333333333321</v>
      </c>
      <c r="I20" s="136">
        <v>329.2833333333333</v>
      </c>
      <c r="J20" s="136">
        <v>333.91666666666663</v>
      </c>
      <c r="K20" s="136">
        <v>339.23333333333335</v>
      </c>
      <c r="L20" s="131">
        <v>328.6</v>
      </c>
      <c r="M20" s="131">
        <v>318.64999999999998</v>
      </c>
      <c r="N20" s="151">
        <v>13467500</v>
      </c>
      <c r="O20" s="351">
        <v>3.8357748650732458E-2</v>
      </c>
    </row>
    <row r="21" spans="1:15" ht="15">
      <c r="A21" s="130">
        <v>11</v>
      </c>
      <c r="B21" s="114" t="s">
        <v>2004</v>
      </c>
      <c r="C21" s="130" t="s">
        <v>33</v>
      </c>
      <c r="D21" s="135">
        <v>32.75</v>
      </c>
      <c r="E21" s="135">
        <v>32.483333333333334</v>
      </c>
      <c r="F21" s="136">
        <v>30.716666666666669</v>
      </c>
      <c r="G21" s="136">
        <v>28.683333333333334</v>
      </c>
      <c r="H21" s="136">
        <v>26.916666666666668</v>
      </c>
      <c r="I21" s="136">
        <v>34.516666666666666</v>
      </c>
      <c r="J21" s="136">
        <v>36.283333333333331</v>
      </c>
      <c r="K21" s="136">
        <v>38.31666666666667</v>
      </c>
      <c r="L21" s="131">
        <v>34.25</v>
      </c>
      <c r="M21" s="131">
        <v>30.45</v>
      </c>
      <c r="N21" s="151">
        <v>173520000</v>
      </c>
      <c r="O21" s="351">
        <v>4.2036992553447033E-2</v>
      </c>
    </row>
    <row r="22" spans="1:15" ht="15">
      <c r="A22" s="130">
        <v>12</v>
      </c>
      <c r="B22" s="114" t="s">
        <v>2005</v>
      </c>
      <c r="C22" s="130" t="s">
        <v>235</v>
      </c>
      <c r="D22" s="135">
        <v>1027.1500000000001</v>
      </c>
      <c r="E22" s="135">
        <v>1026.3833333333334</v>
      </c>
      <c r="F22" s="136">
        <v>1009.0666666666668</v>
      </c>
      <c r="G22" s="136">
        <v>990.98333333333335</v>
      </c>
      <c r="H22" s="136">
        <v>973.66666666666674</v>
      </c>
      <c r="I22" s="136">
        <v>1044.4666666666669</v>
      </c>
      <c r="J22" s="136">
        <v>1061.7833333333335</v>
      </c>
      <c r="K22" s="136">
        <v>1079.866666666667</v>
      </c>
      <c r="L22" s="131">
        <v>1043.7</v>
      </c>
      <c r="M22" s="131">
        <v>1008.3</v>
      </c>
      <c r="N22" s="151">
        <v>547500</v>
      </c>
      <c r="O22" s="351">
        <v>1.8298261665141812E-3</v>
      </c>
    </row>
    <row r="23" spans="1:15" ht="15">
      <c r="A23" s="130">
        <v>13</v>
      </c>
      <c r="B23" s="114" t="s">
        <v>2006</v>
      </c>
      <c r="C23" s="130" t="s">
        <v>34</v>
      </c>
      <c r="D23" s="135">
        <v>36.5</v>
      </c>
      <c r="E23" s="135">
        <v>36.35</v>
      </c>
      <c r="F23" s="136">
        <v>35.85</v>
      </c>
      <c r="G23" s="136">
        <v>35.200000000000003</v>
      </c>
      <c r="H23" s="136">
        <v>34.700000000000003</v>
      </c>
      <c r="I23" s="136">
        <v>37</v>
      </c>
      <c r="J23" s="136">
        <v>37.5</v>
      </c>
      <c r="K23" s="136">
        <v>38.15</v>
      </c>
      <c r="L23" s="131">
        <v>36.85</v>
      </c>
      <c r="M23" s="131">
        <v>35.700000000000003</v>
      </c>
      <c r="N23" s="151">
        <v>18128000</v>
      </c>
      <c r="O23" s="351">
        <v>2.6151930261519303E-2</v>
      </c>
    </row>
    <row r="24" spans="1:15" ht="15">
      <c r="A24" s="130">
        <v>14</v>
      </c>
      <c r="B24" s="114" t="s">
        <v>2007</v>
      </c>
      <c r="C24" s="130" t="s">
        <v>187</v>
      </c>
      <c r="D24" s="135">
        <v>734.95</v>
      </c>
      <c r="E24" s="135">
        <v>730.61666666666667</v>
      </c>
      <c r="F24" s="136">
        <v>721.23333333333335</v>
      </c>
      <c r="G24" s="136">
        <v>707.51666666666665</v>
      </c>
      <c r="H24" s="136">
        <v>698.13333333333333</v>
      </c>
      <c r="I24" s="136">
        <v>744.33333333333337</v>
      </c>
      <c r="J24" s="136">
        <v>753.71666666666681</v>
      </c>
      <c r="K24" s="136">
        <v>767.43333333333339</v>
      </c>
      <c r="L24" s="131">
        <v>740</v>
      </c>
      <c r="M24" s="131">
        <v>716.9</v>
      </c>
      <c r="N24" s="151">
        <v>1342600</v>
      </c>
      <c r="O24" s="351">
        <v>-8.2730093071354711E-3</v>
      </c>
    </row>
    <row r="25" spans="1:15" ht="15">
      <c r="A25" s="130">
        <v>15</v>
      </c>
      <c r="B25" s="114" t="s">
        <v>2002</v>
      </c>
      <c r="C25" s="130" t="s">
        <v>35</v>
      </c>
      <c r="D25" s="135">
        <v>219.25</v>
      </c>
      <c r="E25" s="135">
        <v>216.43333333333331</v>
      </c>
      <c r="F25" s="136">
        <v>212.21666666666661</v>
      </c>
      <c r="G25" s="136">
        <v>205.18333333333331</v>
      </c>
      <c r="H25" s="136">
        <v>200.96666666666661</v>
      </c>
      <c r="I25" s="136">
        <v>223.46666666666661</v>
      </c>
      <c r="J25" s="136">
        <v>227.68333333333331</v>
      </c>
      <c r="K25" s="136">
        <v>234.71666666666661</v>
      </c>
      <c r="L25" s="131">
        <v>220.65</v>
      </c>
      <c r="M25" s="131">
        <v>209.4</v>
      </c>
      <c r="N25" s="151">
        <v>12277500</v>
      </c>
      <c r="O25" s="351">
        <v>1.1326194398682043E-2</v>
      </c>
    </row>
    <row r="26" spans="1:15" ht="15">
      <c r="A26" s="130">
        <v>17</v>
      </c>
      <c r="B26" s="114" t="s">
        <v>2003</v>
      </c>
      <c r="C26" s="130" t="s">
        <v>37</v>
      </c>
      <c r="D26" s="135">
        <v>1129.8</v>
      </c>
      <c r="E26" s="135">
        <v>1121.6000000000001</v>
      </c>
      <c r="F26" s="136">
        <v>1108.2000000000003</v>
      </c>
      <c r="G26" s="136">
        <v>1086.6000000000001</v>
      </c>
      <c r="H26" s="136">
        <v>1073.2000000000003</v>
      </c>
      <c r="I26" s="136">
        <v>1143.2000000000003</v>
      </c>
      <c r="J26" s="136">
        <v>1156.6000000000004</v>
      </c>
      <c r="K26" s="136">
        <v>1178.2000000000003</v>
      </c>
      <c r="L26" s="131">
        <v>1135</v>
      </c>
      <c r="M26" s="131">
        <v>1100</v>
      </c>
      <c r="N26" s="151">
        <v>1019000</v>
      </c>
      <c r="O26" s="351">
        <v>1.4940239043824702E-2</v>
      </c>
    </row>
    <row r="27" spans="1:15" ht="15">
      <c r="A27" s="130">
        <v>18</v>
      </c>
      <c r="B27" s="114" t="s">
        <v>2007</v>
      </c>
      <c r="C27" s="130" t="s">
        <v>38</v>
      </c>
      <c r="D27" s="135">
        <v>217</v>
      </c>
      <c r="E27" s="135">
        <v>215.33333333333334</v>
      </c>
      <c r="F27" s="136">
        <v>211.16666666666669</v>
      </c>
      <c r="G27" s="136">
        <v>205.33333333333334</v>
      </c>
      <c r="H27" s="136">
        <v>201.16666666666669</v>
      </c>
      <c r="I27" s="136">
        <v>221.16666666666669</v>
      </c>
      <c r="J27" s="136">
        <v>225.33333333333337</v>
      </c>
      <c r="K27" s="136">
        <v>231.16666666666669</v>
      </c>
      <c r="L27" s="131">
        <v>219.5</v>
      </c>
      <c r="M27" s="131">
        <v>209.5</v>
      </c>
      <c r="N27" s="151">
        <v>10923000</v>
      </c>
      <c r="O27" s="351">
        <v>-5.2316501821967724E-2</v>
      </c>
    </row>
    <row r="28" spans="1:15" ht="15">
      <c r="A28" s="130">
        <v>19</v>
      </c>
      <c r="B28" s="114" t="s">
        <v>2001</v>
      </c>
      <c r="C28" s="130" t="s">
        <v>39</v>
      </c>
      <c r="D28" s="135">
        <v>330.6</v>
      </c>
      <c r="E28" s="135">
        <v>328.81666666666666</v>
      </c>
      <c r="F28" s="136">
        <v>321.38333333333333</v>
      </c>
      <c r="G28" s="136">
        <v>312.16666666666669</v>
      </c>
      <c r="H28" s="136">
        <v>304.73333333333335</v>
      </c>
      <c r="I28" s="136">
        <v>338.0333333333333</v>
      </c>
      <c r="J28" s="136">
        <v>345.46666666666658</v>
      </c>
      <c r="K28" s="136">
        <v>354.68333333333328</v>
      </c>
      <c r="L28" s="131">
        <v>336.25</v>
      </c>
      <c r="M28" s="131">
        <v>319.60000000000002</v>
      </c>
      <c r="N28" s="151">
        <v>6530000</v>
      </c>
      <c r="O28" s="351">
        <v>-7.9003342449103613E-3</v>
      </c>
    </row>
    <row r="29" spans="1:15" ht="15">
      <c r="A29" s="130">
        <v>20</v>
      </c>
      <c r="B29" s="114" t="s">
        <v>2007</v>
      </c>
      <c r="C29" s="130" t="s">
        <v>40</v>
      </c>
      <c r="D29" s="135">
        <v>116.1</v>
      </c>
      <c r="E29" s="135">
        <v>115.91666666666667</v>
      </c>
      <c r="F29" s="136">
        <v>112.83333333333334</v>
      </c>
      <c r="G29" s="136">
        <v>109.56666666666668</v>
      </c>
      <c r="H29" s="136">
        <v>106.48333333333335</v>
      </c>
      <c r="I29" s="136">
        <v>119.18333333333334</v>
      </c>
      <c r="J29" s="136">
        <v>122.26666666666668</v>
      </c>
      <c r="K29" s="136">
        <v>125.53333333333333</v>
      </c>
      <c r="L29" s="131">
        <v>119</v>
      </c>
      <c r="M29" s="131">
        <v>112.65</v>
      </c>
      <c r="N29" s="151">
        <v>57976000</v>
      </c>
      <c r="O29" s="351">
        <v>-2.8893780957622455E-3</v>
      </c>
    </row>
    <row r="30" spans="1:15" ht="15">
      <c r="A30" s="130">
        <v>21</v>
      </c>
      <c r="B30" s="114" t="s">
        <v>2008</v>
      </c>
      <c r="C30" s="130" t="s">
        <v>41</v>
      </c>
      <c r="D30" s="135">
        <v>1258.8499999999999</v>
      </c>
      <c r="E30" s="135">
        <v>1252.5166666666667</v>
      </c>
      <c r="F30" s="136">
        <v>1241.1833333333334</v>
      </c>
      <c r="G30" s="136">
        <v>1223.5166666666667</v>
      </c>
      <c r="H30" s="136">
        <v>1212.1833333333334</v>
      </c>
      <c r="I30" s="136">
        <v>1270.1833333333334</v>
      </c>
      <c r="J30" s="136">
        <v>1281.5166666666669</v>
      </c>
      <c r="K30" s="136">
        <v>1299.1833333333334</v>
      </c>
      <c r="L30" s="131">
        <v>1263.8499999999999</v>
      </c>
      <c r="M30" s="131">
        <v>1234.8499999999999</v>
      </c>
      <c r="N30" s="151">
        <v>5277600</v>
      </c>
      <c r="O30" s="351">
        <v>3.336466165413534E-2</v>
      </c>
    </row>
    <row r="31" spans="1:15" ht="15">
      <c r="A31" s="130">
        <v>22</v>
      </c>
      <c r="B31" s="114" t="s">
        <v>2005</v>
      </c>
      <c r="C31" s="130" t="s">
        <v>42</v>
      </c>
      <c r="D31" s="135">
        <v>738.85</v>
      </c>
      <c r="E31" s="135">
        <v>746.01666666666677</v>
      </c>
      <c r="F31" s="136">
        <v>726.03333333333353</v>
      </c>
      <c r="G31" s="136">
        <v>713.21666666666681</v>
      </c>
      <c r="H31" s="136">
        <v>693.23333333333358</v>
      </c>
      <c r="I31" s="136">
        <v>758.83333333333348</v>
      </c>
      <c r="J31" s="136">
        <v>778.81666666666683</v>
      </c>
      <c r="K31" s="136">
        <v>791.63333333333344</v>
      </c>
      <c r="L31" s="131">
        <v>766</v>
      </c>
      <c r="M31" s="131">
        <v>733.2</v>
      </c>
      <c r="N31" s="151">
        <v>20923000</v>
      </c>
      <c r="O31" s="351">
        <v>3.1858756226266216E-2</v>
      </c>
    </row>
    <row r="32" spans="1:15" ht="15">
      <c r="A32" s="130">
        <v>23</v>
      </c>
      <c r="B32" s="114" t="s">
        <v>2006</v>
      </c>
      <c r="C32" s="130" t="s">
        <v>43</v>
      </c>
      <c r="D32" s="135">
        <v>587.45000000000005</v>
      </c>
      <c r="E32" s="135">
        <v>591.28333333333342</v>
      </c>
      <c r="F32" s="136">
        <v>578.71666666666681</v>
      </c>
      <c r="G32" s="136">
        <v>569.98333333333335</v>
      </c>
      <c r="H32" s="136">
        <v>557.41666666666674</v>
      </c>
      <c r="I32" s="136">
        <v>600.01666666666688</v>
      </c>
      <c r="J32" s="136">
        <v>612.58333333333348</v>
      </c>
      <c r="K32" s="136">
        <v>621.31666666666695</v>
      </c>
      <c r="L32" s="131">
        <v>603.85</v>
      </c>
      <c r="M32" s="131">
        <v>582.54999999999995</v>
      </c>
      <c r="N32" s="151">
        <v>39170400</v>
      </c>
      <c r="O32" s="351">
        <v>1.2123655080462621E-2</v>
      </c>
    </row>
    <row r="33" spans="1:15" ht="15">
      <c r="A33" s="130">
        <v>24</v>
      </c>
      <c r="B33" s="114" t="s">
        <v>2007</v>
      </c>
      <c r="C33" s="130" t="s">
        <v>44</v>
      </c>
      <c r="D33" s="135">
        <v>2632.75</v>
      </c>
      <c r="E33" s="135">
        <v>2609.7999999999997</v>
      </c>
      <c r="F33" s="136">
        <v>2562.5999999999995</v>
      </c>
      <c r="G33" s="136">
        <v>2492.4499999999998</v>
      </c>
      <c r="H33" s="136">
        <v>2445.2499999999995</v>
      </c>
      <c r="I33" s="136">
        <v>2679.9499999999994</v>
      </c>
      <c r="J33" s="136">
        <v>2727.1499999999992</v>
      </c>
      <c r="K33" s="136">
        <v>2797.2999999999993</v>
      </c>
      <c r="L33" s="131">
        <v>2657</v>
      </c>
      <c r="M33" s="131">
        <v>2539.65</v>
      </c>
      <c r="N33" s="151">
        <v>2476250</v>
      </c>
      <c r="O33" s="351">
        <v>-4.0306171882569519E-2</v>
      </c>
    </row>
    <row r="34" spans="1:15" ht="15">
      <c r="A34" s="130">
        <v>25</v>
      </c>
      <c r="B34" s="114" t="s">
        <v>2003</v>
      </c>
      <c r="C34" s="130" t="s">
        <v>189</v>
      </c>
      <c r="D34" s="135">
        <v>5809.85</v>
      </c>
      <c r="E34" s="135">
        <v>5806.9333333333334</v>
      </c>
      <c r="F34" s="136">
        <v>5688.8666666666668</v>
      </c>
      <c r="G34" s="136">
        <v>5567.8833333333332</v>
      </c>
      <c r="H34" s="136">
        <v>5449.8166666666666</v>
      </c>
      <c r="I34" s="136">
        <v>5927.916666666667</v>
      </c>
      <c r="J34" s="136">
        <v>6045.9833333333345</v>
      </c>
      <c r="K34" s="136">
        <v>6166.9666666666672</v>
      </c>
      <c r="L34" s="131">
        <v>5925</v>
      </c>
      <c r="M34" s="131">
        <v>5685.95</v>
      </c>
      <c r="N34" s="151">
        <v>693625</v>
      </c>
      <c r="O34" s="351">
        <v>-9.0025207057976234E-4</v>
      </c>
    </row>
    <row r="35" spans="1:15" ht="15">
      <c r="A35" s="130">
        <v>26</v>
      </c>
      <c r="B35" s="114" t="s">
        <v>2009</v>
      </c>
      <c r="C35" s="130" t="s">
        <v>188</v>
      </c>
      <c r="D35" s="135">
        <v>2292.15</v>
      </c>
      <c r="E35" s="135">
        <v>2275.4166666666665</v>
      </c>
      <c r="F35" s="136">
        <v>2226.7333333333331</v>
      </c>
      <c r="G35" s="136">
        <v>2161.3166666666666</v>
      </c>
      <c r="H35" s="136">
        <v>2112.6333333333332</v>
      </c>
      <c r="I35" s="136">
        <v>2340.833333333333</v>
      </c>
      <c r="J35" s="136">
        <v>2389.5166666666664</v>
      </c>
      <c r="K35" s="136">
        <v>2454.9333333333329</v>
      </c>
      <c r="L35" s="131">
        <v>2324.1</v>
      </c>
      <c r="M35" s="131">
        <v>2210</v>
      </c>
      <c r="N35" s="151">
        <v>7314500</v>
      </c>
      <c r="O35" s="351">
        <v>-1.910956148585222E-2</v>
      </c>
    </row>
    <row r="36" spans="1:15" ht="15">
      <c r="A36" s="130">
        <v>27</v>
      </c>
      <c r="B36" s="114" t="s">
        <v>2003</v>
      </c>
      <c r="C36" s="130" t="s">
        <v>529</v>
      </c>
      <c r="D36" s="135">
        <v>1055.4000000000001</v>
      </c>
      <c r="E36" s="135">
        <v>1050.45</v>
      </c>
      <c r="F36" s="136">
        <v>1031.9000000000001</v>
      </c>
      <c r="G36" s="136">
        <v>1008.4000000000001</v>
      </c>
      <c r="H36" s="136">
        <v>989.85000000000014</v>
      </c>
      <c r="I36" s="136">
        <v>1073.95</v>
      </c>
      <c r="J36" s="136">
        <v>1092.4999999999998</v>
      </c>
      <c r="K36" s="136">
        <v>1116</v>
      </c>
      <c r="L36" s="131">
        <v>1069</v>
      </c>
      <c r="M36" s="131">
        <v>1026.95</v>
      </c>
      <c r="N36" s="151">
        <v>1768800</v>
      </c>
      <c r="O36" s="351">
        <v>-3.8277511961722487E-2</v>
      </c>
    </row>
    <row r="37" spans="1:15" ht="15">
      <c r="A37" s="130">
        <v>29</v>
      </c>
      <c r="B37" s="114" t="s">
        <v>2006</v>
      </c>
      <c r="C37" s="130" t="s">
        <v>45</v>
      </c>
      <c r="D37" s="135">
        <v>96.55</v>
      </c>
      <c r="E37" s="135">
        <v>96.416666666666671</v>
      </c>
      <c r="F37" s="136">
        <v>94.983333333333348</v>
      </c>
      <c r="G37" s="136">
        <v>93.416666666666671</v>
      </c>
      <c r="H37" s="136">
        <v>91.983333333333348</v>
      </c>
      <c r="I37" s="136">
        <v>97.983333333333348</v>
      </c>
      <c r="J37" s="136">
        <v>99.416666666666657</v>
      </c>
      <c r="K37" s="136">
        <v>100.98333333333335</v>
      </c>
      <c r="L37" s="131">
        <v>97.85</v>
      </c>
      <c r="M37" s="131">
        <v>94.85</v>
      </c>
      <c r="N37" s="151">
        <v>85188000</v>
      </c>
      <c r="O37" s="351">
        <v>-3.6025077196593994E-3</v>
      </c>
    </row>
    <row r="38" spans="1:15" ht="15">
      <c r="A38" s="130">
        <v>30</v>
      </c>
      <c r="B38" s="114" t="s">
        <v>2006</v>
      </c>
      <c r="C38" s="130" t="s">
        <v>46</v>
      </c>
      <c r="D38" s="135">
        <v>77.5</v>
      </c>
      <c r="E38" s="135">
        <v>77.650000000000006</v>
      </c>
      <c r="F38" s="136">
        <v>76.500000000000014</v>
      </c>
      <c r="G38" s="136">
        <v>75.500000000000014</v>
      </c>
      <c r="H38" s="136">
        <v>74.350000000000023</v>
      </c>
      <c r="I38" s="136">
        <v>78.650000000000006</v>
      </c>
      <c r="J38" s="136">
        <v>79.799999999999983</v>
      </c>
      <c r="K38" s="136">
        <v>80.8</v>
      </c>
      <c r="L38" s="131">
        <v>78.8</v>
      </c>
      <c r="M38" s="131">
        <v>76.650000000000006</v>
      </c>
      <c r="N38" s="151">
        <v>19956000</v>
      </c>
      <c r="O38" s="351">
        <v>9.7146326654523382E-3</v>
      </c>
    </row>
    <row r="39" spans="1:15" ht="15">
      <c r="A39" s="130">
        <v>31</v>
      </c>
      <c r="B39" s="114" t="s">
        <v>2008</v>
      </c>
      <c r="C39" s="130" t="s">
        <v>47</v>
      </c>
      <c r="D39" s="135">
        <v>923.3</v>
      </c>
      <c r="E39" s="135">
        <v>926.93333333333339</v>
      </c>
      <c r="F39" s="136">
        <v>909.36666666666679</v>
      </c>
      <c r="G39" s="136">
        <v>895.43333333333339</v>
      </c>
      <c r="H39" s="136">
        <v>877.86666666666679</v>
      </c>
      <c r="I39" s="136">
        <v>940.86666666666679</v>
      </c>
      <c r="J39" s="136">
        <v>958.43333333333339</v>
      </c>
      <c r="K39" s="136">
        <v>972.36666666666679</v>
      </c>
      <c r="L39" s="131">
        <v>944.5</v>
      </c>
      <c r="M39" s="131">
        <v>913</v>
      </c>
      <c r="N39" s="151">
        <v>1793000</v>
      </c>
      <c r="O39" s="351">
        <v>-1.570048309178744E-2</v>
      </c>
    </row>
    <row r="40" spans="1:15" ht="15">
      <c r="A40" s="130">
        <v>32</v>
      </c>
      <c r="B40" s="114" t="s">
        <v>2011</v>
      </c>
      <c r="C40" s="130" t="s">
        <v>190</v>
      </c>
      <c r="D40" s="135">
        <v>85.65</v>
      </c>
      <c r="E40" s="135">
        <v>85.916666666666671</v>
      </c>
      <c r="F40" s="136">
        <v>84.483333333333348</v>
      </c>
      <c r="G40" s="136">
        <v>83.316666666666677</v>
      </c>
      <c r="H40" s="136">
        <v>81.883333333333354</v>
      </c>
      <c r="I40" s="136">
        <v>87.083333333333343</v>
      </c>
      <c r="J40" s="136">
        <v>88.516666666666652</v>
      </c>
      <c r="K40" s="136">
        <v>89.683333333333337</v>
      </c>
      <c r="L40" s="131">
        <v>87.35</v>
      </c>
      <c r="M40" s="131">
        <v>84.75</v>
      </c>
      <c r="N40" s="151">
        <v>29214900</v>
      </c>
      <c r="O40" s="351">
        <v>-1.9275506812894649E-2</v>
      </c>
    </row>
    <row r="41" spans="1:15" ht="15">
      <c r="A41" s="130">
        <v>33</v>
      </c>
      <c r="B41" s="114" t="s">
        <v>2015</v>
      </c>
      <c r="C41" s="130" t="s">
        <v>241</v>
      </c>
      <c r="D41" s="135">
        <v>596.15</v>
      </c>
      <c r="E41" s="135">
        <v>598.38333333333333</v>
      </c>
      <c r="F41" s="136">
        <v>587.76666666666665</v>
      </c>
      <c r="G41" s="136">
        <v>579.38333333333333</v>
      </c>
      <c r="H41" s="136">
        <v>568.76666666666665</v>
      </c>
      <c r="I41" s="136">
        <v>606.76666666666665</v>
      </c>
      <c r="J41" s="136">
        <v>617.38333333333321</v>
      </c>
      <c r="K41" s="136">
        <v>625.76666666666665</v>
      </c>
      <c r="L41" s="131">
        <v>609</v>
      </c>
      <c r="M41" s="131">
        <v>590</v>
      </c>
      <c r="N41" s="151">
        <v>1623500</v>
      </c>
      <c r="O41" s="351">
        <v>2.3967202775149795E-2</v>
      </c>
    </row>
    <row r="42" spans="1:15" ht="15">
      <c r="A42" s="130">
        <v>34</v>
      </c>
      <c r="B42" s="114" t="s">
        <v>2003</v>
      </c>
      <c r="C42" s="130" t="s">
        <v>561</v>
      </c>
      <c r="D42" s="135">
        <v>283.39999999999998</v>
      </c>
      <c r="E42" s="135">
        <v>282.06666666666666</v>
      </c>
      <c r="F42" s="136">
        <v>279.0333333333333</v>
      </c>
      <c r="G42" s="136">
        <v>274.66666666666663</v>
      </c>
      <c r="H42" s="136">
        <v>271.63333333333327</v>
      </c>
      <c r="I42" s="136">
        <v>286.43333333333334</v>
      </c>
      <c r="J42" s="136">
        <v>289.46666666666675</v>
      </c>
      <c r="K42" s="136">
        <v>293.83333333333337</v>
      </c>
      <c r="L42" s="131">
        <v>285.10000000000002</v>
      </c>
      <c r="M42" s="131">
        <v>277.7</v>
      </c>
      <c r="N42" s="151">
        <v>2094400</v>
      </c>
      <c r="O42" s="351">
        <v>4.0437158469945354E-2</v>
      </c>
    </row>
    <row r="43" spans="1:15" ht="15">
      <c r="A43" s="130">
        <v>35</v>
      </c>
      <c r="B43" s="114" t="s">
        <v>2009</v>
      </c>
      <c r="C43" s="130" t="s">
        <v>1894</v>
      </c>
      <c r="D43" s="135">
        <v>1024.7</v>
      </c>
      <c r="E43" s="135">
        <v>1020.8833333333333</v>
      </c>
      <c r="F43" s="136">
        <v>1012.3166666666666</v>
      </c>
      <c r="G43" s="136">
        <v>999.93333333333328</v>
      </c>
      <c r="H43" s="136">
        <v>991.36666666666656</v>
      </c>
      <c r="I43" s="136">
        <v>1033.2666666666667</v>
      </c>
      <c r="J43" s="136">
        <v>1041.8333333333335</v>
      </c>
      <c r="K43" s="136">
        <v>1054.2166666666667</v>
      </c>
      <c r="L43" s="131">
        <v>1029.45</v>
      </c>
      <c r="M43" s="131">
        <v>1008.5</v>
      </c>
      <c r="N43" s="151">
        <v>5292500</v>
      </c>
      <c r="O43" s="351">
        <v>5.4703068951773612E-2</v>
      </c>
    </row>
    <row r="44" spans="1:15" ht="15">
      <c r="A44" s="130">
        <v>36</v>
      </c>
      <c r="B44" s="114" t="s">
        <v>2007</v>
      </c>
      <c r="C44" s="130" t="s">
        <v>48</v>
      </c>
      <c r="D44" s="135">
        <v>575.65</v>
      </c>
      <c r="E44" s="135">
        <v>573.93333333333339</v>
      </c>
      <c r="F44" s="136">
        <v>561.86666666666679</v>
      </c>
      <c r="G44" s="136">
        <v>548.08333333333337</v>
      </c>
      <c r="H44" s="136">
        <v>536.01666666666677</v>
      </c>
      <c r="I44" s="136">
        <v>587.71666666666681</v>
      </c>
      <c r="J44" s="136">
        <v>599.78333333333342</v>
      </c>
      <c r="K44" s="136">
        <v>613.56666666666683</v>
      </c>
      <c r="L44" s="131">
        <v>586</v>
      </c>
      <c r="M44" s="131">
        <v>560.15</v>
      </c>
      <c r="N44" s="151">
        <v>6907200</v>
      </c>
      <c r="O44" s="351">
        <v>-4.7019867549668873E-2</v>
      </c>
    </row>
    <row r="45" spans="1:15" ht="15">
      <c r="A45" s="130">
        <v>37</v>
      </c>
      <c r="B45" s="114" t="s">
        <v>2010</v>
      </c>
      <c r="C45" s="130" t="s">
        <v>49</v>
      </c>
      <c r="D45" s="135">
        <v>291.55</v>
      </c>
      <c r="E45" s="135">
        <v>290.33333333333331</v>
      </c>
      <c r="F45" s="136">
        <v>286.71666666666664</v>
      </c>
      <c r="G45" s="136">
        <v>281.88333333333333</v>
      </c>
      <c r="H45" s="136">
        <v>278.26666666666665</v>
      </c>
      <c r="I45" s="136">
        <v>295.16666666666663</v>
      </c>
      <c r="J45" s="136">
        <v>298.7833333333333</v>
      </c>
      <c r="K45" s="136">
        <v>303.61666666666662</v>
      </c>
      <c r="L45" s="131">
        <v>293.95</v>
      </c>
      <c r="M45" s="131">
        <v>285.5</v>
      </c>
      <c r="N45" s="151">
        <v>55930000</v>
      </c>
      <c r="O45" s="351">
        <v>4.6837215222094948E-2</v>
      </c>
    </row>
    <row r="46" spans="1:15" ht="15">
      <c r="A46" s="130">
        <v>38</v>
      </c>
      <c r="B46" s="114" t="s">
        <v>2011</v>
      </c>
      <c r="C46" s="130" t="s">
        <v>50</v>
      </c>
      <c r="D46" s="135">
        <v>75.150000000000006</v>
      </c>
      <c r="E46" s="135">
        <v>75.316666666666677</v>
      </c>
      <c r="F46" s="136">
        <v>73.933333333333351</v>
      </c>
      <c r="G46" s="136">
        <v>72.716666666666669</v>
      </c>
      <c r="H46" s="136">
        <v>71.333333333333343</v>
      </c>
      <c r="I46" s="136">
        <v>76.53333333333336</v>
      </c>
      <c r="J46" s="136">
        <v>77.916666666666686</v>
      </c>
      <c r="K46" s="136">
        <v>79.133333333333368</v>
      </c>
      <c r="L46" s="131">
        <v>76.7</v>
      </c>
      <c r="M46" s="131">
        <v>74.099999999999994</v>
      </c>
      <c r="N46" s="151">
        <v>38160000</v>
      </c>
      <c r="O46" s="351">
        <v>1.4961101137043686E-2</v>
      </c>
    </row>
    <row r="47" spans="1:15" ht="15">
      <c r="A47" s="130">
        <v>39</v>
      </c>
      <c r="B47" s="114" t="s">
        <v>2005</v>
      </c>
      <c r="C47" s="130" t="s">
        <v>51</v>
      </c>
      <c r="D47" s="135">
        <v>609.04999999999995</v>
      </c>
      <c r="E47" s="135">
        <v>610.35</v>
      </c>
      <c r="F47" s="136">
        <v>598.70000000000005</v>
      </c>
      <c r="G47" s="136">
        <v>588.35</v>
      </c>
      <c r="H47" s="136">
        <v>576.70000000000005</v>
      </c>
      <c r="I47" s="136">
        <v>620.70000000000005</v>
      </c>
      <c r="J47" s="136">
        <v>632.34999999999991</v>
      </c>
      <c r="K47" s="136">
        <v>642.70000000000005</v>
      </c>
      <c r="L47" s="131">
        <v>622</v>
      </c>
      <c r="M47" s="131">
        <v>600</v>
      </c>
      <c r="N47" s="151">
        <v>6884100</v>
      </c>
      <c r="O47" s="351">
        <v>9.5024415995776691E-3</v>
      </c>
    </row>
    <row r="48" spans="1:15" ht="15">
      <c r="A48" s="130">
        <v>40</v>
      </c>
      <c r="B48" s="114" t="s">
        <v>2007</v>
      </c>
      <c r="C48" s="130" t="s">
        <v>52</v>
      </c>
      <c r="D48" s="135">
        <v>18638.55</v>
      </c>
      <c r="E48" s="135">
        <v>18706.350000000002</v>
      </c>
      <c r="F48" s="136">
        <v>18470.700000000004</v>
      </c>
      <c r="G48" s="136">
        <v>18302.850000000002</v>
      </c>
      <c r="H48" s="136">
        <v>18067.200000000004</v>
      </c>
      <c r="I48" s="136">
        <v>18874.200000000004</v>
      </c>
      <c r="J48" s="136">
        <v>19109.850000000006</v>
      </c>
      <c r="K48" s="136">
        <v>19277.700000000004</v>
      </c>
      <c r="L48" s="131">
        <v>18942</v>
      </c>
      <c r="M48" s="131">
        <v>18538.5</v>
      </c>
      <c r="N48" s="151">
        <v>121740</v>
      </c>
      <c r="O48" s="351">
        <v>5.700123915737299E-3</v>
      </c>
    </row>
    <row r="49" spans="1:15" ht="15">
      <c r="A49" s="130">
        <v>41</v>
      </c>
      <c r="B49" s="114" t="s">
        <v>2012</v>
      </c>
      <c r="C49" s="130" t="s">
        <v>53</v>
      </c>
      <c r="D49" s="135">
        <v>289.60000000000002</v>
      </c>
      <c r="E49" s="135">
        <v>289.09999999999997</v>
      </c>
      <c r="F49" s="136">
        <v>281.69999999999993</v>
      </c>
      <c r="G49" s="136">
        <v>273.79999999999995</v>
      </c>
      <c r="H49" s="136">
        <v>266.39999999999992</v>
      </c>
      <c r="I49" s="136">
        <v>296.99999999999994</v>
      </c>
      <c r="J49" s="136">
        <v>304.39999999999992</v>
      </c>
      <c r="K49" s="136">
        <v>312.29999999999995</v>
      </c>
      <c r="L49" s="131">
        <v>296.5</v>
      </c>
      <c r="M49" s="131">
        <v>281.2</v>
      </c>
      <c r="N49" s="151">
        <v>16077600</v>
      </c>
      <c r="O49" s="351">
        <v>-5.5014811680067707E-2</v>
      </c>
    </row>
    <row r="50" spans="1:15" ht="15">
      <c r="A50" s="130">
        <v>42</v>
      </c>
      <c r="B50" s="114" t="s">
        <v>2008</v>
      </c>
      <c r="C50" s="130" t="s">
        <v>193</v>
      </c>
      <c r="D50" s="135">
        <v>5759.55</v>
      </c>
      <c r="E50" s="135">
        <v>5726.1166666666659</v>
      </c>
      <c r="F50" s="136">
        <v>5661.9833333333318</v>
      </c>
      <c r="G50" s="136">
        <v>5564.4166666666661</v>
      </c>
      <c r="H50" s="136">
        <v>5500.2833333333319</v>
      </c>
      <c r="I50" s="136">
        <v>5823.6833333333316</v>
      </c>
      <c r="J50" s="136">
        <v>5887.8166666666648</v>
      </c>
      <c r="K50" s="136">
        <v>5985.3833333333314</v>
      </c>
      <c r="L50" s="131">
        <v>5790.25</v>
      </c>
      <c r="M50" s="131">
        <v>5628.55</v>
      </c>
      <c r="N50" s="151">
        <v>1346200</v>
      </c>
      <c r="O50" s="351">
        <v>-5.3199349785724845E-3</v>
      </c>
    </row>
    <row r="51" spans="1:15" ht="15">
      <c r="A51" s="130">
        <v>43</v>
      </c>
      <c r="B51" s="114" t="s">
        <v>2005</v>
      </c>
      <c r="C51" s="130" t="s">
        <v>195</v>
      </c>
      <c r="D51" s="135">
        <v>378.45</v>
      </c>
      <c r="E51" s="135">
        <v>378.63333333333338</v>
      </c>
      <c r="F51" s="136">
        <v>374.46666666666675</v>
      </c>
      <c r="G51" s="136">
        <v>370.48333333333335</v>
      </c>
      <c r="H51" s="136">
        <v>366.31666666666672</v>
      </c>
      <c r="I51" s="136">
        <v>382.61666666666679</v>
      </c>
      <c r="J51" s="136">
        <v>386.78333333333342</v>
      </c>
      <c r="K51" s="136">
        <v>390.76666666666682</v>
      </c>
      <c r="L51" s="131">
        <v>382.8</v>
      </c>
      <c r="M51" s="131">
        <v>374.65</v>
      </c>
      <c r="N51" s="151">
        <v>9136000</v>
      </c>
      <c r="O51" s="351">
        <v>3.5149384885764497E-3</v>
      </c>
    </row>
    <row r="52" spans="1:15" ht="15">
      <c r="A52" s="130">
        <v>44</v>
      </c>
      <c r="B52" s="114" t="s">
        <v>2006</v>
      </c>
      <c r="C52" s="130" t="s">
        <v>54</v>
      </c>
      <c r="D52" s="135">
        <v>231.15</v>
      </c>
      <c r="E52" s="135">
        <v>231.5</v>
      </c>
      <c r="F52" s="136">
        <v>228.25</v>
      </c>
      <c r="G52" s="136">
        <v>225.35</v>
      </c>
      <c r="H52" s="136">
        <v>222.1</v>
      </c>
      <c r="I52" s="136">
        <v>234.4</v>
      </c>
      <c r="J52" s="136">
        <v>237.65</v>
      </c>
      <c r="K52" s="136">
        <v>240.55</v>
      </c>
      <c r="L52" s="131">
        <v>234.75</v>
      </c>
      <c r="M52" s="131">
        <v>228.6</v>
      </c>
      <c r="N52" s="151">
        <v>8016000</v>
      </c>
      <c r="O52" s="351">
        <v>1.2888551933282789E-2</v>
      </c>
    </row>
    <row r="53" spans="1:15" ht="15">
      <c r="A53" s="130">
        <v>45</v>
      </c>
      <c r="B53" s="114" t="s">
        <v>2003</v>
      </c>
      <c r="C53" s="130" t="s">
        <v>612</v>
      </c>
      <c r="D53" s="135">
        <v>245.15</v>
      </c>
      <c r="E53" s="135">
        <v>249</v>
      </c>
      <c r="F53" s="136">
        <v>238.60000000000002</v>
      </c>
      <c r="G53" s="136">
        <v>232.05</v>
      </c>
      <c r="H53" s="136">
        <v>221.65000000000003</v>
      </c>
      <c r="I53" s="136">
        <v>255.55</v>
      </c>
      <c r="J53" s="136">
        <v>265.95</v>
      </c>
      <c r="K53" s="136">
        <v>272.5</v>
      </c>
      <c r="L53" s="131">
        <v>259.39999999999998</v>
      </c>
      <c r="M53" s="131">
        <v>242.45</v>
      </c>
      <c r="N53" s="151">
        <v>5691250</v>
      </c>
      <c r="O53" s="351">
        <v>2.4296962879640047E-2</v>
      </c>
    </row>
    <row r="54" spans="1:15" ht="15">
      <c r="A54" s="130">
        <v>46</v>
      </c>
      <c r="B54" s="114" t="s">
        <v>2009</v>
      </c>
      <c r="C54" s="130" t="s">
        <v>613</v>
      </c>
      <c r="D54" s="135">
        <v>493.9</v>
      </c>
      <c r="E54" s="135">
        <v>491.61666666666662</v>
      </c>
      <c r="F54" s="136">
        <v>485.43333333333322</v>
      </c>
      <c r="G54" s="136">
        <v>476.96666666666658</v>
      </c>
      <c r="H54" s="136">
        <v>470.78333333333319</v>
      </c>
      <c r="I54" s="136">
        <v>500.08333333333326</v>
      </c>
      <c r="J54" s="136">
        <v>506.26666666666665</v>
      </c>
      <c r="K54" s="136">
        <v>514.73333333333335</v>
      </c>
      <c r="L54" s="131">
        <v>497.8</v>
      </c>
      <c r="M54" s="131">
        <v>483.15</v>
      </c>
      <c r="N54" s="151">
        <v>6064800</v>
      </c>
      <c r="O54" s="351">
        <v>-9.7962382445141074E-3</v>
      </c>
    </row>
    <row r="55" spans="1:15" ht="15">
      <c r="A55" s="130">
        <v>47</v>
      </c>
      <c r="B55" s="114" t="s">
        <v>2012</v>
      </c>
      <c r="C55" s="130" t="s">
        <v>233</v>
      </c>
      <c r="D55" s="135">
        <v>144.55000000000001</v>
      </c>
      <c r="E55" s="135">
        <v>144.21666666666667</v>
      </c>
      <c r="F55" s="136">
        <v>142.18333333333334</v>
      </c>
      <c r="G55" s="136">
        <v>139.81666666666666</v>
      </c>
      <c r="H55" s="136">
        <v>137.78333333333333</v>
      </c>
      <c r="I55" s="136">
        <v>146.58333333333334</v>
      </c>
      <c r="J55" s="136">
        <v>148.6166666666667</v>
      </c>
      <c r="K55" s="136">
        <v>150.98333333333335</v>
      </c>
      <c r="L55" s="131">
        <v>146.25</v>
      </c>
      <c r="M55" s="131">
        <v>141.85</v>
      </c>
      <c r="N55" s="151">
        <v>9508800</v>
      </c>
      <c r="O55" s="351">
        <v>-5.5636896046852126E-3</v>
      </c>
    </row>
    <row r="56" spans="1:15" ht="15">
      <c r="A56" s="130">
        <v>48</v>
      </c>
      <c r="B56" s="114" t="s">
        <v>2007</v>
      </c>
      <c r="C56" s="130" t="s">
        <v>232</v>
      </c>
      <c r="D56" s="135">
        <v>1100.0999999999999</v>
      </c>
      <c r="E56" s="135">
        <v>1098.0666666666666</v>
      </c>
      <c r="F56" s="136">
        <v>1078.7833333333333</v>
      </c>
      <c r="G56" s="136">
        <v>1057.4666666666667</v>
      </c>
      <c r="H56" s="136">
        <v>1038.1833333333334</v>
      </c>
      <c r="I56" s="136">
        <v>1119.3833333333332</v>
      </c>
      <c r="J56" s="136">
        <v>1138.6666666666665</v>
      </c>
      <c r="K56" s="136">
        <v>1159.9833333333331</v>
      </c>
      <c r="L56" s="131">
        <v>1117.3499999999999</v>
      </c>
      <c r="M56" s="131">
        <v>1076.75</v>
      </c>
      <c r="N56" s="151">
        <v>1032500</v>
      </c>
      <c r="O56" s="351">
        <v>-2.0909392631928311E-2</v>
      </c>
    </row>
    <row r="57" spans="1:15" ht="15">
      <c r="A57" s="130">
        <v>49</v>
      </c>
      <c r="B57" s="114" t="s">
        <v>2001</v>
      </c>
      <c r="C57" s="130" t="s">
        <v>55</v>
      </c>
      <c r="D57" s="135">
        <v>811.5</v>
      </c>
      <c r="E57" s="135">
        <v>793.75</v>
      </c>
      <c r="F57" s="136">
        <v>764.3</v>
      </c>
      <c r="G57" s="136">
        <v>717.09999999999991</v>
      </c>
      <c r="H57" s="136">
        <v>687.64999999999986</v>
      </c>
      <c r="I57" s="136">
        <v>840.95</v>
      </c>
      <c r="J57" s="136">
        <v>870.40000000000009</v>
      </c>
      <c r="K57" s="136">
        <v>917.60000000000014</v>
      </c>
      <c r="L57" s="131">
        <v>823.2</v>
      </c>
      <c r="M57" s="131">
        <v>746.55</v>
      </c>
      <c r="N57" s="151">
        <v>6273300</v>
      </c>
      <c r="O57" s="351">
        <v>-4.592220828105395E-2</v>
      </c>
    </row>
    <row r="58" spans="1:15" ht="15">
      <c r="A58" s="130">
        <v>50</v>
      </c>
      <c r="B58" s="114" t="s">
        <v>2004</v>
      </c>
      <c r="C58" s="130" t="s">
        <v>56</v>
      </c>
      <c r="D58" s="135">
        <v>903.75</v>
      </c>
      <c r="E58" s="135">
        <v>896.4</v>
      </c>
      <c r="F58" s="136">
        <v>869.34999999999991</v>
      </c>
      <c r="G58" s="136">
        <v>834.94999999999993</v>
      </c>
      <c r="H58" s="136">
        <v>807.89999999999986</v>
      </c>
      <c r="I58" s="136">
        <v>930.8</v>
      </c>
      <c r="J58" s="136">
        <v>957.84999999999991</v>
      </c>
      <c r="K58" s="136">
        <v>992.25</v>
      </c>
      <c r="L58" s="131">
        <v>923.45</v>
      </c>
      <c r="M58" s="131">
        <v>862</v>
      </c>
      <c r="N58" s="151">
        <v>6176500</v>
      </c>
      <c r="O58" s="351">
        <v>1.5921838248597792E-2</v>
      </c>
    </row>
    <row r="59" spans="1:15" ht="15">
      <c r="A59" s="130">
        <v>51</v>
      </c>
      <c r="B59" s="114" t="s">
        <v>2004</v>
      </c>
      <c r="C59" s="130" t="s">
        <v>2079</v>
      </c>
      <c r="D59" s="135">
        <v>40.799999999999997</v>
      </c>
      <c r="E59" s="135">
        <v>40.533333333333331</v>
      </c>
      <c r="F59" s="136">
        <v>40.066666666666663</v>
      </c>
      <c r="G59" s="136">
        <v>39.333333333333329</v>
      </c>
      <c r="H59" s="136">
        <v>38.86666666666666</v>
      </c>
      <c r="I59" s="136">
        <v>41.266666666666666</v>
      </c>
      <c r="J59" s="136">
        <v>41.733333333333334</v>
      </c>
      <c r="K59" s="136">
        <v>42.466666666666669</v>
      </c>
      <c r="L59" s="131">
        <v>41</v>
      </c>
      <c r="M59" s="131">
        <v>39.799999999999997</v>
      </c>
      <c r="N59" s="151">
        <v>36084000</v>
      </c>
      <c r="O59" s="351">
        <v>2.3137121469887716E-2</v>
      </c>
    </row>
    <row r="60" spans="1:15" ht="15">
      <c r="A60" s="130">
        <v>52</v>
      </c>
      <c r="B60" s="49" t="s">
        <v>2003</v>
      </c>
      <c r="C60" s="130" t="s">
        <v>640</v>
      </c>
      <c r="D60" s="135">
        <v>259.7</v>
      </c>
      <c r="E60" s="135">
        <v>257.46666666666664</v>
      </c>
      <c r="F60" s="136">
        <v>251.08333333333326</v>
      </c>
      <c r="G60" s="136">
        <v>242.46666666666661</v>
      </c>
      <c r="H60" s="136">
        <v>236.08333333333323</v>
      </c>
      <c r="I60" s="136">
        <v>266.08333333333326</v>
      </c>
      <c r="J60" s="136">
        <v>272.46666666666658</v>
      </c>
      <c r="K60" s="136">
        <v>281.08333333333331</v>
      </c>
      <c r="L60" s="131">
        <v>263.85000000000002</v>
      </c>
      <c r="M60" s="131">
        <v>248.85</v>
      </c>
      <c r="N60" s="151">
        <v>1096500</v>
      </c>
      <c r="O60" s="351">
        <v>7.1847507331378305E-2</v>
      </c>
    </row>
    <row r="61" spans="1:15" ht="15">
      <c r="A61" s="130">
        <v>53</v>
      </c>
      <c r="B61" s="114" t="s">
        <v>2003</v>
      </c>
      <c r="C61" s="130" t="s">
        <v>642</v>
      </c>
      <c r="D61" s="135">
        <v>1192.1500000000001</v>
      </c>
      <c r="E61" s="135">
        <v>1173.6833333333334</v>
      </c>
      <c r="F61" s="136">
        <v>1138.3666666666668</v>
      </c>
      <c r="G61" s="136">
        <v>1084.5833333333335</v>
      </c>
      <c r="H61" s="136">
        <v>1049.2666666666669</v>
      </c>
      <c r="I61" s="136">
        <v>1227.4666666666667</v>
      </c>
      <c r="J61" s="136">
        <v>1262.7833333333333</v>
      </c>
      <c r="K61" s="136">
        <v>1316.5666666666666</v>
      </c>
      <c r="L61" s="131">
        <v>1209</v>
      </c>
      <c r="M61" s="131">
        <v>1119.9000000000001</v>
      </c>
      <c r="N61" s="151">
        <v>919500</v>
      </c>
      <c r="O61" s="351">
        <v>2.7262813522355507E-3</v>
      </c>
    </row>
    <row r="62" spans="1:15" ht="15">
      <c r="A62" s="130">
        <v>54</v>
      </c>
      <c r="B62" s="114" t="s">
        <v>2005</v>
      </c>
      <c r="C62" s="130" t="s">
        <v>57</v>
      </c>
      <c r="D62" s="135">
        <v>622.75</v>
      </c>
      <c r="E62" s="135">
        <v>620.76666666666665</v>
      </c>
      <c r="F62" s="136">
        <v>614.5333333333333</v>
      </c>
      <c r="G62" s="136">
        <v>606.31666666666661</v>
      </c>
      <c r="H62" s="136">
        <v>600.08333333333326</v>
      </c>
      <c r="I62" s="136">
        <v>628.98333333333335</v>
      </c>
      <c r="J62" s="136">
        <v>635.2166666666667</v>
      </c>
      <c r="K62" s="136">
        <v>643.43333333333339</v>
      </c>
      <c r="L62" s="131">
        <v>627</v>
      </c>
      <c r="M62" s="131">
        <v>612.54999999999995</v>
      </c>
      <c r="N62" s="151">
        <v>10794000</v>
      </c>
      <c r="O62" s="351">
        <v>6.7151650811415782E-3</v>
      </c>
    </row>
    <row r="63" spans="1:15" ht="15">
      <c r="A63" s="130">
        <v>55</v>
      </c>
      <c r="B63" s="114" t="s">
        <v>2003</v>
      </c>
      <c r="C63" s="130" t="s">
        <v>58</v>
      </c>
      <c r="D63" s="135">
        <v>279.64999999999998</v>
      </c>
      <c r="E63" s="135">
        <v>276.58333333333331</v>
      </c>
      <c r="F63" s="136">
        <v>272.46666666666664</v>
      </c>
      <c r="G63" s="136">
        <v>265.2833333333333</v>
      </c>
      <c r="H63" s="136">
        <v>261.16666666666663</v>
      </c>
      <c r="I63" s="136">
        <v>283.76666666666665</v>
      </c>
      <c r="J63" s="136">
        <v>287.88333333333333</v>
      </c>
      <c r="K63" s="136">
        <v>295.06666666666666</v>
      </c>
      <c r="L63" s="131">
        <v>280.7</v>
      </c>
      <c r="M63" s="131">
        <v>269.39999999999998</v>
      </c>
      <c r="N63" s="151">
        <v>21021000</v>
      </c>
      <c r="O63" s="351">
        <v>8.1004638533770795E-2</v>
      </c>
    </row>
    <row r="64" spans="1:15" ht="15">
      <c r="A64" s="130">
        <v>56</v>
      </c>
      <c r="B64" s="114" t="s">
        <v>2008</v>
      </c>
      <c r="C64" s="130" t="s">
        <v>59</v>
      </c>
      <c r="D64" s="135">
        <v>1102.1500000000001</v>
      </c>
      <c r="E64" s="135">
        <v>1100.0666666666666</v>
      </c>
      <c r="F64" s="136">
        <v>1092.1333333333332</v>
      </c>
      <c r="G64" s="136">
        <v>1082.1166666666666</v>
      </c>
      <c r="H64" s="136">
        <v>1074.1833333333332</v>
      </c>
      <c r="I64" s="136">
        <v>1110.0833333333333</v>
      </c>
      <c r="J64" s="136">
        <v>1118.0166666666667</v>
      </c>
      <c r="K64" s="136">
        <v>1128.0333333333333</v>
      </c>
      <c r="L64" s="131">
        <v>1108</v>
      </c>
      <c r="M64" s="131">
        <v>1090.05</v>
      </c>
      <c r="N64" s="151">
        <v>1605800</v>
      </c>
      <c r="O64" s="351">
        <v>-5.6350238404854792E-3</v>
      </c>
    </row>
    <row r="65" spans="1:15" ht="15">
      <c r="A65" s="130">
        <v>57</v>
      </c>
      <c r="B65" s="114" t="s">
        <v>2003</v>
      </c>
      <c r="C65" s="130" t="s">
        <v>196</v>
      </c>
      <c r="D65" s="135">
        <v>606.6</v>
      </c>
      <c r="E65" s="135">
        <v>602.51666666666665</v>
      </c>
      <c r="F65" s="136">
        <v>594.13333333333333</v>
      </c>
      <c r="G65" s="136">
        <v>581.66666666666663</v>
      </c>
      <c r="H65" s="136">
        <v>573.2833333333333</v>
      </c>
      <c r="I65" s="136">
        <v>614.98333333333335</v>
      </c>
      <c r="J65" s="136">
        <v>623.36666666666656</v>
      </c>
      <c r="K65" s="136">
        <v>635.83333333333337</v>
      </c>
      <c r="L65" s="131">
        <v>610.9</v>
      </c>
      <c r="M65" s="131">
        <v>590.04999999999995</v>
      </c>
      <c r="N65" s="151">
        <v>3113750</v>
      </c>
      <c r="O65" s="351">
        <v>1.7149857084524295E-2</v>
      </c>
    </row>
    <row r="66" spans="1:15" ht="15">
      <c r="A66" s="130">
        <v>58</v>
      </c>
      <c r="B66" s="114" t="s">
        <v>2011</v>
      </c>
      <c r="C66" s="130" t="s">
        <v>351</v>
      </c>
      <c r="D66" s="135">
        <v>682.35</v>
      </c>
      <c r="E66" s="135">
        <v>682.65000000000009</v>
      </c>
      <c r="F66" s="136">
        <v>675.35000000000014</v>
      </c>
      <c r="G66" s="136">
        <v>668.35</v>
      </c>
      <c r="H66" s="136">
        <v>661.05000000000007</v>
      </c>
      <c r="I66" s="136">
        <v>689.6500000000002</v>
      </c>
      <c r="J66" s="136">
        <v>696.95000000000016</v>
      </c>
      <c r="K66" s="136">
        <v>703.95000000000027</v>
      </c>
      <c r="L66" s="131">
        <v>689.95</v>
      </c>
      <c r="M66" s="131">
        <v>675.65</v>
      </c>
      <c r="N66" s="151">
        <v>1120000</v>
      </c>
      <c r="O66" s="351">
        <v>-2.3794996949359364E-2</v>
      </c>
    </row>
    <row r="67" spans="1:15" ht="15">
      <c r="A67" s="130">
        <v>59</v>
      </c>
      <c r="B67" s="114" t="s">
        <v>2008</v>
      </c>
      <c r="C67" s="130" t="s">
        <v>60</v>
      </c>
      <c r="D67" s="135">
        <v>408.25</v>
      </c>
      <c r="E67" s="135">
        <v>406.51666666666665</v>
      </c>
      <c r="F67" s="136">
        <v>400.68333333333328</v>
      </c>
      <c r="G67" s="136">
        <v>393.11666666666662</v>
      </c>
      <c r="H67" s="136">
        <v>387.28333333333325</v>
      </c>
      <c r="I67" s="136">
        <v>414.08333333333331</v>
      </c>
      <c r="J67" s="136">
        <v>419.91666666666669</v>
      </c>
      <c r="K67" s="136">
        <v>427.48333333333335</v>
      </c>
      <c r="L67" s="131">
        <v>412.35</v>
      </c>
      <c r="M67" s="131">
        <v>398.95</v>
      </c>
      <c r="N67" s="151">
        <v>16532500</v>
      </c>
      <c r="O67" s="351">
        <v>-4.1316323572049868E-2</v>
      </c>
    </row>
    <row r="68" spans="1:15" ht="15">
      <c r="A68" s="130">
        <v>60</v>
      </c>
      <c r="B68" s="114" t="s">
        <v>2002</v>
      </c>
      <c r="C68" s="130" t="s">
        <v>677</v>
      </c>
      <c r="D68" s="135">
        <v>2100.5</v>
      </c>
      <c r="E68" s="135">
        <v>2107.5666666666666</v>
      </c>
      <c r="F68" s="136">
        <v>2055.1333333333332</v>
      </c>
      <c r="G68" s="136">
        <v>2009.7666666666664</v>
      </c>
      <c r="H68" s="136">
        <v>1957.333333333333</v>
      </c>
      <c r="I68" s="136">
        <v>2152.9333333333334</v>
      </c>
      <c r="J68" s="136">
        <v>2205.3666666666668</v>
      </c>
      <c r="K68" s="136">
        <v>2250.7333333333336</v>
      </c>
      <c r="L68" s="131">
        <v>2160</v>
      </c>
      <c r="M68" s="131">
        <v>2062.1999999999998</v>
      </c>
      <c r="N68" s="151">
        <v>443400</v>
      </c>
      <c r="O68" s="351">
        <v>1.8607856650585803E-2</v>
      </c>
    </row>
    <row r="69" spans="1:15" ht="15">
      <c r="A69" s="130">
        <v>61</v>
      </c>
      <c r="B69" s="114" t="s">
        <v>2006</v>
      </c>
      <c r="C69" s="130" t="s">
        <v>372</v>
      </c>
      <c r="D69" s="135">
        <v>162.1</v>
      </c>
      <c r="E69" s="135">
        <v>159.08333333333331</v>
      </c>
      <c r="F69" s="136">
        <v>154.96666666666664</v>
      </c>
      <c r="G69" s="136">
        <v>147.83333333333331</v>
      </c>
      <c r="H69" s="136">
        <v>143.71666666666664</v>
      </c>
      <c r="I69" s="136">
        <v>166.21666666666664</v>
      </c>
      <c r="J69" s="136">
        <v>170.33333333333331</v>
      </c>
      <c r="K69" s="136">
        <v>177.46666666666664</v>
      </c>
      <c r="L69" s="131">
        <v>163.19999999999999</v>
      </c>
      <c r="M69" s="131">
        <v>151.94999999999999</v>
      </c>
      <c r="N69" s="151">
        <v>5319000</v>
      </c>
      <c r="O69" s="351">
        <v>-4.9074818986323411E-2</v>
      </c>
    </row>
    <row r="70" spans="1:15" ht="15">
      <c r="A70" s="130">
        <v>62</v>
      </c>
      <c r="B70" s="114" t="s">
        <v>2009</v>
      </c>
      <c r="C70" s="130" t="s">
        <v>234</v>
      </c>
      <c r="D70" s="135">
        <v>291.89999999999998</v>
      </c>
      <c r="E70" s="135">
        <v>297.48333333333335</v>
      </c>
      <c r="F70" s="136">
        <v>283.2166666666667</v>
      </c>
      <c r="G70" s="136">
        <v>274.53333333333336</v>
      </c>
      <c r="H70" s="136">
        <v>260.26666666666671</v>
      </c>
      <c r="I70" s="136">
        <v>306.16666666666669</v>
      </c>
      <c r="J70" s="136">
        <v>320.43333333333334</v>
      </c>
      <c r="K70" s="136">
        <v>329.11666666666667</v>
      </c>
      <c r="L70" s="131">
        <v>311.75</v>
      </c>
      <c r="M70" s="131">
        <v>288.8</v>
      </c>
      <c r="N70" s="151">
        <v>12807000</v>
      </c>
      <c r="O70" s="351">
        <v>-4.3361344537815129E-2</v>
      </c>
    </row>
    <row r="71" spans="1:15" ht="15">
      <c r="A71" s="130">
        <v>63</v>
      </c>
      <c r="B71" s="114" t="s">
        <v>2013</v>
      </c>
      <c r="C71" s="130" t="s">
        <v>61</v>
      </c>
      <c r="D71" s="135">
        <v>55.55</v>
      </c>
      <c r="E71" s="135">
        <v>55.85</v>
      </c>
      <c r="F71" s="136">
        <v>54.7</v>
      </c>
      <c r="G71" s="136">
        <v>53.85</v>
      </c>
      <c r="H71" s="136">
        <v>52.7</v>
      </c>
      <c r="I71" s="136">
        <v>56.7</v>
      </c>
      <c r="J71" s="136">
        <v>57.849999999999994</v>
      </c>
      <c r="K71" s="136">
        <v>58.7</v>
      </c>
      <c r="L71" s="131">
        <v>57</v>
      </c>
      <c r="M71" s="131">
        <v>55</v>
      </c>
      <c r="N71" s="151">
        <v>36920000</v>
      </c>
      <c r="O71" s="351">
        <v>2.3508538478598358E-2</v>
      </c>
    </row>
    <row r="72" spans="1:15" ht="15">
      <c r="A72" s="130">
        <v>64</v>
      </c>
      <c r="B72" s="114" t="s">
        <v>2005</v>
      </c>
      <c r="C72" s="130" t="s">
        <v>62</v>
      </c>
      <c r="D72" s="135">
        <v>1286.3</v>
      </c>
      <c r="E72" s="135">
        <v>1284.0333333333335</v>
      </c>
      <c r="F72" s="136">
        <v>1270.0666666666671</v>
      </c>
      <c r="G72" s="136">
        <v>1253.8333333333335</v>
      </c>
      <c r="H72" s="136">
        <v>1239.866666666667</v>
      </c>
      <c r="I72" s="136">
        <v>1300.2666666666671</v>
      </c>
      <c r="J72" s="136">
        <v>1314.2333333333338</v>
      </c>
      <c r="K72" s="136">
        <v>1330.4666666666672</v>
      </c>
      <c r="L72" s="131">
        <v>1298</v>
      </c>
      <c r="M72" s="131">
        <v>1267.8</v>
      </c>
      <c r="N72" s="151">
        <v>2698400</v>
      </c>
      <c r="O72" s="351">
        <v>-3.8483466362599771E-2</v>
      </c>
    </row>
    <row r="73" spans="1:15" ht="15">
      <c r="A73" s="130">
        <v>65</v>
      </c>
      <c r="B73" s="114" t="s">
        <v>2014</v>
      </c>
      <c r="C73" s="130" t="s">
        <v>63</v>
      </c>
      <c r="D73" s="135">
        <v>158.25</v>
      </c>
      <c r="E73" s="135">
        <v>158.73333333333335</v>
      </c>
      <c r="F73" s="136">
        <v>155.8666666666667</v>
      </c>
      <c r="G73" s="136">
        <v>153.48333333333335</v>
      </c>
      <c r="H73" s="136">
        <v>150.6166666666667</v>
      </c>
      <c r="I73" s="136">
        <v>161.1166666666667</v>
      </c>
      <c r="J73" s="136">
        <v>163.98333333333338</v>
      </c>
      <c r="K73" s="136">
        <v>166.3666666666667</v>
      </c>
      <c r="L73" s="131">
        <v>161.6</v>
      </c>
      <c r="M73" s="131">
        <v>156.35</v>
      </c>
      <c r="N73" s="151">
        <v>27730000</v>
      </c>
      <c r="O73" s="351">
        <v>4.8011595253193221E-3</v>
      </c>
    </row>
    <row r="74" spans="1:15" ht="15">
      <c r="A74" s="130">
        <v>66</v>
      </c>
      <c r="B74" s="114" t="s">
        <v>2005</v>
      </c>
      <c r="C74" s="130" t="s">
        <v>64</v>
      </c>
      <c r="D74" s="135">
        <v>2455.1</v>
      </c>
      <c r="E74" s="135">
        <v>2459.7666666666669</v>
      </c>
      <c r="F74" s="136">
        <v>2427.5333333333338</v>
      </c>
      <c r="G74" s="136">
        <v>2399.9666666666667</v>
      </c>
      <c r="H74" s="136">
        <v>2367.7333333333336</v>
      </c>
      <c r="I74" s="136">
        <v>2487.3333333333339</v>
      </c>
      <c r="J74" s="136">
        <v>2519.5666666666666</v>
      </c>
      <c r="K74" s="136">
        <v>2547.1333333333341</v>
      </c>
      <c r="L74" s="131">
        <v>2492</v>
      </c>
      <c r="M74" s="131">
        <v>2432.1999999999998</v>
      </c>
      <c r="N74" s="151">
        <v>4130250</v>
      </c>
      <c r="O74" s="351">
        <v>-1.1073865677002274E-2</v>
      </c>
    </row>
    <row r="75" spans="1:15" ht="15">
      <c r="A75" s="130">
        <v>67</v>
      </c>
      <c r="B75" s="114" t="s">
        <v>2007</v>
      </c>
      <c r="C75" s="130" t="s">
        <v>65</v>
      </c>
      <c r="D75" s="135">
        <v>23985.200000000001</v>
      </c>
      <c r="E75" s="135">
        <v>23578.783333333336</v>
      </c>
      <c r="F75" s="136">
        <v>22904.766666666674</v>
      </c>
      <c r="G75" s="136">
        <v>21824.333333333336</v>
      </c>
      <c r="H75" s="136">
        <v>21150.316666666673</v>
      </c>
      <c r="I75" s="136">
        <v>24659.216666666674</v>
      </c>
      <c r="J75" s="136">
        <v>25333.233333333337</v>
      </c>
      <c r="K75" s="136">
        <v>26413.666666666675</v>
      </c>
      <c r="L75" s="131">
        <v>24252.799999999999</v>
      </c>
      <c r="M75" s="131">
        <v>22498.35</v>
      </c>
      <c r="N75" s="151">
        <v>296600</v>
      </c>
      <c r="O75" s="351">
        <v>5.2533468903575662E-3</v>
      </c>
    </row>
    <row r="76" spans="1:15" ht="15">
      <c r="A76" s="130">
        <v>68</v>
      </c>
      <c r="B76" s="114" t="s">
        <v>2015</v>
      </c>
      <c r="C76" s="130" t="s">
        <v>66</v>
      </c>
      <c r="D76" s="135">
        <v>116.1</v>
      </c>
      <c r="E76" s="135">
        <v>116.3</v>
      </c>
      <c r="F76" s="136">
        <v>112.89999999999999</v>
      </c>
      <c r="G76" s="136">
        <v>109.69999999999999</v>
      </c>
      <c r="H76" s="136">
        <v>106.29999999999998</v>
      </c>
      <c r="I76" s="136">
        <v>119.5</v>
      </c>
      <c r="J76" s="136">
        <v>122.9</v>
      </c>
      <c r="K76" s="136">
        <v>126.10000000000001</v>
      </c>
      <c r="L76" s="131">
        <v>119.7</v>
      </c>
      <c r="M76" s="131">
        <v>113.1</v>
      </c>
      <c r="N76" s="151">
        <v>7542500</v>
      </c>
      <c r="O76" s="351">
        <v>-2.8403967538322812E-2</v>
      </c>
    </row>
    <row r="77" spans="1:15" ht="15">
      <c r="A77" s="130">
        <v>69</v>
      </c>
      <c r="B77" s="114" t="s">
        <v>2009</v>
      </c>
      <c r="C77" s="130" t="s">
        <v>741</v>
      </c>
      <c r="D77" s="135">
        <v>128.80000000000001</v>
      </c>
      <c r="E77" s="135">
        <v>130.28333333333333</v>
      </c>
      <c r="F77" s="136">
        <v>125.76666666666665</v>
      </c>
      <c r="G77" s="136">
        <v>122.73333333333332</v>
      </c>
      <c r="H77" s="136">
        <v>118.21666666666664</v>
      </c>
      <c r="I77" s="136">
        <v>133.31666666666666</v>
      </c>
      <c r="J77" s="136">
        <v>137.83333333333337</v>
      </c>
      <c r="K77" s="136">
        <v>140.86666666666667</v>
      </c>
      <c r="L77" s="131">
        <v>134.80000000000001</v>
      </c>
      <c r="M77" s="131">
        <v>127.25</v>
      </c>
      <c r="N77" s="151">
        <v>12224000</v>
      </c>
      <c r="O77" s="351">
        <v>-3.9295818924866395E-2</v>
      </c>
    </row>
    <row r="78" spans="1:15" ht="15">
      <c r="A78" s="130">
        <v>70</v>
      </c>
      <c r="B78" s="114" t="s">
        <v>2007</v>
      </c>
      <c r="C78" s="130" t="s">
        <v>747</v>
      </c>
      <c r="D78" s="135">
        <v>601.9</v>
      </c>
      <c r="E78" s="135">
        <v>596.30000000000007</v>
      </c>
      <c r="F78" s="136">
        <v>579.70000000000016</v>
      </c>
      <c r="G78" s="136">
        <v>557.50000000000011</v>
      </c>
      <c r="H78" s="136">
        <v>540.9000000000002</v>
      </c>
      <c r="I78" s="136">
        <v>618.50000000000011</v>
      </c>
      <c r="J78" s="136">
        <v>635.1</v>
      </c>
      <c r="K78" s="136">
        <v>657.30000000000007</v>
      </c>
      <c r="L78" s="131">
        <v>612.9</v>
      </c>
      <c r="M78" s="131">
        <v>574.1</v>
      </c>
      <c r="N78" s="151">
        <v>5155700</v>
      </c>
      <c r="O78" s="351">
        <v>-1.5542953161100609E-2</v>
      </c>
    </row>
    <row r="79" spans="1:15" ht="15">
      <c r="A79" s="130">
        <v>71</v>
      </c>
      <c r="B79" s="114" t="s">
        <v>2007</v>
      </c>
      <c r="C79" s="130" t="s">
        <v>67</v>
      </c>
      <c r="D79" s="135">
        <v>256.95</v>
      </c>
      <c r="E79" s="135">
        <v>256.04999999999995</v>
      </c>
      <c r="F79" s="136">
        <v>253.19999999999993</v>
      </c>
      <c r="G79" s="136">
        <v>249.45</v>
      </c>
      <c r="H79" s="136">
        <v>246.59999999999997</v>
      </c>
      <c r="I79" s="136">
        <v>259.7999999999999</v>
      </c>
      <c r="J79" s="136">
        <v>262.64999999999992</v>
      </c>
      <c r="K79" s="136">
        <v>266.39999999999986</v>
      </c>
      <c r="L79" s="131">
        <v>258.89999999999998</v>
      </c>
      <c r="M79" s="131">
        <v>252.3</v>
      </c>
      <c r="N79" s="151">
        <v>5484000</v>
      </c>
      <c r="O79" s="351">
        <v>6.6926070038910504E-2</v>
      </c>
    </row>
    <row r="80" spans="1:15" ht="15">
      <c r="A80" s="130">
        <v>72</v>
      </c>
      <c r="B80" s="114" t="s">
        <v>2006</v>
      </c>
      <c r="C80" s="130" t="s">
        <v>68</v>
      </c>
      <c r="D80" s="135">
        <v>73.7</v>
      </c>
      <c r="E80" s="135">
        <v>73.36666666666666</v>
      </c>
      <c r="F80" s="136">
        <v>72.48333333333332</v>
      </c>
      <c r="G80" s="136">
        <v>71.266666666666666</v>
      </c>
      <c r="H80" s="136">
        <v>70.383333333333326</v>
      </c>
      <c r="I80" s="136">
        <v>74.583333333333314</v>
      </c>
      <c r="J80" s="136">
        <v>75.466666666666669</v>
      </c>
      <c r="K80" s="136">
        <v>76.683333333333309</v>
      </c>
      <c r="L80" s="131">
        <v>74.25</v>
      </c>
      <c r="M80" s="131">
        <v>72.150000000000006</v>
      </c>
      <c r="N80" s="151">
        <v>46299000</v>
      </c>
      <c r="O80" s="351">
        <v>-1.3014421385860007E-2</v>
      </c>
    </row>
    <row r="81" spans="1:15" ht="15">
      <c r="A81" s="130">
        <v>73</v>
      </c>
      <c r="B81" s="114" t="s">
        <v>2012</v>
      </c>
      <c r="C81" s="130" t="s">
        <v>69</v>
      </c>
      <c r="D81" s="135">
        <v>359.4</v>
      </c>
      <c r="E81" s="135">
        <v>356.75</v>
      </c>
      <c r="F81" s="136">
        <v>351.75</v>
      </c>
      <c r="G81" s="136">
        <v>344.1</v>
      </c>
      <c r="H81" s="136">
        <v>339.1</v>
      </c>
      <c r="I81" s="136">
        <v>364.4</v>
      </c>
      <c r="J81" s="136">
        <v>369.4</v>
      </c>
      <c r="K81" s="136">
        <v>377.04999999999995</v>
      </c>
      <c r="L81" s="131">
        <v>361.75</v>
      </c>
      <c r="M81" s="131">
        <v>349.1</v>
      </c>
      <c r="N81" s="151">
        <v>18770346</v>
      </c>
      <c r="O81" s="351">
        <v>-3.3639983523273374E-2</v>
      </c>
    </row>
    <row r="82" spans="1:15" ht="15">
      <c r="A82" s="130">
        <v>74</v>
      </c>
      <c r="B82" s="114" t="s">
        <v>2005</v>
      </c>
      <c r="C82" s="130" t="s">
        <v>70</v>
      </c>
      <c r="D82" s="135">
        <v>603.85</v>
      </c>
      <c r="E82" s="135">
        <v>600.83333333333337</v>
      </c>
      <c r="F82" s="136">
        <v>593.66666666666674</v>
      </c>
      <c r="G82" s="136">
        <v>583.48333333333335</v>
      </c>
      <c r="H82" s="136">
        <v>576.31666666666672</v>
      </c>
      <c r="I82" s="136">
        <v>611.01666666666677</v>
      </c>
      <c r="J82" s="136">
        <v>618.18333333333351</v>
      </c>
      <c r="K82" s="136">
        <v>628.36666666666679</v>
      </c>
      <c r="L82" s="131">
        <v>608</v>
      </c>
      <c r="M82" s="131">
        <v>590.65</v>
      </c>
      <c r="N82" s="151">
        <v>4073000</v>
      </c>
      <c r="O82" s="351">
        <v>-1.2260912211868563E-3</v>
      </c>
    </row>
    <row r="83" spans="1:15" ht="15">
      <c r="A83" s="130">
        <v>75</v>
      </c>
      <c r="B83" s="114" t="s">
        <v>2015</v>
      </c>
      <c r="C83" s="130" t="s">
        <v>71</v>
      </c>
      <c r="D83" s="135">
        <v>16.600000000000001</v>
      </c>
      <c r="E83" s="135">
        <v>16.483333333333334</v>
      </c>
      <c r="F83" s="136">
        <v>16.116666666666667</v>
      </c>
      <c r="G83" s="136">
        <v>15.633333333333333</v>
      </c>
      <c r="H83" s="136">
        <v>15.266666666666666</v>
      </c>
      <c r="I83" s="136">
        <v>16.966666666666669</v>
      </c>
      <c r="J83" s="136">
        <v>17.333333333333336</v>
      </c>
      <c r="K83" s="136">
        <v>17.81666666666667</v>
      </c>
      <c r="L83" s="131">
        <v>16.850000000000001</v>
      </c>
      <c r="M83" s="131">
        <v>16</v>
      </c>
      <c r="N83" s="151">
        <v>181710000</v>
      </c>
      <c r="O83" s="351">
        <v>-1.727914334387929E-2</v>
      </c>
    </row>
    <row r="84" spans="1:15" ht="15">
      <c r="A84" s="130">
        <v>76</v>
      </c>
      <c r="B84" s="114" t="s">
        <v>2003</v>
      </c>
      <c r="C84" s="130" t="s">
        <v>818</v>
      </c>
      <c r="D84" s="135">
        <v>731.5</v>
      </c>
      <c r="E84" s="135">
        <v>734.86666666666667</v>
      </c>
      <c r="F84" s="136">
        <v>711.63333333333333</v>
      </c>
      <c r="G84" s="136">
        <v>691.76666666666665</v>
      </c>
      <c r="H84" s="136">
        <v>668.5333333333333</v>
      </c>
      <c r="I84" s="136">
        <v>754.73333333333335</v>
      </c>
      <c r="J84" s="136">
        <v>777.9666666666667</v>
      </c>
      <c r="K84" s="136">
        <v>797.83333333333337</v>
      </c>
      <c r="L84" s="131">
        <v>758.1</v>
      </c>
      <c r="M84" s="131">
        <v>715</v>
      </c>
      <c r="N84" s="151">
        <v>560700</v>
      </c>
      <c r="O84" s="351">
        <v>0</v>
      </c>
    </row>
    <row r="85" spans="1:15" ht="15">
      <c r="A85" s="130">
        <v>77</v>
      </c>
      <c r="B85" s="114" t="s">
        <v>2008</v>
      </c>
      <c r="C85" s="130" t="s">
        <v>347</v>
      </c>
      <c r="D85" s="135">
        <v>717.55</v>
      </c>
      <c r="E85" s="135">
        <v>722.91666666666663</v>
      </c>
      <c r="F85" s="136">
        <v>703.83333333333326</v>
      </c>
      <c r="G85" s="136">
        <v>690.11666666666667</v>
      </c>
      <c r="H85" s="136">
        <v>671.0333333333333</v>
      </c>
      <c r="I85" s="136">
        <v>736.63333333333321</v>
      </c>
      <c r="J85" s="136">
        <v>755.71666666666647</v>
      </c>
      <c r="K85" s="136">
        <v>769.43333333333317</v>
      </c>
      <c r="L85" s="131">
        <v>742</v>
      </c>
      <c r="M85" s="131">
        <v>709.2</v>
      </c>
      <c r="N85" s="151">
        <v>5180400</v>
      </c>
      <c r="O85" s="351">
        <v>1.6721620348563355E-2</v>
      </c>
    </row>
    <row r="86" spans="1:15" ht="15">
      <c r="A86" s="130">
        <v>78</v>
      </c>
      <c r="B86" s="114" t="s">
        <v>2008</v>
      </c>
      <c r="C86" s="130" t="s">
        <v>72</v>
      </c>
      <c r="D86" s="135">
        <v>479.8</v>
      </c>
      <c r="E86" s="135">
        <v>484.25</v>
      </c>
      <c r="F86" s="136">
        <v>472.55</v>
      </c>
      <c r="G86" s="136">
        <v>465.3</v>
      </c>
      <c r="H86" s="136">
        <v>453.6</v>
      </c>
      <c r="I86" s="136">
        <v>491.5</v>
      </c>
      <c r="J86" s="136">
        <v>503.20000000000005</v>
      </c>
      <c r="K86" s="136">
        <v>510.45</v>
      </c>
      <c r="L86" s="131">
        <v>495.95</v>
      </c>
      <c r="M86" s="131">
        <v>477</v>
      </c>
      <c r="N86" s="151">
        <v>2083500</v>
      </c>
      <c r="O86" s="351">
        <v>1.6837481698389459E-2</v>
      </c>
    </row>
    <row r="87" spans="1:15" ht="15">
      <c r="A87" s="130">
        <v>79</v>
      </c>
      <c r="B87" s="114" t="s">
        <v>2005</v>
      </c>
      <c r="C87" s="130" t="s">
        <v>352</v>
      </c>
      <c r="D87" s="135">
        <v>92.65</v>
      </c>
      <c r="E87" s="135">
        <v>92.283333333333346</v>
      </c>
      <c r="F87" s="136">
        <v>91.216666666666697</v>
      </c>
      <c r="G87" s="136">
        <v>89.783333333333346</v>
      </c>
      <c r="H87" s="136">
        <v>88.716666666666697</v>
      </c>
      <c r="I87" s="136">
        <v>93.716666666666697</v>
      </c>
      <c r="J87" s="136">
        <v>94.783333333333331</v>
      </c>
      <c r="K87" s="136">
        <v>96.216666666666697</v>
      </c>
      <c r="L87" s="131">
        <v>93.35</v>
      </c>
      <c r="M87" s="131">
        <v>90.85</v>
      </c>
      <c r="N87" s="151">
        <v>13105000</v>
      </c>
      <c r="O87" s="351">
        <v>3.816793893129771E-4</v>
      </c>
    </row>
    <row r="88" spans="1:15" ht="15">
      <c r="A88" s="130">
        <v>80</v>
      </c>
      <c r="B88" s="114" t="s">
        <v>2002</v>
      </c>
      <c r="C88" s="130" t="s">
        <v>73</v>
      </c>
      <c r="D88" s="135">
        <v>898.45</v>
      </c>
      <c r="E88" s="135">
        <v>895.1</v>
      </c>
      <c r="F88" s="136">
        <v>885.35</v>
      </c>
      <c r="G88" s="136">
        <v>872.25</v>
      </c>
      <c r="H88" s="136">
        <v>862.5</v>
      </c>
      <c r="I88" s="136">
        <v>908.2</v>
      </c>
      <c r="J88" s="136">
        <v>917.95</v>
      </c>
      <c r="K88" s="136">
        <v>931.05000000000007</v>
      </c>
      <c r="L88" s="131">
        <v>904.85</v>
      </c>
      <c r="M88" s="131">
        <v>882</v>
      </c>
      <c r="N88" s="151">
        <v>4580250</v>
      </c>
      <c r="O88" s="351">
        <v>6.6352365985681852E-2</v>
      </c>
    </row>
    <row r="89" spans="1:15" ht="15">
      <c r="A89" s="130">
        <v>81</v>
      </c>
      <c r="B89" s="114" t="s">
        <v>2003</v>
      </c>
      <c r="C89" s="130" t="s">
        <v>315</v>
      </c>
      <c r="D89" s="135">
        <v>93.85</v>
      </c>
      <c r="E89" s="135">
        <v>93.100000000000009</v>
      </c>
      <c r="F89" s="136">
        <v>91.700000000000017</v>
      </c>
      <c r="G89" s="136">
        <v>89.550000000000011</v>
      </c>
      <c r="H89" s="136">
        <v>88.15000000000002</v>
      </c>
      <c r="I89" s="136">
        <v>95.250000000000014</v>
      </c>
      <c r="J89" s="136">
        <v>96.65000000000002</v>
      </c>
      <c r="K89" s="136">
        <v>98.800000000000011</v>
      </c>
      <c r="L89" s="131">
        <v>94.5</v>
      </c>
      <c r="M89" s="131">
        <v>90.95</v>
      </c>
      <c r="N89" s="151">
        <v>13603500</v>
      </c>
      <c r="O89" s="351">
        <v>-6.6115702479338848E-4</v>
      </c>
    </row>
    <row r="90" spans="1:15" ht="15">
      <c r="A90" s="130">
        <v>82</v>
      </c>
      <c r="B90" s="114" t="s">
        <v>2003</v>
      </c>
      <c r="C90" s="130" t="s">
        <v>74</v>
      </c>
      <c r="D90" s="135">
        <v>597.79999999999995</v>
      </c>
      <c r="E90" s="135">
        <v>595.35</v>
      </c>
      <c r="F90" s="136">
        <v>587.15000000000009</v>
      </c>
      <c r="G90" s="136">
        <v>576.50000000000011</v>
      </c>
      <c r="H90" s="136">
        <v>568.30000000000018</v>
      </c>
      <c r="I90" s="136">
        <v>606</v>
      </c>
      <c r="J90" s="136">
        <v>614.20000000000005</v>
      </c>
      <c r="K90" s="136">
        <v>624.84999999999991</v>
      </c>
      <c r="L90" s="131">
        <v>603.54999999999995</v>
      </c>
      <c r="M90" s="131">
        <v>584.70000000000005</v>
      </c>
      <c r="N90" s="151">
        <v>4578000</v>
      </c>
      <c r="O90" s="351">
        <v>-1.2723743799870606E-2</v>
      </c>
    </row>
    <row r="91" spans="1:15" ht="15">
      <c r="A91" s="130">
        <v>83</v>
      </c>
      <c r="B91" s="114" t="s">
        <v>2003</v>
      </c>
      <c r="C91" s="130" t="s">
        <v>864</v>
      </c>
      <c r="D91" s="135">
        <v>12.4</v>
      </c>
      <c r="E91" s="135">
        <v>12.383333333333335</v>
      </c>
      <c r="F91" s="136">
        <v>12.06666666666667</v>
      </c>
      <c r="G91" s="136">
        <v>11.733333333333336</v>
      </c>
      <c r="H91" s="136">
        <v>11.416666666666671</v>
      </c>
      <c r="I91" s="136">
        <v>12.716666666666669</v>
      </c>
      <c r="J91" s="136">
        <v>13.033333333333335</v>
      </c>
      <c r="K91" s="136">
        <v>13.366666666666667</v>
      </c>
      <c r="L91" s="131">
        <v>12.7</v>
      </c>
      <c r="M91" s="131">
        <v>12.05</v>
      </c>
      <c r="N91" s="151">
        <v>31500000</v>
      </c>
      <c r="O91" s="351">
        <v>-3.6873968079251515E-2</v>
      </c>
    </row>
    <row r="92" spans="1:15" ht="15">
      <c r="A92" s="130">
        <v>84</v>
      </c>
      <c r="B92" s="114" t="s">
        <v>2016</v>
      </c>
      <c r="C92" s="130" t="s">
        <v>75</v>
      </c>
      <c r="D92" s="135">
        <v>989.3</v>
      </c>
      <c r="E92" s="135">
        <v>992.15</v>
      </c>
      <c r="F92" s="136">
        <v>975.4</v>
      </c>
      <c r="G92" s="136">
        <v>961.5</v>
      </c>
      <c r="H92" s="136">
        <v>944.75</v>
      </c>
      <c r="I92" s="136">
        <v>1006.05</v>
      </c>
      <c r="J92" s="136">
        <v>1022.8</v>
      </c>
      <c r="K92" s="136">
        <v>1036.6999999999998</v>
      </c>
      <c r="L92" s="131">
        <v>1008.9</v>
      </c>
      <c r="M92" s="131">
        <v>978.25</v>
      </c>
      <c r="N92" s="151">
        <v>8404200</v>
      </c>
      <c r="O92" s="351">
        <v>9.0067187216270203E-2</v>
      </c>
    </row>
    <row r="93" spans="1:15" ht="15">
      <c r="A93" s="130">
        <v>85</v>
      </c>
      <c r="B93" s="114" t="s">
        <v>2009</v>
      </c>
      <c r="C93" s="130" t="s">
        <v>76</v>
      </c>
      <c r="D93" s="135">
        <v>1734.65</v>
      </c>
      <c r="E93" s="135">
        <v>1727.3500000000001</v>
      </c>
      <c r="F93" s="136">
        <v>1707.7000000000003</v>
      </c>
      <c r="G93" s="136">
        <v>1680.7500000000002</v>
      </c>
      <c r="H93" s="136">
        <v>1661.1000000000004</v>
      </c>
      <c r="I93" s="136">
        <v>1754.3000000000002</v>
      </c>
      <c r="J93" s="136">
        <v>1773.9500000000003</v>
      </c>
      <c r="K93" s="136">
        <v>1800.9</v>
      </c>
      <c r="L93" s="131">
        <v>1747</v>
      </c>
      <c r="M93" s="131">
        <v>1700.4</v>
      </c>
      <c r="N93" s="151">
        <v>24761500</v>
      </c>
      <c r="O93" s="351">
        <v>-2.2347251011746127E-2</v>
      </c>
    </row>
    <row r="94" spans="1:15" ht="15">
      <c r="A94" s="130">
        <v>86</v>
      </c>
      <c r="B94" s="114" t="s">
        <v>2006</v>
      </c>
      <c r="C94" s="130" t="s">
        <v>77</v>
      </c>
      <c r="D94" s="135">
        <v>1979.1</v>
      </c>
      <c r="E94" s="135">
        <v>1971.5166666666667</v>
      </c>
      <c r="F94" s="136">
        <v>1947.6333333333332</v>
      </c>
      <c r="G94" s="136">
        <v>1916.1666666666665</v>
      </c>
      <c r="H94" s="136">
        <v>1892.2833333333331</v>
      </c>
      <c r="I94" s="136">
        <v>2002.9833333333333</v>
      </c>
      <c r="J94" s="136">
        <v>2026.866666666667</v>
      </c>
      <c r="K94" s="136">
        <v>2058.3333333333335</v>
      </c>
      <c r="L94" s="131">
        <v>1995.4</v>
      </c>
      <c r="M94" s="131">
        <v>1940.05</v>
      </c>
      <c r="N94" s="151">
        <v>11784500</v>
      </c>
      <c r="O94" s="351">
        <v>5.7179432472797102E-3</v>
      </c>
    </row>
    <row r="95" spans="1:15" ht="15">
      <c r="A95" s="130">
        <v>88</v>
      </c>
      <c r="B95" s="114" t="s">
        <v>2007</v>
      </c>
      <c r="C95" s="130" t="s">
        <v>79</v>
      </c>
      <c r="D95" s="135">
        <v>2903.15</v>
      </c>
      <c r="E95" s="135">
        <v>2907.9166666666665</v>
      </c>
      <c r="F95" s="136">
        <v>2876.7833333333328</v>
      </c>
      <c r="G95" s="136">
        <v>2850.4166666666665</v>
      </c>
      <c r="H95" s="136">
        <v>2819.2833333333328</v>
      </c>
      <c r="I95" s="136">
        <v>2934.2833333333328</v>
      </c>
      <c r="J95" s="136">
        <v>2965.416666666667</v>
      </c>
      <c r="K95" s="136">
        <v>2991.7833333333328</v>
      </c>
      <c r="L95" s="131">
        <v>2939.05</v>
      </c>
      <c r="M95" s="131">
        <v>2881.55</v>
      </c>
      <c r="N95" s="151">
        <v>1507200</v>
      </c>
      <c r="O95" s="351">
        <v>5.6044835868694952E-3</v>
      </c>
    </row>
    <row r="96" spans="1:15" ht="15">
      <c r="A96" s="130">
        <v>89</v>
      </c>
      <c r="B96" s="114" t="s">
        <v>2016</v>
      </c>
      <c r="C96" s="130" t="s">
        <v>80</v>
      </c>
      <c r="D96" s="135">
        <v>390.4</v>
      </c>
      <c r="E96" s="135">
        <v>388.23333333333335</v>
      </c>
      <c r="F96" s="136">
        <v>379.66666666666669</v>
      </c>
      <c r="G96" s="136">
        <v>368.93333333333334</v>
      </c>
      <c r="H96" s="136">
        <v>360.36666666666667</v>
      </c>
      <c r="I96" s="136">
        <v>398.9666666666667</v>
      </c>
      <c r="J96" s="136">
        <v>407.5333333333333</v>
      </c>
      <c r="K96" s="136">
        <v>418.26666666666671</v>
      </c>
      <c r="L96" s="131">
        <v>396.8</v>
      </c>
      <c r="M96" s="131">
        <v>377.5</v>
      </c>
      <c r="N96" s="151">
        <v>5659500</v>
      </c>
      <c r="O96" s="351">
        <v>7.0658342792281503E-2</v>
      </c>
    </row>
    <row r="97" spans="1:15" ht="15">
      <c r="A97" s="130">
        <v>90</v>
      </c>
      <c r="B97" s="114" t="s">
        <v>2017</v>
      </c>
      <c r="C97" s="130" t="s">
        <v>81</v>
      </c>
      <c r="D97" s="135">
        <v>227.6</v>
      </c>
      <c r="E97" s="135">
        <v>224.73333333333332</v>
      </c>
      <c r="F97" s="136">
        <v>220.51666666666665</v>
      </c>
      <c r="G97" s="136">
        <v>213.43333333333334</v>
      </c>
      <c r="H97" s="136">
        <v>209.21666666666667</v>
      </c>
      <c r="I97" s="136">
        <v>231.81666666666663</v>
      </c>
      <c r="J97" s="136">
        <v>236.03333333333327</v>
      </c>
      <c r="K97" s="136">
        <v>243.11666666666662</v>
      </c>
      <c r="L97" s="131">
        <v>228.95</v>
      </c>
      <c r="M97" s="131">
        <v>217.65</v>
      </c>
      <c r="N97" s="151">
        <v>35815500</v>
      </c>
      <c r="O97" s="351">
        <v>-4.3644859813084115E-2</v>
      </c>
    </row>
    <row r="98" spans="1:15" ht="15">
      <c r="A98" s="130">
        <v>91</v>
      </c>
      <c r="B98" s="114" t="s">
        <v>2012</v>
      </c>
      <c r="C98" s="130" t="s">
        <v>82</v>
      </c>
      <c r="D98" s="135">
        <v>219</v>
      </c>
      <c r="E98" s="135">
        <v>218.25</v>
      </c>
      <c r="F98" s="136">
        <v>214.3</v>
      </c>
      <c r="G98" s="136">
        <v>209.60000000000002</v>
      </c>
      <c r="H98" s="136">
        <v>205.65000000000003</v>
      </c>
      <c r="I98" s="136">
        <v>222.95</v>
      </c>
      <c r="J98" s="136">
        <v>226.89999999999998</v>
      </c>
      <c r="K98" s="136">
        <v>231.59999999999997</v>
      </c>
      <c r="L98" s="131">
        <v>222.2</v>
      </c>
      <c r="M98" s="131">
        <v>213.55</v>
      </c>
      <c r="N98" s="151">
        <v>22554000</v>
      </c>
      <c r="O98" s="351">
        <v>-1.3947001394700139E-3</v>
      </c>
    </row>
    <row r="99" spans="1:15" ht="15">
      <c r="A99" s="130">
        <v>92</v>
      </c>
      <c r="B99" s="114" t="s">
        <v>2008</v>
      </c>
      <c r="C99" s="130" t="s">
        <v>83</v>
      </c>
      <c r="D99" s="135">
        <v>1558.95</v>
      </c>
      <c r="E99" s="135">
        <v>1552.8666666666668</v>
      </c>
      <c r="F99" s="136">
        <v>1538.7333333333336</v>
      </c>
      <c r="G99" s="136">
        <v>1518.5166666666669</v>
      </c>
      <c r="H99" s="136">
        <v>1504.3833333333337</v>
      </c>
      <c r="I99" s="136">
        <v>1573.0833333333335</v>
      </c>
      <c r="J99" s="136">
        <v>1587.2166666666667</v>
      </c>
      <c r="K99" s="136">
        <v>1607.4333333333334</v>
      </c>
      <c r="L99" s="131">
        <v>1567</v>
      </c>
      <c r="M99" s="131">
        <v>1532.65</v>
      </c>
      <c r="N99" s="151">
        <v>9538800</v>
      </c>
      <c r="O99" s="351">
        <v>-1.1564287490673961E-2</v>
      </c>
    </row>
    <row r="100" spans="1:15" ht="15">
      <c r="A100" s="130">
        <v>93</v>
      </c>
      <c r="B100" s="114" t="s">
        <v>2017</v>
      </c>
      <c r="C100" s="130" t="s">
        <v>84</v>
      </c>
      <c r="D100" s="135">
        <v>278.39999999999998</v>
      </c>
      <c r="E100" s="135">
        <v>276.46666666666664</v>
      </c>
      <c r="F100" s="136">
        <v>273.48333333333329</v>
      </c>
      <c r="G100" s="136">
        <v>268.56666666666666</v>
      </c>
      <c r="H100" s="136">
        <v>265.58333333333331</v>
      </c>
      <c r="I100" s="136">
        <v>281.38333333333327</v>
      </c>
      <c r="J100" s="136">
        <v>284.36666666666662</v>
      </c>
      <c r="K100" s="136">
        <v>289.28333333333325</v>
      </c>
      <c r="L100" s="131">
        <v>279.45</v>
      </c>
      <c r="M100" s="131">
        <v>271.55</v>
      </c>
      <c r="N100" s="151">
        <v>7590400</v>
      </c>
      <c r="O100" s="351">
        <v>-4.6623794212218649E-2</v>
      </c>
    </row>
    <row r="101" spans="1:15" ht="15">
      <c r="A101" s="130">
        <v>94</v>
      </c>
      <c r="B101" s="114" t="s">
        <v>2009</v>
      </c>
      <c r="C101" s="130" t="s">
        <v>86</v>
      </c>
      <c r="D101" s="135">
        <v>930.7</v>
      </c>
      <c r="E101" s="135">
        <v>929.01666666666677</v>
      </c>
      <c r="F101" s="136">
        <v>913.88333333333355</v>
      </c>
      <c r="G101" s="136">
        <v>897.06666666666683</v>
      </c>
      <c r="H101" s="136">
        <v>881.93333333333362</v>
      </c>
      <c r="I101" s="136">
        <v>945.83333333333348</v>
      </c>
      <c r="J101" s="136">
        <v>960.9666666666667</v>
      </c>
      <c r="K101" s="136">
        <v>977.78333333333342</v>
      </c>
      <c r="L101" s="131">
        <v>944.15</v>
      </c>
      <c r="M101" s="131">
        <v>912.2</v>
      </c>
      <c r="N101" s="151">
        <v>15810000</v>
      </c>
      <c r="O101" s="351">
        <v>5.7571805719011417E-3</v>
      </c>
    </row>
    <row r="102" spans="1:15" ht="15">
      <c r="A102" s="130">
        <v>95</v>
      </c>
      <c r="B102" s="114" t="s">
        <v>2006</v>
      </c>
      <c r="C102" s="130" t="s">
        <v>87</v>
      </c>
      <c r="D102" s="135">
        <v>319.35000000000002</v>
      </c>
      <c r="E102" s="135">
        <v>319.26666666666665</v>
      </c>
      <c r="F102" s="136">
        <v>314.2833333333333</v>
      </c>
      <c r="G102" s="136">
        <v>309.21666666666664</v>
      </c>
      <c r="H102" s="136">
        <v>304.23333333333329</v>
      </c>
      <c r="I102" s="136">
        <v>324.33333333333331</v>
      </c>
      <c r="J102" s="136">
        <v>329.31666666666666</v>
      </c>
      <c r="K102" s="136">
        <v>334.38333333333333</v>
      </c>
      <c r="L102" s="131">
        <v>324.25</v>
      </c>
      <c r="M102" s="131">
        <v>314.2</v>
      </c>
      <c r="N102" s="151">
        <v>100740750</v>
      </c>
      <c r="O102" s="351">
        <v>2.4212262700254426E-2</v>
      </c>
    </row>
    <row r="103" spans="1:15" ht="15">
      <c r="A103" s="130">
        <v>96</v>
      </c>
      <c r="B103" s="49" t="s">
        <v>2003</v>
      </c>
      <c r="C103" s="130" t="s">
        <v>1964</v>
      </c>
      <c r="D103" s="135">
        <v>319.75</v>
      </c>
      <c r="E103" s="135">
        <v>322.61666666666667</v>
      </c>
      <c r="F103" s="136">
        <v>315.13333333333333</v>
      </c>
      <c r="G103" s="136">
        <v>310.51666666666665</v>
      </c>
      <c r="H103" s="136">
        <v>303.0333333333333</v>
      </c>
      <c r="I103" s="136">
        <v>327.23333333333335</v>
      </c>
      <c r="J103" s="136">
        <v>334.7166666666667</v>
      </c>
      <c r="K103" s="136">
        <v>339.33333333333337</v>
      </c>
      <c r="L103" s="131">
        <v>330.1</v>
      </c>
      <c r="M103" s="131">
        <v>318</v>
      </c>
      <c r="N103" s="151">
        <v>4377100</v>
      </c>
      <c r="O103" s="351">
        <v>8.9291491426722741E-2</v>
      </c>
    </row>
    <row r="104" spans="1:15" ht="15">
      <c r="A104" s="130">
        <v>97</v>
      </c>
      <c r="B104" s="114" t="s">
        <v>2006</v>
      </c>
      <c r="C104" s="130" t="s">
        <v>88</v>
      </c>
      <c r="D104" s="135">
        <v>59.15</v>
      </c>
      <c r="E104" s="135">
        <v>59.199999999999996</v>
      </c>
      <c r="F104" s="136">
        <v>58.749999999999993</v>
      </c>
      <c r="G104" s="136">
        <v>58.349999999999994</v>
      </c>
      <c r="H104" s="136">
        <v>57.899999999999991</v>
      </c>
      <c r="I104" s="136">
        <v>59.599999999999994</v>
      </c>
      <c r="J104" s="136">
        <v>60.05</v>
      </c>
      <c r="K104" s="136">
        <v>60.449999999999996</v>
      </c>
      <c r="L104" s="131">
        <v>59.65</v>
      </c>
      <c r="M104" s="131">
        <v>58.8</v>
      </c>
      <c r="N104" s="151">
        <v>48670000</v>
      </c>
      <c r="O104" s="351">
        <v>-1.4777327935222672E-2</v>
      </c>
    </row>
    <row r="105" spans="1:15" ht="15">
      <c r="A105" s="130">
        <v>98</v>
      </c>
      <c r="B105" s="114" t="s">
        <v>2010</v>
      </c>
      <c r="C105" s="130" t="s">
        <v>89</v>
      </c>
      <c r="D105" s="135">
        <v>36.1</v>
      </c>
      <c r="E105" s="135">
        <v>35.966666666666669</v>
      </c>
      <c r="F105" s="136">
        <v>35.233333333333334</v>
      </c>
      <c r="G105" s="136">
        <v>34.366666666666667</v>
      </c>
      <c r="H105" s="136">
        <v>33.633333333333333</v>
      </c>
      <c r="I105" s="136">
        <v>36.833333333333336</v>
      </c>
      <c r="J105" s="136">
        <v>37.56666666666667</v>
      </c>
      <c r="K105" s="136">
        <v>38.433333333333337</v>
      </c>
      <c r="L105" s="131">
        <v>36.700000000000003</v>
      </c>
      <c r="M105" s="131">
        <v>35.1</v>
      </c>
      <c r="N105" s="151">
        <v>148064000</v>
      </c>
      <c r="O105" s="351">
        <v>-4.7274618257457574E-5</v>
      </c>
    </row>
    <row r="106" spans="1:15" ht="15">
      <c r="A106" s="130">
        <v>99</v>
      </c>
      <c r="B106" s="114" t="s">
        <v>2009</v>
      </c>
      <c r="C106" s="130" t="s">
        <v>90</v>
      </c>
      <c r="D106" s="135">
        <v>38.85</v>
      </c>
      <c r="E106" s="135">
        <v>38.533333333333331</v>
      </c>
      <c r="F106" s="136">
        <v>37.916666666666664</v>
      </c>
      <c r="G106" s="136">
        <v>36.983333333333334</v>
      </c>
      <c r="H106" s="136">
        <v>36.366666666666667</v>
      </c>
      <c r="I106" s="136">
        <v>39.466666666666661</v>
      </c>
      <c r="J106" s="136">
        <v>40.083333333333336</v>
      </c>
      <c r="K106" s="136">
        <v>41.016666666666659</v>
      </c>
      <c r="L106" s="131">
        <v>39.15</v>
      </c>
      <c r="M106" s="131">
        <v>37.6</v>
      </c>
      <c r="N106" s="151">
        <v>114325200</v>
      </c>
      <c r="O106" s="351">
        <v>-2.1889400921658985E-3</v>
      </c>
    </row>
    <row r="107" spans="1:15" ht="15">
      <c r="A107" s="130">
        <v>100</v>
      </c>
      <c r="B107" s="114" t="s">
        <v>2006</v>
      </c>
      <c r="C107" s="130" t="s">
        <v>933</v>
      </c>
      <c r="D107" s="135">
        <v>36.549999999999997</v>
      </c>
      <c r="E107" s="135">
        <v>36.300000000000004</v>
      </c>
      <c r="F107" s="136">
        <v>35.850000000000009</v>
      </c>
      <c r="G107" s="136">
        <v>35.150000000000006</v>
      </c>
      <c r="H107" s="136">
        <v>34.70000000000001</v>
      </c>
      <c r="I107" s="136">
        <v>37.000000000000007</v>
      </c>
      <c r="J107" s="136">
        <v>37.45000000000001</v>
      </c>
      <c r="K107" s="136">
        <v>38.150000000000006</v>
      </c>
      <c r="L107" s="131">
        <v>36.75</v>
      </c>
      <c r="M107" s="131">
        <v>35.6</v>
      </c>
      <c r="N107" s="151">
        <v>126258000</v>
      </c>
      <c r="O107" s="351">
        <v>-3.9052330122363969E-3</v>
      </c>
    </row>
    <row r="108" spans="1:15" ht="15">
      <c r="A108" s="130">
        <v>101</v>
      </c>
      <c r="B108" s="114" t="s">
        <v>2009</v>
      </c>
      <c r="C108" s="130" t="s">
        <v>91</v>
      </c>
      <c r="D108" s="135">
        <v>13</v>
      </c>
      <c r="E108" s="135">
        <v>13.016666666666666</v>
      </c>
      <c r="F108" s="136">
        <v>12.833333333333332</v>
      </c>
      <c r="G108" s="136">
        <v>12.666666666666666</v>
      </c>
      <c r="H108" s="136">
        <v>12.483333333333333</v>
      </c>
      <c r="I108" s="136">
        <v>13.183333333333332</v>
      </c>
      <c r="J108" s="136">
        <v>13.366666666666665</v>
      </c>
      <c r="K108" s="136">
        <v>13.533333333333331</v>
      </c>
      <c r="L108" s="131">
        <v>13.2</v>
      </c>
      <c r="M108" s="131">
        <v>12.85</v>
      </c>
      <c r="N108" s="151">
        <v>58325000</v>
      </c>
      <c r="O108" s="351">
        <v>5.1701852649719948E-3</v>
      </c>
    </row>
    <row r="109" spans="1:15" ht="15">
      <c r="A109" s="130">
        <v>102</v>
      </c>
      <c r="B109" s="114" t="s">
        <v>2012</v>
      </c>
      <c r="C109" s="130" t="s">
        <v>92</v>
      </c>
      <c r="D109" s="135">
        <v>242.75</v>
      </c>
      <c r="E109" s="135">
        <v>241.11666666666667</v>
      </c>
      <c r="F109" s="136">
        <v>235.63333333333335</v>
      </c>
      <c r="G109" s="136">
        <v>228.51666666666668</v>
      </c>
      <c r="H109" s="136">
        <v>223.03333333333336</v>
      </c>
      <c r="I109" s="136">
        <v>248.23333333333335</v>
      </c>
      <c r="J109" s="136">
        <v>253.7166666666667</v>
      </c>
      <c r="K109" s="136">
        <v>260.83333333333337</v>
      </c>
      <c r="L109" s="131">
        <v>246.6</v>
      </c>
      <c r="M109" s="131">
        <v>234</v>
      </c>
      <c r="N109" s="151">
        <v>3643750</v>
      </c>
      <c r="O109" s="351">
        <v>-5.0859598853868197E-2</v>
      </c>
    </row>
    <row r="110" spans="1:15" ht="15">
      <c r="A110" s="130">
        <v>103</v>
      </c>
      <c r="B110" s="114" t="s">
        <v>2002</v>
      </c>
      <c r="C110" s="130" t="s">
        <v>93</v>
      </c>
      <c r="D110" s="135">
        <v>96.1</v>
      </c>
      <c r="E110" s="135">
        <v>95.833333333333329</v>
      </c>
      <c r="F110" s="136">
        <v>93.966666666666654</v>
      </c>
      <c r="G110" s="136">
        <v>91.833333333333329</v>
      </c>
      <c r="H110" s="136">
        <v>89.966666666666654</v>
      </c>
      <c r="I110" s="136">
        <v>97.966666666666654</v>
      </c>
      <c r="J110" s="136">
        <v>99.833333333333329</v>
      </c>
      <c r="K110" s="136">
        <v>101.96666666666665</v>
      </c>
      <c r="L110" s="131">
        <v>97.7</v>
      </c>
      <c r="M110" s="131">
        <v>93.7</v>
      </c>
      <c r="N110" s="151">
        <v>17346000</v>
      </c>
      <c r="O110" s="351">
        <v>2.6299817924337445E-3</v>
      </c>
    </row>
    <row r="111" spans="1:15" ht="15">
      <c r="A111" s="130">
        <v>104</v>
      </c>
      <c r="B111" s="114" t="s">
        <v>2006</v>
      </c>
      <c r="C111" s="130" t="s">
        <v>948</v>
      </c>
      <c r="D111" s="135">
        <v>237.55</v>
      </c>
      <c r="E111" s="135">
        <v>237.04999999999998</v>
      </c>
      <c r="F111" s="136">
        <v>233.24999999999997</v>
      </c>
      <c r="G111" s="136">
        <v>228.95</v>
      </c>
      <c r="H111" s="136">
        <v>225.14999999999998</v>
      </c>
      <c r="I111" s="136">
        <v>241.34999999999997</v>
      </c>
      <c r="J111" s="136">
        <v>245.14999999999998</v>
      </c>
      <c r="K111" s="136">
        <v>249.44999999999996</v>
      </c>
      <c r="L111" s="131">
        <v>240.85</v>
      </c>
      <c r="M111" s="131">
        <v>232.75</v>
      </c>
      <c r="N111" s="151">
        <v>4950000</v>
      </c>
      <c r="O111" s="351">
        <v>-0.01</v>
      </c>
    </row>
    <row r="112" spans="1:15" ht="15">
      <c r="A112" s="130">
        <v>105</v>
      </c>
      <c r="B112" s="114" t="s">
        <v>2003</v>
      </c>
      <c r="C112" s="130" t="s">
        <v>951</v>
      </c>
      <c r="D112" s="135">
        <v>812.45</v>
      </c>
      <c r="E112" s="135">
        <v>803.9</v>
      </c>
      <c r="F112" s="136">
        <v>788.55</v>
      </c>
      <c r="G112" s="136">
        <v>764.65</v>
      </c>
      <c r="H112" s="136">
        <v>749.3</v>
      </c>
      <c r="I112" s="136">
        <v>827.8</v>
      </c>
      <c r="J112" s="136">
        <v>843.15000000000009</v>
      </c>
      <c r="K112" s="136">
        <v>867.05</v>
      </c>
      <c r="L112" s="131">
        <v>819.25</v>
      </c>
      <c r="M112" s="131">
        <v>780</v>
      </c>
      <c r="N112" s="151">
        <v>3508200</v>
      </c>
      <c r="O112" s="351">
        <v>-3.0690537084398979E-3</v>
      </c>
    </row>
    <row r="113" spans="1:15" ht="15">
      <c r="A113" s="130">
        <v>106</v>
      </c>
      <c r="B113" s="114" t="s">
        <v>2006</v>
      </c>
      <c r="C113" s="130" t="s">
        <v>94</v>
      </c>
      <c r="D113" s="135">
        <v>1656.8</v>
      </c>
      <c r="E113" s="135">
        <v>1643.5333333333335</v>
      </c>
      <c r="F113" s="136">
        <v>1623.0666666666671</v>
      </c>
      <c r="G113" s="136">
        <v>1589.3333333333335</v>
      </c>
      <c r="H113" s="136">
        <v>1568.866666666667</v>
      </c>
      <c r="I113" s="136">
        <v>1677.2666666666671</v>
      </c>
      <c r="J113" s="136">
        <v>1697.7333333333338</v>
      </c>
      <c r="K113" s="136">
        <v>1731.4666666666672</v>
      </c>
      <c r="L113" s="131">
        <v>1664</v>
      </c>
      <c r="M113" s="131">
        <v>1609.8</v>
      </c>
      <c r="N113" s="151">
        <v>6755100</v>
      </c>
      <c r="O113" s="351">
        <v>4.6572158958865906E-2</v>
      </c>
    </row>
    <row r="114" spans="1:15" ht="15">
      <c r="A114" s="130">
        <v>107</v>
      </c>
      <c r="B114" s="114" t="s">
        <v>2016</v>
      </c>
      <c r="C114" s="130" t="s">
        <v>965</v>
      </c>
      <c r="D114" s="135">
        <v>51.15</v>
      </c>
      <c r="E114" s="135">
        <v>51.6</v>
      </c>
      <c r="F114" s="136">
        <v>49.550000000000004</v>
      </c>
      <c r="G114" s="136">
        <v>47.95</v>
      </c>
      <c r="H114" s="136">
        <v>45.900000000000006</v>
      </c>
      <c r="I114" s="136">
        <v>53.2</v>
      </c>
      <c r="J114" s="136">
        <v>55.25</v>
      </c>
      <c r="K114" s="136">
        <v>56.85</v>
      </c>
      <c r="L114" s="131">
        <v>53.65</v>
      </c>
      <c r="M114" s="131">
        <v>50</v>
      </c>
      <c r="N114" s="151">
        <v>26476000</v>
      </c>
      <c r="O114" s="351">
        <v>3.4057178565849083E-2</v>
      </c>
    </row>
    <row r="115" spans="1:15" ht="15">
      <c r="A115" s="130">
        <v>108</v>
      </c>
      <c r="B115" s="114" t="s">
        <v>2010</v>
      </c>
      <c r="C115" s="130" t="s">
        <v>191</v>
      </c>
      <c r="D115" s="135">
        <v>265.85000000000002</v>
      </c>
      <c r="E115" s="135">
        <v>263.93333333333334</v>
      </c>
      <c r="F115" s="136">
        <v>260.41666666666669</v>
      </c>
      <c r="G115" s="136">
        <v>254.98333333333335</v>
      </c>
      <c r="H115" s="136">
        <v>251.4666666666667</v>
      </c>
      <c r="I115" s="136">
        <v>269.36666666666667</v>
      </c>
      <c r="J115" s="136">
        <v>272.88333333333333</v>
      </c>
      <c r="K115" s="136">
        <v>278.31666666666666</v>
      </c>
      <c r="L115" s="131">
        <v>267.45</v>
      </c>
      <c r="M115" s="131">
        <v>258.5</v>
      </c>
      <c r="N115" s="151">
        <v>5914300</v>
      </c>
      <c r="O115" s="351">
        <v>-5.8712121212121215E-2</v>
      </c>
    </row>
    <row r="116" spans="1:15" ht="15">
      <c r="A116" s="130">
        <v>109</v>
      </c>
      <c r="B116" s="114" t="s">
        <v>2016</v>
      </c>
      <c r="C116" s="130" t="s">
        <v>95</v>
      </c>
      <c r="D116" s="135">
        <v>680.6</v>
      </c>
      <c r="E116" s="135">
        <v>676.91666666666663</v>
      </c>
      <c r="F116" s="136">
        <v>667.7833333333333</v>
      </c>
      <c r="G116" s="136">
        <v>654.9666666666667</v>
      </c>
      <c r="H116" s="136">
        <v>645.83333333333337</v>
      </c>
      <c r="I116" s="136">
        <v>689.73333333333323</v>
      </c>
      <c r="J116" s="136">
        <v>698.86666666666667</v>
      </c>
      <c r="K116" s="136">
        <v>711.68333333333317</v>
      </c>
      <c r="L116" s="131">
        <v>686.05</v>
      </c>
      <c r="M116" s="131">
        <v>664.1</v>
      </c>
      <c r="N116" s="151">
        <v>30900000</v>
      </c>
      <c r="O116" s="351">
        <v>4.0025849186154532E-2</v>
      </c>
    </row>
    <row r="117" spans="1:15" ht="15">
      <c r="A117" s="130">
        <v>110</v>
      </c>
      <c r="B117" s="114" t="s">
        <v>2012</v>
      </c>
      <c r="C117" s="130" t="s">
        <v>97</v>
      </c>
      <c r="D117" s="135">
        <v>134.4</v>
      </c>
      <c r="E117" s="135">
        <v>134.9</v>
      </c>
      <c r="F117" s="136">
        <v>132.80000000000001</v>
      </c>
      <c r="G117" s="136">
        <v>131.20000000000002</v>
      </c>
      <c r="H117" s="136">
        <v>129.10000000000002</v>
      </c>
      <c r="I117" s="136">
        <v>136.5</v>
      </c>
      <c r="J117" s="136">
        <v>138.59999999999997</v>
      </c>
      <c r="K117" s="136">
        <v>140.19999999999999</v>
      </c>
      <c r="L117" s="131">
        <v>137</v>
      </c>
      <c r="M117" s="131">
        <v>133.30000000000001</v>
      </c>
      <c r="N117" s="151">
        <v>33612000</v>
      </c>
      <c r="O117" s="351">
        <v>9.005763688760807E-3</v>
      </c>
    </row>
    <row r="118" spans="1:15" ht="15">
      <c r="A118" s="130">
        <v>111</v>
      </c>
      <c r="B118" s="114" t="s">
        <v>2015</v>
      </c>
      <c r="C118" s="130" t="s">
        <v>98</v>
      </c>
      <c r="D118" s="135">
        <v>134</v>
      </c>
      <c r="E118" s="135">
        <v>134.16666666666666</v>
      </c>
      <c r="F118" s="136">
        <v>131.43333333333331</v>
      </c>
      <c r="G118" s="136">
        <v>128.86666666666665</v>
      </c>
      <c r="H118" s="136">
        <v>126.1333333333333</v>
      </c>
      <c r="I118" s="136">
        <v>136.73333333333332</v>
      </c>
      <c r="J118" s="136">
        <v>139.46666666666667</v>
      </c>
      <c r="K118" s="136">
        <v>142.03333333333333</v>
      </c>
      <c r="L118" s="131">
        <v>136.9</v>
      </c>
      <c r="M118" s="131">
        <v>131.6</v>
      </c>
      <c r="N118" s="151">
        <v>13762500</v>
      </c>
      <c r="O118" s="351">
        <v>5.6631348191450498E-3</v>
      </c>
    </row>
    <row r="119" spans="1:15" ht="15">
      <c r="A119" s="130">
        <v>112</v>
      </c>
      <c r="B119" s="114" t="s">
        <v>2008</v>
      </c>
      <c r="C119" s="130" t="s">
        <v>99</v>
      </c>
      <c r="D119" s="135">
        <v>275.3</v>
      </c>
      <c r="E119" s="135">
        <v>273.65000000000003</v>
      </c>
      <c r="F119" s="136">
        <v>269.50000000000006</v>
      </c>
      <c r="G119" s="136">
        <v>263.70000000000005</v>
      </c>
      <c r="H119" s="136">
        <v>259.55000000000007</v>
      </c>
      <c r="I119" s="136">
        <v>279.45000000000005</v>
      </c>
      <c r="J119" s="136">
        <v>283.60000000000002</v>
      </c>
      <c r="K119" s="136">
        <v>289.40000000000003</v>
      </c>
      <c r="L119" s="131">
        <v>277.8</v>
      </c>
      <c r="M119" s="131">
        <v>267.85000000000002</v>
      </c>
      <c r="N119" s="151">
        <v>76732800</v>
      </c>
      <c r="O119" s="351">
        <v>-2.8236223822984102E-2</v>
      </c>
    </row>
    <row r="120" spans="1:15" ht="15">
      <c r="A120" s="130">
        <v>113</v>
      </c>
      <c r="B120" s="114" t="s">
        <v>2003</v>
      </c>
      <c r="C120" s="130" t="s">
        <v>346</v>
      </c>
      <c r="D120" s="135">
        <v>200.9</v>
      </c>
      <c r="E120" s="135">
        <v>200.4</v>
      </c>
      <c r="F120" s="136">
        <v>195.85000000000002</v>
      </c>
      <c r="G120" s="136">
        <v>190.8</v>
      </c>
      <c r="H120" s="136">
        <v>186.25000000000003</v>
      </c>
      <c r="I120" s="136">
        <v>205.45000000000002</v>
      </c>
      <c r="J120" s="136">
        <v>210.00000000000003</v>
      </c>
      <c r="K120" s="136">
        <v>215.05</v>
      </c>
      <c r="L120" s="131">
        <v>204.95</v>
      </c>
      <c r="M120" s="131">
        <v>195.35</v>
      </c>
      <c r="N120" s="151">
        <v>6681600</v>
      </c>
      <c r="O120" s="351">
        <v>2.0527859237536656E-2</v>
      </c>
    </row>
    <row r="121" spans="1:15" ht="15">
      <c r="A121" s="130">
        <v>114</v>
      </c>
      <c r="B121" s="114" t="s">
        <v>2017</v>
      </c>
      <c r="C121" s="130" t="s">
        <v>100</v>
      </c>
      <c r="D121" s="135">
        <v>178.55</v>
      </c>
      <c r="E121" s="135">
        <v>176.06666666666669</v>
      </c>
      <c r="F121" s="136">
        <v>171.23333333333338</v>
      </c>
      <c r="G121" s="136">
        <v>163.91666666666669</v>
      </c>
      <c r="H121" s="136">
        <v>159.08333333333337</v>
      </c>
      <c r="I121" s="136">
        <v>183.38333333333338</v>
      </c>
      <c r="J121" s="136">
        <v>188.2166666666667</v>
      </c>
      <c r="K121" s="136">
        <v>195.53333333333339</v>
      </c>
      <c r="L121" s="131">
        <v>180.9</v>
      </c>
      <c r="M121" s="131">
        <v>168.75</v>
      </c>
      <c r="N121" s="151">
        <v>28464750</v>
      </c>
      <c r="O121" s="351">
        <v>-7.4813514699429567E-2</v>
      </c>
    </row>
    <row r="122" spans="1:15" ht="15">
      <c r="A122" s="130">
        <v>115</v>
      </c>
      <c r="B122" s="114" t="s">
        <v>2003</v>
      </c>
      <c r="C122" s="130" t="s">
        <v>101</v>
      </c>
      <c r="D122" s="135">
        <v>67.2</v>
      </c>
      <c r="E122" s="135">
        <v>67.133333333333326</v>
      </c>
      <c r="F122" s="136">
        <v>66.266666666666652</v>
      </c>
      <c r="G122" s="136">
        <v>65.333333333333329</v>
      </c>
      <c r="H122" s="136">
        <v>64.466666666666654</v>
      </c>
      <c r="I122" s="136">
        <v>68.066666666666649</v>
      </c>
      <c r="J122" s="136">
        <v>68.933333333333323</v>
      </c>
      <c r="K122" s="136">
        <v>69.866666666666646</v>
      </c>
      <c r="L122" s="131">
        <v>68</v>
      </c>
      <c r="M122" s="131">
        <v>66.2</v>
      </c>
      <c r="N122" s="151">
        <v>35910000</v>
      </c>
      <c r="O122" s="351">
        <v>-1.6514666009366526E-2</v>
      </c>
    </row>
    <row r="123" spans="1:15" ht="15">
      <c r="A123" s="130">
        <v>116</v>
      </c>
      <c r="B123" s="114" t="s">
        <v>2014</v>
      </c>
      <c r="C123" s="130" t="s">
        <v>102</v>
      </c>
      <c r="D123" s="135">
        <v>6.7</v>
      </c>
      <c r="E123" s="135">
        <v>6.7166666666666677</v>
      </c>
      <c r="F123" s="136">
        <v>6.533333333333335</v>
      </c>
      <c r="G123" s="136">
        <v>6.3666666666666671</v>
      </c>
      <c r="H123" s="136">
        <v>6.1833333333333345</v>
      </c>
      <c r="I123" s="136">
        <v>6.8833333333333355</v>
      </c>
      <c r="J123" s="136">
        <v>7.0666666666666673</v>
      </c>
      <c r="K123" s="136">
        <v>7.2333333333333361</v>
      </c>
      <c r="L123" s="131">
        <v>6.9</v>
      </c>
      <c r="M123" s="131">
        <v>6.55</v>
      </c>
      <c r="N123" s="151">
        <v>103700000</v>
      </c>
      <c r="O123" s="351">
        <v>2.4521330198186093E-2</v>
      </c>
    </row>
    <row r="124" spans="1:15" ht="15">
      <c r="A124" s="130">
        <v>117</v>
      </c>
      <c r="B124" s="114" t="s">
        <v>2017</v>
      </c>
      <c r="C124" s="130" t="s">
        <v>104</v>
      </c>
      <c r="D124" s="135">
        <v>379.7</v>
      </c>
      <c r="E124" s="135">
        <v>375.01666666666665</v>
      </c>
      <c r="F124" s="136">
        <v>368.68333333333328</v>
      </c>
      <c r="G124" s="136">
        <v>357.66666666666663</v>
      </c>
      <c r="H124" s="136">
        <v>351.33333333333326</v>
      </c>
      <c r="I124" s="136">
        <v>386.0333333333333</v>
      </c>
      <c r="J124" s="136">
        <v>392.36666666666667</v>
      </c>
      <c r="K124" s="136">
        <v>403.38333333333333</v>
      </c>
      <c r="L124" s="131">
        <v>381.35</v>
      </c>
      <c r="M124" s="131">
        <v>364</v>
      </c>
      <c r="N124" s="151">
        <v>50334000</v>
      </c>
      <c r="O124" s="351">
        <v>-6.6899532295305189E-3</v>
      </c>
    </row>
    <row r="125" spans="1:15" ht="15">
      <c r="A125" s="130">
        <v>118</v>
      </c>
      <c r="B125" s="114" t="s">
        <v>2003</v>
      </c>
      <c r="C125" s="130" t="s">
        <v>105</v>
      </c>
      <c r="D125" s="135">
        <v>1191.0999999999999</v>
      </c>
      <c r="E125" s="135">
        <v>1181.1499999999999</v>
      </c>
      <c r="F125" s="136">
        <v>1162.9999999999998</v>
      </c>
      <c r="G125" s="136">
        <v>1134.8999999999999</v>
      </c>
      <c r="H125" s="136">
        <v>1116.7499999999998</v>
      </c>
      <c r="I125" s="136">
        <v>1209.2499999999998</v>
      </c>
      <c r="J125" s="136">
        <v>1227.3999999999999</v>
      </c>
      <c r="K125" s="136">
        <v>1255.4999999999998</v>
      </c>
      <c r="L125" s="131">
        <v>1199.3</v>
      </c>
      <c r="M125" s="131">
        <v>1153.05</v>
      </c>
      <c r="N125" s="151">
        <v>3189500</v>
      </c>
      <c r="O125" s="351">
        <v>-3.9038101186758276E-3</v>
      </c>
    </row>
    <row r="126" spans="1:15" ht="15">
      <c r="A126" s="130">
        <v>119</v>
      </c>
      <c r="B126" s="114" t="s">
        <v>2003</v>
      </c>
      <c r="C126" s="130" t="s">
        <v>106</v>
      </c>
      <c r="D126" s="135">
        <v>483.45</v>
      </c>
      <c r="E126" s="135">
        <v>474.89999999999992</v>
      </c>
      <c r="F126" s="136">
        <v>456.69999999999982</v>
      </c>
      <c r="G126" s="136">
        <v>429.94999999999987</v>
      </c>
      <c r="H126" s="136">
        <v>411.74999999999977</v>
      </c>
      <c r="I126" s="136">
        <v>501.64999999999986</v>
      </c>
      <c r="J126" s="136">
        <v>519.85</v>
      </c>
      <c r="K126" s="136">
        <v>546.59999999999991</v>
      </c>
      <c r="L126" s="131">
        <v>493.1</v>
      </c>
      <c r="M126" s="131">
        <v>448.15</v>
      </c>
      <c r="N126" s="151">
        <v>2536800</v>
      </c>
      <c r="O126" s="351">
        <v>-8.7153652392947104E-2</v>
      </c>
    </row>
    <row r="127" spans="1:15" ht="15">
      <c r="A127" s="130">
        <v>120</v>
      </c>
      <c r="B127" s="114" t="s">
        <v>2003</v>
      </c>
      <c r="C127" s="130" t="s">
        <v>1035</v>
      </c>
      <c r="D127" s="135">
        <v>354.1</v>
      </c>
      <c r="E127" s="135">
        <v>359.08333333333331</v>
      </c>
      <c r="F127" s="136">
        <v>346.26666666666665</v>
      </c>
      <c r="G127" s="136">
        <v>338.43333333333334</v>
      </c>
      <c r="H127" s="136">
        <v>325.61666666666667</v>
      </c>
      <c r="I127" s="136">
        <v>366.91666666666663</v>
      </c>
      <c r="J127" s="136">
        <v>379.73333333333335</v>
      </c>
      <c r="K127" s="136">
        <v>387.56666666666661</v>
      </c>
      <c r="L127" s="131">
        <v>371.9</v>
      </c>
      <c r="M127" s="131">
        <v>351.25</v>
      </c>
      <c r="N127" s="151">
        <v>2299000</v>
      </c>
      <c r="O127" s="351">
        <v>4.1685545990031714E-2</v>
      </c>
    </row>
    <row r="128" spans="1:15" ht="15">
      <c r="A128" s="130">
        <v>121</v>
      </c>
      <c r="B128" s="114" t="s">
        <v>2006</v>
      </c>
      <c r="C128" s="130" t="s">
        <v>107</v>
      </c>
      <c r="D128" s="135">
        <v>1164.75</v>
      </c>
      <c r="E128" s="135">
        <v>1152.2333333333333</v>
      </c>
      <c r="F128" s="136">
        <v>1134.5666666666666</v>
      </c>
      <c r="G128" s="136">
        <v>1104.3833333333332</v>
      </c>
      <c r="H128" s="136">
        <v>1086.7166666666665</v>
      </c>
      <c r="I128" s="136">
        <v>1182.4166666666667</v>
      </c>
      <c r="J128" s="136">
        <v>1200.0833333333333</v>
      </c>
      <c r="K128" s="136">
        <v>1230.2666666666669</v>
      </c>
      <c r="L128" s="131">
        <v>1169.9000000000001</v>
      </c>
      <c r="M128" s="131">
        <v>1122.05</v>
      </c>
      <c r="N128" s="151">
        <v>10274400</v>
      </c>
      <c r="O128" s="351">
        <v>2.5761124121779859E-3</v>
      </c>
    </row>
    <row r="129" spans="1:15" ht="15">
      <c r="A129" s="130">
        <v>122</v>
      </c>
      <c r="B129" s="114" t="s">
        <v>2016</v>
      </c>
      <c r="C129" s="130" t="s">
        <v>203</v>
      </c>
      <c r="D129" s="135">
        <v>202.6</v>
      </c>
      <c r="E129" s="135">
        <v>201.6</v>
      </c>
      <c r="F129" s="136">
        <v>197.5</v>
      </c>
      <c r="G129" s="136">
        <v>192.4</v>
      </c>
      <c r="H129" s="136">
        <v>188.3</v>
      </c>
      <c r="I129" s="136">
        <v>206.7</v>
      </c>
      <c r="J129" s="136">
        <v>210.79999999999995</v>
      </c>
      <c r="K129" s="136">
        <v>215.89999999999998</v>
      </c>
      <c r="L129" s="131">
        <v>205.7</v>
      </c>
      <c r="M129" s="131">
        <v>196.5</v>
      </c>
      <c r="N129" s="151">
        <v>10476000</v>
      </c>
      <c r="O129" s="351">
        <v>9.9783080260303688E-3</v>
      </c>
    </row>
    <row r="130" spans="1:15" ht="15">
      <c r="A130" s="130">
        <v>123</v>
      </c>
      <c r="B130" s="114" t="s">
        <v>2003</v>
      </c>
      <c r="C130" s="130" t="s">
        <v>229</v>
      </c>
      <c r="D130" s="135">
        <v>516</v>
      </c>
      <c r="E130" s="135">
        <v>515.16666666666663</v>
      </c>
      <c r="F130" s="136">
        <v>505.33333333333326</v>
      </c>
      <c r="G130" s="136">
        <v>494.66666666666663</v>
      </c>
      <c r="H130" s="136">
        <v>484.83333333333326</v>
      </c>
      <c r="I130" s="136">
        <v>525.83333333333326</v>
      </c>
      <c r="J130" s="136">
        <v>535.66666666666652</v>
      </c>
      <c r="K130" s="136">
        <v>546.33333333333326</v>
      </c>
      <c r="L130" s="131">
        <v>525</v>
      </c>
      <c r="M130" s="131">
        <v>504.5</v>
      </c>
      <c r="N130" s="151">
        <v>1125000</v>
      </c>
      <c r="O130" s="351">
        <v>-6.3670411985018729E-2</v>
      </c>
    </row>
    <row r="131" spans="1:15" ht="15">
      <c r="A131" s="130">
        <v>124</v>
      </c>
      <c r="B131" s="114" t="s">
        <v>2006</v>
      </c>
      <c r="C131" s="130" t="s">
        <v>108</v>
      </c>
      <c r="D131" s="135">
        <v>98.4</v>
      </c>
      <c r="E131" s="135">
        <v>100.63333333333333</v>
      </c>
      <c r="F131" s="136">
        <v>93.916666666666657</v>
      </c>
      <c r="G131" s="136">
        <v>89.433333333333337</v>
      </c>
      <c r="H131" s="136">
        <v>82.716666666666669</v>
      </c>
      <c r="I131" s="136">
        <v>105.11666666666665</v>
      </c>
      <c r="J131" s="136">
        <v>111.83333333333331</v>
      </c>
      <c r="K131" s="136">
        <v>116.31666666666663</v>
      </c>
      <c r="L131" s="131">
        <v>107.35</v>
      </c>
      <c r="M131" s="131">
        <v>96.15</v>
      </c>
      <c r="N131" s="151">
        <v>19593000</v>
      </c>
      <c r="O131" s="351">
        <v>0.18379554105492116</v>
      </c>
    </row>
    <row r="132" spans="1:15" ht="15">
      <c r="A132" s="130">
        <v>125</v>
      </c>
      <c r="B132" s="114" t="s">
        <v>2009</v>
      </c>
      <c r="C132" s="130" t="s">
        <v>109</v>
      </c>
      <c r="D132" s="135">
        <v>133</v>
      </c>
      <c r="E132" s="135">
        <v>133.46666666666667</v>
      </c>
      <c r="F132" s="136">
        <v>130.53333333333333</v>
      </c>
      <c r="G132" s="136">
        <v>128.06666666666666</v>
      </c>
      <c r="H132" s="136">
        <v>125.13333333333333</v>
      </c>
      <c r="I132" s="136">
        <v>135.93333333333334</v>
      </c>
      <c r="J132" s="136">
        <v>138.86666666666667</v>
      </c>
      <c r="K132" s="136">
        <v>141.33333333333334</v>
      </c>
      <c r="L132" s="131">
        <v>136.4</v>
      </c>
      <c r="M132" s="131">
        <v>131</v>
      </c>
      <c r="N132" s="151">
        <v>29794500</v>
      </c>
      <c r="O132" s="351">
        <v>1.6426159042063248E-2</v>
      </c>
    </row>
    <row r="133" spans="1:15" ht="15">
      <c r="A133" s="130">
        <v>126</v>
      </c>
      <c r="B133" s="114" t="s">
        <v>2009</v>
      </c>
      <c r="C133" s="130" t="s">
        <v>110</v>
      </c>
      <c r="D133" s="135">
        <v>432.1</v>
      </c>
      <c r="E133" s="135">
        <v>428.11666666666662</v>
      </c>
      <c r="F133" s="136">
        <v>421.13333333333321</v>
      </c>
      <c r="G133" s="136">
        <v>410.16666666666657</v>
      </c>
      <c r="H133" s="136">
        <v>403.18333333333317</v>
      </c>
      <c r="I133" s="136">
        <v>439.08333333333326</v>
      </c>
      <c r="J133" s="136">
        <v>446.06666666666672</v>
      </c>
      <c r="K133" s="136">
        <v>457.0333333333333</v>
      </c>
      <c r="L133" s="131">
        <v>435.1</v>
      </c>
      <c r="M133" s="131">
        <v>417.15</v>
      </c>
      <c r="N133" s="151">
        <v>9419300</v>
      </c>
      <c r="O133" s="351">
        <v>-1.4047207829591249E-2</v>
      </c>
    </row>
    <row r="134" spans="1:15" ht="15">
      <c r="A134" s="130">
        <v>127</v>
      </c>
      <c r="B134" s="114" t="s">
        <v>2011</v>
      </c>
      <c r="C134" s="130" t="s">
        <v>111</v>
      </c>
      <c r="D134" s="135">
        <v>1238.45</v>
      </c>
      <c r="E134" s="135">
        <v>1235.45</v>
      </c>
      <c r="F134" s="136">
        <v>1223.25</v>
      </c>
      <c r="G134" s="136">
        <v>1208.05</v>
      </c>
      <c r="H134" s="136">
        <v>1195.8499999999999</v>
      </c>
      <c r="I134" s="136">
        <v>1250.6500000000001</v>
      </c>
      <c r="J134" s="136">
        <v>1262.8500000000004</v>
      </c>
      <c r="K134" s="136">
        <v>1278.0500000000002</v>
      </c>
      <c r="L134" s="131">
        <v>1247.6500000000001</v>
      </c>
      <c r="M134" s="131">
        <v>1220.25</v>
      </c>
      <c r="N134" s="151">
        <v>12636750</v>
      </c>
      <c r="O134" s="351">
        <v>-1.3582342954159592E-2</v>
      </c>
    </row>
    <row r="135" spans="1:15" ht="15">
      <c r="A135" s="130">
        <v>128</v>
      </c>
      <c r="B135" s="114" t="s">
        <v>2005</v>
      </c>
      <c r="C135" s="130" t="s">
        <v>112</v>
      </c>
      <c r="D135" s="135">
        <v>847.5</v>
      </c>
      <c r="E135" s="135">
        <v>847.94999999999993</v>
      </c>
      <c r="F135" s="136">
        <v>836.04999999999984</v>
      </c>
      <c r="G135" s="136">
        <v>824.59999999999991</v>
      </c>
      <c r="H135" s="136">
        <v>812.69999999999982</v>
      </c>
      <c r="I135" s="136">
        <v>859.39999999999986</v>
      </c>
      <c r="J135" s="136">
        <v>871.3</v>
      </c>
      <c r="K135" s="136">
        <v>882.74999999999989</v>
      </c>
      <c r="L135" s="131">
        <v>859.85</v>
      </c>
      <c r="M135" s="131">
        <v>836.5</v>
      </c>
      <c r="N135" s="151">
        <v>8743000</v>
      </c>
      <c r="O135" s="351">
        <v>-3.2982347475998763E-2</v>
      </c>
    </row>
    <row r="136" spans="1:15" ht="15">
      <c r="A136" s="130">
        <v>129</v>
      </c>
      <c r="B136" s="114" t="s">
        <v>2007</v>
      </c>
      <c r="C136" s="130" t="s">
        <v>113</v>
      </c>
      <c r="D136" s="135">
        <v>769.4</v>
      </c>
      <c r="E136" s="135">
        <v>762.63333333333333</v>
      </c>
      <c r="F136" s="136">
        <v>747.76666666666665</v>
      </c>
      <c r="G136" s="136">
        <v>726.13333333333333</v>
      </c>
      <c r="H136" s="136">
        <v>711.26666666666665</v>
      </c>
      <c r="I136" s="136">
        <v>784.26666666666665</v>
      </c>
      <c r="J136" s="136">
        <v>799.13333333333321</v>
      </c>
      <c r="K136" s="136">
        <v>820.76666666666665</v>
      </c>
      <c r="L136" s="131">
        <v>777.5</v>
      </c>
      <c r="M136" s="131">
        <v>741</v>
      </c>
      <c r="N136" s="151">
        <v>18150000</v>
      </c>
      <c r="O136" s="351">
        <v>6.0642813826561554E-4</v>
      </c>
    </row>
    <row r="137" spans="1:15" ht="15">
      <c r="A137" s="130">
        <v>130</v>
      </c>
      <c r="B137" s="114" t="s">
        <v>2009</v>
      </c>
      <c r="C137" s="130" t="s">
        <v>114</v>
      </c>
      <c r="D137" s="135">
        <v>386.6</v>
      </c>
      <c r="E137" s="135">
        <v>386.81666666666666</v>
      </c>
      <c r="F137" s="136">
        <v>376.83333333333331</v>
      </c>
      <c r="G137" s="136">
        <v>367.06666666666666</v>
      </c>
      <c r="H137" s="136">
        <v>357.08333333333331</v>
      </c>
      <c r="I137" s="136">
        <v>396.58333333333331</v>
      </c>
      <c r="J137" s="136">
        <v>406.56666666666666</v>
      </c>
      <c r="K137" s="136">
        <v>416.33333333333331</v>
      </c>
      <c r="L137" s="131">
        <v>396.8</v>
      </c>
      <c r="M137" s="131">
        <v>377.05</v>
      </c>
      <c r="N137" s="151">
        <v>10652500</v>
      </c>
      <c r="O137" s="351">
        <v>-3.5536441828881847E-2</v>
      </c>
    </row>
    <row r="138" spans="1:15" ht="15">
      <c r="A138" s="130">
        <v>131</v>
      </c>
      <c r="B138" s="49" t="s">
        <v>2003</v>
      </c>
      <c r="C138" s="130" t="s">
        <v>1160</v>
      </c>
      <c r="D138" s="135">
        <v>73.349999999999994</v>
      </c>
      <c r="E138" s="135">
        <v>74.366666666666674</v>
      </c>
      <c r="F138" s="136">
        <v>71.783333333333346</v>
      </c>
      <c r="G138" s="136">
        <v>70.216666666666669</v>
      </c>
      <c r="H138" s="136">
        <v>67.63333333333334</v>
      </c>
      <c r="I138" s="136">
        <v>75.933333333333351</v>
      </c>
      <c r="J138" s="136">
        <v>78.516666666666666</v>
      </c>
      <c r="K138" s="136">
        <v>80.083333333333357</v>
      </c>
      <c r="L138" s="131">
        <v>76.95</v>
      </c>
      <c r="M138" s="131">
        <v>72.8</v>
      </c>
      <c r="N138" s="151">
        <v>19506000</v>
      </c>
      <c r="O138" s="351">
        <v>1.9441831295076827E-2</v>
      </c>
    </row>
    <row r="139" spans="1:15" ht="15">
      <c r="A139" s="130">
        <v>132</v>
      </c>
      <c r="B139" s="114" t="s">
        <v>2008</v>
      </c>
      <c r="C139" s="130" t="s">
        <v>242</v>
      </c>
      <c r="D139" s="135">
        <v>314.14999999999998</v>
      </c>
      <c r="E139" s="135">
        <v>314.55</v>
      </c>
      <c r="F139" s="136">
        <v>306.70000000000005</v>
      </c>
      <c r="G139" s="136">
        <v>299.25000000000006</v>
      </c>
      <c r="H139" s="136">
        <v>291.40000000000009</v>
      </c>
      <c r="I139" s="136">
        <v>322</v>
      </c>
      <c r="J139" s="136">
        <v>329.85</v>
      </c>
      <c r="K139" s="136">
        <v>337.29999999999995</v>
      </c>
      <c r="L139" s="131">
        <v>322.39999999999998</v>
      </c>
      <c r="M139" s="131">
        <v>307.10000000000002</v>
      </c>
      <c r="N139" s="151">
        <v>8665800</v>
      </c>
      <c r="O139" s="351">
        <v>-8.9206066012488851E-3</v>
      </c>
    </row>
    <row r="140" spans="1:15" ht="15">
      <c r="A140" s="130">
        <v>133</v>
      </c>
      <c r="B140" s="114" t="s">
        <v>2007</v>
      </c>
      <c r="C140" s="130" t="s">
        <v>115</v>
      </c>
      <c r="D140" s="135">
        <v>7290.2</v>
      </c>
      <c r="E140" s="135">
        <v>7192.5999999999995</v>
      </c>
      <c r="F140" s="136">
        <v>7066.7999999999993</v>
      </c>
      <c r="G140" s="136">
        <v>6843.4</v>
      </c>
      <c r="H140" s="136">
        <v>6717.5999999999995</v>
      </c>
      <c r="I140" s="136">
        <v>7415.9999999999991</v>
      </c>
      <c r="J140" s="136">
        <v>7541.8</v>
      </c>
      <c r="K140" s="136">
        <v>7765.1999999999989</v>
      </c>
      <c r="L140" s="131">
        <v>7318.4</v>
      </c>
      <c r="M140" s="131">
        <v>6969.2</v>
      </c>
      <c r="N140" s="151">
        <v>2786775</v>
      </c>
      <c r="O140" s="351">
        <v>-5.2504079967360263E-2</v>
      </c>
    </row>
    <row r="141" spans="1:15" ht="15">
      <c r="A141" s="130">
        <v>134</v>
      </c>
      <c r="B141" s="114" t="s">
        <v>2008</v>
      </c>
      <c r="C141" s="130" t="s">
        <v>354</v>
      </c>
      <c r="D141" s="135">
        <v>523</v>
      </c>
      <c r="E141" s="135">
        <v>517.15</v>
      </c>
      <c r="F141" s="136">
        <v>504.04999999999995</v>
      </c>
      <c r="G141" s="136">
        <v>485.09999999999997</v>
      </c>
      <c r="H141" s="136">
        <v>471.99999999999994</v>
      </c>
      <c r="I141" s="136">
        <v>536.09999999999991</v>
      </c>
      <c r="J141" s="136">
        <v>549.20000000000005</v>
      </c>
      <c r="K141" s="136">
        <v>568.15</v>
      </c>
      <c r="L141" s="131">
        <v>530.25</v>
      </c>
      <c r="M141" s="131">
        <v>498.2</v>
      </c>
      <c r="N141" s="151">
        <v>11455000</v>
      </c>
      <c r="O141" s="351">
        <v>2.4025030729690467E-2</v>
      </c>
    </row>
    <row r="142" spans="1:15" ht="15">
      <c r="A142" s="130">
        <v>135</v>
      </c>
      <c r="B142" s="114" t="s">
        <v>2003</v>
      </c>
      <c r="C142" s="130" t="s">
        <v>1190</v>
      </c>
      <c r="D142" s="135">
        <v>745.05</v>
      </c>
      <c r="E142" s="135">
        <v>746.25</v>
      </c>
      <c r="F142" s="136">
        <v>734</v>
      </c>
      <c r="G142" s="136">
        <v>722.95</v>
      </c>
      <c r="H142" s="136">
        <v>710.7</v>
      </c>
      <c r="I142" s="136">
        <v>757.3</v>
      </c>
      <c r="J142" s="136">
        <v>769.55</v>
      </c>
      <c r="K142" s="136">
        <v>780.59999999999991</v>
      </c>
      <c r="L142" s="131">
        <v>758.5</v>
      </c>
      <c r="M142" s="131">
        <v>735.2</v>
      </c>
      <c r="N142" s="151">
        <v>3960600</v>
      </c>
      <c r="O142" s="351">
        <v>-4.1341917993900371E-2</v>
      </c>
    </row>
    <row r="143" spans="1:15" ht="15">
      <c r="A143" s="130">
        <v>136</v>
      </c>
      <c r="B143" s="114" t="s">
        <v>2009</v>
      </c>
      <c r="C143" s="130" t="s">
        <v>358</v>
      </c>
      <c r="D143" s="135">
        <v>373.1</v>
      </c>
      <c r="E143" s="135">
        <v>374.98333333333335</v>
      </c>
      <c r="F143" s="136">
        <v>368.4666666666667</v>
      </c>
      <c r="G143" s="136">
        <v>363.83333333333337</v>
      </c>
      <c r="H143" s="136">
        <v>357.31666666666672</v>
      </c>
      <c r="I143" s="136">
        <v>379.61666666666667</v>
      </c>
      <c r="J143" s="136">
        <v>386.13333333333333</v>
      </c>
      <c r="K143" s="136">
        <v>390.76666666666665</v>
      </c>
      <c r="L143" s="131">
        <v>381.5</v>
      </c>
      <c r="M143" s="131">
        <v>370.35</v>
      </c>
      <c r="N143" s="151">
        <v>2391600</v>
      </c>
      <c r="O143" s="351">
        <v>9.1139240506329117E-3</v>
      </c>
    </row>
    <row r="144" spans="1:15" ht="15">
      <c r="A144" s="130">
        <v>137</v>
      </c>
      <c r="B144" s="114" t="s">
        <v>2003</v>
      </c>
      <c r="C144" s="130" t="s">
        <v>1897</v>
      </c>
      <c r="D144" s="135">
        <v>826.2</v>
      </c>
      <c r="E144" s="135">
        <v>821.55000000000007</v>
      </c>
      <c r="F144" s="136">
        <v>805.10000000000014</v>
      </c>
      <c r="G144" s="136">
        <v>784.00000000000011</v>
      </c>
      <c r="H144" s="136">
        <v>767.55000000000018</v>
      </c>
      <c r="I144" s="136">
        <v>842.65000000000009</v>
      </c>
      <c r="J144" s="136">
        <v>859.10000000000014</v>
      </c>
      <c r="K144" s="136">
        <v>880.2</v>
      </c>
      <c r="L144" s="131">
        <v>838</v>
      </c>
      <c r="M144" s="131">
        <v>800.45</v>
      </c>
      <c r="N144" s="151">
        <v>1871400</v>
      </c>
      <c r="O144" s="351">
        <v>-9.6092248558616276E-4</v>
      </c>
    </row>
    <row r="145" spans="1:15" ht="15">
      <c r="A145" s="130">
        <v>138</v>
      </c>
      <c r="B145" s="114" t="s">
        <v>2016</v>
      </c>
      <c r="C145" s="130" t="s">
        <v>117</v>
      </c>
      <c r="D145" s="135">
        <v>951.3</v>
      </c>
      <c r="E145" s="135">
        <v>963.68333333333339</v>
      </c>
      <c r="F145" s="136">
        <v>927.61666666666679</v>
      </c>
      <c r="G145" s="136">
        <v>903.93333333333339</v>
      </c>
      <c r="H145" s="136">
        <v>867.86666666666679</v>
      </c>
      <c r="I145" s="136">
        <v>987.36666666666679</v>
      </c>
      <c r="J145" s="136">
        <v>1023.4333333333334</v>
      </c>
      <c r="K145" s="136">
        <v>1047.1166666666668</v>
      </c>
      <c r="L145" s="131">
        <v>999.75</v>
      </c>
      <c r="M145" s="131">
        <v>940</v>
      </c>
      <c r="N145" s="151">
        <v>4638000</v>
      </c>
      <c r="O145" s="351">
        <v>2.7106032420940739E-2</v>
      </c>
    </row>
    <row r="146" spans="1:15" ht="15">
      <c r="A146" s="130">
        <v>139</v>
      </c>
      <c r="B146" s="114" t="s">
        <v>2007</v>
      </c>
      <c r="C146" s="130" t="s">
        <v>118</v>
      </c>
      <c r="D146" s="135">
        <v>239.15</v>
      </c>
      <c r="E146" s="135">
        <v>237.08333333333334</v>
      </c>
      <c r="F146" s="136">
        <v>233.61666666666667</v>
      </c>
      <c r="G146" s="136">
        <v>228.08333333333334</v>
      </c>
      <c r="H146" s="136">
        <v>224.61666666666667</v>
      </c>
      <c r="I146" s="136">
        <v>242.61666666666667</v>
      </c>
      <c r="J146" s="136">
        <v>246.08333333333331</v>
      </c>
      <c r="K146" s="136">
        <v>251.61666666666667</v>
      </c>
      <c r="L146" s="131">
        <v>240.55</v>
      </c>
      <c r="M146" s="131">
        <v>231.55</v>
      </c>
      <c r="N146" s="151">
        <v>17028800</v>
      </c>
      <c r="O146" s="351">
        <v>-2.0522731455917542E-2</v>
      </c>
    </row>
    <row r="147" spans="1:15" ht="15">
      <c r="A147" s="130">
        <v>140</v>
      </c>
      <c r="B147" s="114" t="s">
        <v>2007</v>
      </c>
      <c r="C147" s="130" t="s">
        <v>119</v>
      </c>
      <c r="D147" s="135">
        <v>64235.45</v>
      </c>
      <c r="E147" s="135">
        <v>64335</v>
      </c>
      <c r="F147" s="136">
        <v>63570.5</v>
      </c>
      <c r="G147" s="136">
        <v>62905.55</v>
      </c>
      <c r="H147" s="136">
        <v>62141.05</v>
      </c>
      <c r="I147" s="136">
        <v>64999.95</v>
      </c>
      <c r="J147" s="136">
        <v>65764.45</v>
      </c>
      <c r="K147" s="136">
        <v>66429.399999999994</v>
      </c>
      <c r="L147" s="131">
        <v>65099.5</v>
      </c>
      <c r="M147" s="131">
        <v>63670.05</v>
      </c>
      <c r="N147" s="151">
        <v>25620</v>
      </c>
      <c r="O147" s="351">
        <v>1.2248123271434215E-2</v>
      </c>
    </row>
    <row r="148" spans="1:15" ht="15">
      <c r="A148" s="130">
        <v>141</v>
      </c>
      <c r="B148" s="114" t="s">
        <v>2003</v>
      </c>
      <c r="C148" s="130" t="s">
        <v>1229</v>
      </c>
      <c r="D148" s="135">
        <v>83.55</v>
      </c>
      <c r="E148" s="135">
        <v>82.216666666666654</v>
      </c>
      <c r="F148" s="136">
        <v>79.333333333333314</v>
      </c>
      <c r="G148" s="136">
        <v>75.11666666666666</v>
      </c>
      <c r="H148" s="136">
        <v>72.23333333333332</v>
      </c>
      <c r="I148" s="136">
        <v>86.433333333333309</v>
      </c>
      <c r="J148" s="136">
        <v>89.316666666666663</v>
      </c>
      <c r="K148" s="136">
        <v>93.533333333333303</v>
      </c>
      <c r="L148" s="131">
        <v>85.1</v>
      </c>
      <c r="M148" s="131">
        <v>78</v>
      </c>
      <c r="N148" s="151">
        <v>4644000</v>
      </c>
      <c r="O148" s="351">
        <v>3.9274924471299093E-2</v>
      </c>
    </row>
    <row r="149" spans="1:15" ht="15">
      <c r="A149" s="130">
        <v>142</v>
      </c>
      <c r="B149" s="114" t="s">
        <v>2009</v>
      </c>
      <c r="C149" s="130" t="s">
        <v>1245</v>
      </c>
      <c r="D149" s="135">
        <v>397.6</v>
      </c>
      <c r="E149" s="135">
        <v>399.55</v>
      </c>
      <c r="F149" s="136">
        <v>391.1</v>
      </c>
      <c r="G149" s="136">
        <v>384.6</v>
      </c>
      <c r="H149" s="136">
        <v>376.15000000000003</v>
      </c>
      <c r="I149" s="136">
        <v>406.05</v>
      </c>
      <c r="J149" s="136">
        <v>414.49999999999994</v>
      </c>
      <c r="K149" s="136">
        <v>421</v>
      </c>
      <c r="L149" s="131">
        <v>408</v>
      </c>
      <c r="M149" s="131">
        <v>393.05</v>
      </c>
      <c r="N149" s="151">
        <v>2472000</v>
      </c>
      <c r="O149" s="351">
        <v>3.9747634069400628E-2</v>
      </c>
    </row>
    <row r="150" spans="1:15" ht="15">
      <c r="A150" s="130">
        <v>143</v>
      </c>
      <c r="B150" s="114" t="s">
        <v>2003</v>
      </c>
      <c r="C150" s="130" t="s">
        <v>1260</v>
      </c>
      <c r="D150" s="135">
        <v>66.900000000000006</v>
      </c>
      <c r="E150" s="135">
        <v>67.216666666666669</v>
      </c>
      <c r="F150" s="136">
        <v>66.033333333333331</v>
      </c>
      <c r="G150" s="136">
        <v>65.166666666666657</v>
      </c>
      <c r="H150" s="136">
        <v>63.98333333333332</v>
      </c>
      <c r="I150" s="136">
        <v>68.083333333333343</v>
      </c>
      <c r="J150" s="136">
        <v>69.26666666666668</v>
      </c>
      <c r="K150" s="136">
        <v>70.133333333333354</v>
      </c>
      <c r="L150" s="131">
        <v>68.400000000000006</v>
      </c>
      <c r="M150" s="131">
        <v>66.349999999999994</v>
      </c>
      <c r="N150" s="151">
        <v>42448000</v>
      </c>
      <c r="O150" s="351">
        <v>4.353586977096347E-3</v>
      </c>
    </row>
    <row r="151" spans="1:15" ht="15">
      <c r="A151" s="130">
        <v>144</v>
      </c>
      <c r="B151" s="114" t="s">
        <v>2003</v>
      </c>
      <c r="C151" s="130" t="s">
        <v>373</v>
      </c>
      <c r="D151" s="135">
        <v>53.7</v>
      </c>
      <c r="E151" s="135">
        <v>54.050000000000004</v>
      </c>
      <c r="F151" s="136">
        <v>52.850000000000009</v>
      </c>
      <c r="G151" s="136">
        <v>52.000000000000007</v>
      </c>
      <c r="H151" s="136">
        <v>50.800000000000011</v>
      </c>
      <c r="I151" s="136">
        <v>54.900000000000006</v>
      </c>
      <c r="J151" s="136">
        <v>56.100000000000009</v>
      </c>
      <c r="K151" s="136">
        <v>56.95</v>
      </c>
      <c r="L151" s="131">
        <v>55.25</v>
      </c>
      <c r="M151" s="131">
        <v>53.2</v>
      </c>
      <c r="N151" s="151">
        <v>24342000</v>
      </c>
      <c r="O151" s="351">
        <v>5.2399481193255514E-2</v>
      </c>
    </row>
    <row r="152" spans="1:15" ht="15">
      <c r="A152" s="130">
        <v>145</v>
      </c>
      <c r="B152" s="114" t="s">
        <v>2015</v>
      </c>
      <c r="C152" s="130" t="s">
        <v>243</v>
      </c>
      <c r="D152" s="135">
        <v>73.400000000000006</v>
      </c>
      <c r="E152" s="135">
        <v>73.11666666666666</v>
      </c>
      <c r="F152" s="136">
        <v>71.683333333333323</v>
      </c>
      <c r="G152" s="136">
        <v>69.966666666666669</v>
      </c>
      <c r="H152" s="136">
        <v>68.533333333333331</v>
      </c>
      <c r="I152" s="136">
        <v>74.833333333333314</v>
      </c>
      <c r="J152" s="136">
        <v>76.266666666666652</v>
      </c>
      <c r="K152" s="136">
        <v>77.983333333333306</v>
      </c>
      <c r="L152" s="131">
        <v>74.55</v>
      </c>
      <c r="M152" s="131">
        <v>71.400000000000006</v>
      </c>
      <c r="N152" s="151">
        <v>47760000</v>
      </c>
      <c r="O152" s="351">
        <v>5.0276520864756154E-4</v>
      </c>
    </row>
    <row r="153" spans="1:15" ht="15">
      <c r="A153" s="130">
        <v>146</v>
      </c>
      <c r="B153" s="114" t="s">
        <v>2003</v>
      </c>
      <c r="C153" s="130" t="s">
        <v>1278</v>
      </c>
      <c r="D153" s="135">
        <v>9720.75</v>
      </c>
      <c r="E153" s="135">
        <v>9639.8833333333332</v>
      </c>
      <c r="F153" s="136">
        <v>9480.9166666666661</v>
      </c>
      <c r="G153" s="136">
        <v>9241.0833333333321</v>
      </c>
      <c r="H153" s="136">
        <v>9082.116666666665</v>
      </c>
      <c r="I153" s="136">
        <v>9879.7166666666672</v>
      </c>
      <c r="J153" s="136">
        <v>10038.683333333334</v>
      </c>
      <c r="K153" s="136">
        <v>10278.516666666668</v>
      </c>
      <c r="L153" s="131">
        <v>9798.85</v>
      </c>
      <c r="M153" s="131">
        <v>9400.0499999999993</v>
      </c>
      <c r="N153" s="151">
        <v>368400</v>
      </c>
      <c r="O153" s="351">
        <v>4.635942187073902E-3</v>
      </c>
    </row>
    <row r="154" spans="1:15" ht="15">
      <c r="A154" s="130">
        <v>147</v>
      </c>
      <c r="B154" s="114" t="s">
        <v>2004</v>
      </c>
      <c r="C154" s="130" t="s">
        <v>120</v>
      </c>
      <c r="D154" s="135">
        <v>23.95</v>
      </c>
      <c r="E154" s="135">
        <v>23.900000000000002</v>
      </c>
      <c r="F154" s="136">
        <v>23.600000000000005</v>
      </c>
      <c r="G154" s="136">
        <v>23.250000000000004</v>
      </c>
      <c r="H154" s="136">
        <v>22.950000000000006</v>
      </c>
      <c r="I154" s="136">
        <v>24.250000000000004</v>
      </c>
      <c r="J154" s="136">
        <v>24.55</v>
      </c>
      <c r="K154" s="136">
        <v>24.900000000000002</v>
      </c>
      <c r="L154" s="131">
        <v>24.2</v>
      </c>
      <c r="M154" s="131">
        <v>23.55</v>
      </c>
      <c r="N154" s="151">
        <v>22653000</v>
      </c>
      <c r="O154" s="351">
        <v>2.3894862604540022E-3</v>
      </c>
    </row>
    <row r="155" spans="1:15" ht="15">
      <c r="A155" s="130">
        <v>148</v>
      </c>
      <c r="B155" s="114" t="s">
        <v>2016</v>
      </c>
      <c r="C155" s="130" t="s">
        <v>1293</v>
      </c>
      <c r="D155" s="135">
        <v>1050.05</v>
      </c>
      <c r="E155" s="135">
        <v>1060.4833333333333</v>
      </c>
      <c r="F155" s="136">
        <v>1033.8666666666668</v>
      </c>
      <c r="G155" s="136">
        <v>1017.6833333333334</v>
      </c>
      <c r="H155" s="136">
        <v>991.06666666666683</v>
      </c>
      <c r="I155" s="136">
        <v>1076.6666666666667</v>
      </c>
      <c r="J155" s="136">
        <v>1103.2833333333331</v>
      </c>
      <c r="K155" s="136">
        <v>1119.4666666666667</v>
      </c>
      <c r="L155" s="131">
        <v>1087.0999999999999</v>
      </c>
      <c r="M155" s="131">
        <v>1044.3</v>
      </c>
      <c r="N155" s="151">
        <v>1841250</v>
      </c>
      <c r="O155" s="351">
        <v>0.27400103788271923</v>
      </c>
    </row>
    <row r="156" spans="1:15" ht="15">
      <c r="A156" s="130">
        <v>149</v>
      </c>
      <c r="B156" s="114" t="s">
        <v>2017</v>
      </c>
      <c r="C156" s="130" t="s">
        <v>121</v>
      </c>
      <c r="D156" s="135">
        <v>111.8</v>
      </c>
      <c r="E156" s="135">
        <v>111.55</v>
      </c>
      <c r="F156" s="136">
        <v>110.1</v>
      </c>
      <c r="G156" s="136">
        <v>108.39999999999999</v>
      </c>
      <c r="H156" s="136">
        <v>106.94999999999999</v>
      </c>
      <c r="I156" s="136">
        <v>113.25</v>
      </c>
      <c r="J156" s="136">
        <v>114.70000000000002</v>
      </c>
      <c r="K156" s="136">
        <v>116.4</v>
      </c>
      <c r="L156" s="131">
        <v>113</v>
      </c>
      <c r="M156" s="131">
        <v>109.85</v>
      </c>
      <c r="N156" s="151">
        <v>20862000</v>
      </c>
      <c r="O156" s="351">
        <v>3.4632034632034632E-3</v>
      </c>
    </row>
    <row r="157" spans="1:15" ht="15">
      <c r="A157" s="130">
        <v>150</v>
      </c>
      <c r="B157" s="114" t="s">
        <v>2004</v>
      </c>
      <c r="C157" s="130" t="s">
        <v>122</v>
      </c>
      <c r="D157" s="135">
        <v>165</v>
      </c>
      <c r="E157" s="135">
        <v>164.91666666666666</v>
      </c>
      <c r="F157" s="136">
        <v>163.7833333333333</v>
      </c>
      <c r="G157" s="136">
        <v>162.56666666666663</v>
      </c>
      <c r="H157" s="136">
        <v>161.43333333333328</v>
      </c>
      <c r="I157" s="136">
        <v>166.13333333333333</v>
      </c>
      <c r="J157" s="136">
        <v>167.26666666666671</v>
      </c>
      <c r="K157" s="136">
        <v>168.48333333333335</v>
      </c>
      <c r="L157" s="131">
        <v>166.05</v>
      </c>
      <c r="M157" s="131">
        <v>163.69999999999999</v>
      </c>
      <c r="N157" s="151">
        <v>35956000</v>
      </c>
      <c r="O157" s="351">
        <v>8.6400359066427287E-3</v>
      </c>
    </row>
    <row r="158" spans="1:15" ht="15">
      <c r="A158" s="130">
        <v>151</v>
      </c>
      <c r="B158" s="114" t="s">
        <v>2016</v>
      </c>
      <c r="C158" s="130" t="s">
        <v>123</v>
      </c>
      <c r="D158" s="135">
        <v>3940.35</v>
      </c>
      <c r="E158" s="135">
        <v>3946.2833333333333</v>
      </c>
      <c r="F158" s="136">
        <v>3911.3166666666666</v>
      </c>
      <c r="G158" s="136">
        <v>3882.2833333333333</v>
      </c>
      <c r="H158" s="136">
        <v>3847.3166666666666</v>
      </c>
      <c r="I158" s="136">
        <v>3975.3166666666666</v>
      </c>
      <c r="J158" s="136">
        <v>4010.2833333333328</v>
      </c>
      <c r="K158" s="136">
        <v>4039.3166666666666</v>
      </c>
      <c r="L158" s="131">
        <v>3981.25</v>
      </c>
      <c r="M158" s="131">
        <v>3917.25</v>
      </c>
      <c r="N158" s="151">
        <v>301200</v>
      </c>
      <c r="O158" s="351">
        <v>-1.2297097884899164E-2</v>
      </c>
    </row>
    <row r="159" spans="1:15" ht="15">
      <c r="A159" s="130">
        <v>152</v>
      </c>
      <c r="B159" s="114" t="s">
        <v>2012</v>
      </c>
      <c r="C159" s="130" t="s">
        <v>207</v>
      </c>
      <c r="D159" s="135">
        <v>203.05</v>
      </c>
      <c r="E159" s="135">
        <v>201.35</v>
      </c>
      <c r="F159" s="136">
        <v>198.7</v>
      </c>
      <c r="G159" s="136">
        <v>194.35</v>
      </c>
      <c r="H159" s="136">
        <v>191.7</v>
      </c>
      <c r="I159" s="136">
        <v>205.7</v>
      </c>
      <c r="J159" s="136">
        <v>208.35000000000002</v>
      </c>
      <c r="K159" s="136">
        <v>212.7</v>
      </c>
      <c r="L159" s="131">
        <v>204</v>
      </c>
      <c r="M159" s="131">
        <v>197</v>
      </c>
      <c r="N159" s="151">
        <v>3466980</v>
      </c>
      <c r="O159" s="351">
        <v>-1.1627906976744186E-2</v>
      </c>
    </row>
    <row r="160" spans="1:15" ht="15">
      <c r="A160" s="130">
        <v>153</v>
      </c>
      <c r="B160" s="114" t="s">
        <v>2012</v>
      </c>
      <c r="C160" s="130" t="s">
        <v>124</v>
      </c>
      <c r="D160" s="135">
        <v>157.80000000000001</v>
      </c>
      <c r="E160" s="135">
        <v>156.88333333333333</v>
      </c>
      <c r="F160" s="136">
        <v>155.31666666666666</v>
      </c>
      <c r="G160" s="136">
        <v>152.83333333333334</v>
      </c>
      <c r="H160" s="136">
        <v>151.26666666666668</v>
      </c>
      <c r="I160" s="136">
        <v>159.36666666666665</v>
      </c>
      <c r="J160" s="136">
        <v>160.93333333333331</v>
      </c>
      <c r="K160" s="136">
        <v>163.41666666666663</v>
      </c>
      <c r="L160" s="131">
        <v>158.44999999999999</v>
      </c>
      <c r="M160" s="131">
        <v>154.4</v>
      </c>
      <c r="N160" s="151">
        <v>47865000</v>
      </c>
      <c r="O160" s="351">
        <v>-1.0158976347421481E-2</v>
      </c>
    </row>
    <row r="161" spans="1:15" ht="15">
      <c r="A161" s="130">
        <v>154</v>
      </c>
      <c r="B161" s="114" t="s">
        <v>2006</v>
      </c>
      <c r="C161" s="130" t="s">
        <v>125</v>
      </c>
      <c r="D161" s="135">
        <v>64</v>
      </c>
      <c r="E161" s="135">
        <v>63.933333333333337</v>
      </c>
      <c r="F161" s="136">
        <v>62.866666666666674</v>
      </c>
      <c r="G161" s="136">
        <v>61.733333333333334</v>
      </c>
      <c r="H161" s="136">
        <v>60.666666666666671</v>
      </c>
      <c r="I161" s="136">
        <v>65.066666666666677</v>
      </c>
      <c r="J161" s="136">
        <v>66.13333333333334</v>
      </c>
      <c r="K161" s="136">
        <v>67.26666666666668</v>
      </c>
      <c r="L161" s="131">
        <v>65</v>
      </c>
      <c r="M161" s="131">
        <v>62.8</v>
      </c>
      <c r="N161" s="151">
        <v>12990000</v>
      </c>
      <c r="O161" s="351">
        <v>-1.3837638376383763E-3</v>
      </c>
    </row>
    <row r="162" spans="1:15" ht="15">
      <c r="A162" s="130">
        <v>155</v>
      </c>
      <c r="B162" s="114" t="s">
        <v>2001</v>
      </c>
      <c r="C162" s="130" t="s">
        <v>231</v>
      </c>
      <c r="D162" s="135">
        <v>29112.75</v>
      </c>
      <c r="E162" s="135">
        <v>28724.416666666668</v>
      </c>
      <c r="F162" s="136">
        <v>28198.833333333336</v>
      </c>
      <c r="G162" s="136">
        <v>27284.916666666668</v>
      </c>
      <c r="H162" s="136">
        <v>26759.333333333336</v>
      </c>
      <c r="I162" s="136">
        <v>29638.333333333336</v>
      </c>
      <c r="J162" s="136">
        <v>30163.916666666672</v>
      </c>
      <c r="K162" s="136">
        <v>31077.833333333336</v>
      </c>
      <c r="L162" s="131">
        <v>29250</v>
      </c>
      <c r="M162" s="131">
        <v>27810.5</v>
      </c>
      <c r="N162" s="151">
        <v>122300</v>
      </c>
      <c r="O162" s="351">
        <v>-3.71974020862035E-2</v>
      </c>
    </row>
    <row r="163" spans="1:15" ht="15">
      <c r="A163" s="130">
        <v>156</v>
      </c>
      <c r="B163" s="114" t="s">
        <v>2003</v>
      </c>
      <c r="C163" s="130" t="s">
        <v>355</v>
      </c>
      <c r="D163" s="135">
        <v>57</v>
      </c>
      <c r="E163" s="135">
        <v>57.166666666666664</v>
      </c>
      <c r="F163" s="136">
        <v>56.233333333333327</v>
      </c>
      <c r="G163" s="136">
        <v>55.466666666666661</v>
      </c>
      <c r="H163" s="136">
        <v>54.533333333333324</v>
      </c>
      <c r="I163" s="136">
        <v>57.93333333333333</v>
      </c>
      <c r="J163" s="136">
        <v>58.866666666666667</v>
      </c>
      <c r="K163" s="136">
        <v>59.633333333333333</v>
      </c>
      <c r="L163" s="131">
        <v>58.1</v>
      </c>
      <c r="M163" s="131">
        <v>56.4</v>
      </c>
      <c r="N163" s="151">
        <v>9096000</v>
      </c>
      <c r="O163" s="351">
        <v>3.1430934656741108E-3</v>
      </c>
    </row>
    <row r="164" spans="1:15" ht="15">
      <c r="A164" s="130">
        <v>157</v>
      </c>
      <c r="B164" s="114" t="s">
        <v>2005</v>
      </c>
      <c r="C164" s="130" t="s">
        <v>209</v>
      </c>
      <c r="D164" s="135">
        <v>2257.35</v>
      </c>
      <c r="E164" s="135">
        <v>2288.65</v>
      </c>
      <c r="F164" s="136">
        <v>2212.3000000000002</v>
      </c>
      <c r="G164" s="136">
        <v>2167.25</v>
      </c>
      <c r="H164" s="136">
        <v>2090.9</v>
      </c>
      <c r="I164" s="136">
        <v>2333.7000000000003</v>
      </c>
      <c r="J164" s="136">
        <v>2410.0499999999997</v>
      </c>
      <c r="K164" s="136">
        <v>2455.1000000000004</v>
      </c>
      <c r="L164" s="131">
        <v>2365</v>
      </c>
      <c r="M164" s="131">
        <v>2243.6</v>
      </c>
      <c r="N164" s="151">
        <v>3186704</v>
      </c>
      <c r="O164" s="351">
        <v>-1.2909260991580917E-2</v>
      </c>
    </row>
    <row r="165" spans="1:15" ht="15">
      <c r="A165" s="130">
        <v>158</v>
      </c>
      <c r="B165" s="114" t="s">
        <v>2012</v>
      </c>
      <c r="C165" s="130" t="s">
        <v>126</v>
      </c>
      <c r="D165" s="135">
        <v>218.3</v>
      </c>
      <c r="E165" s="135">
        <v>217.46666666666667</v>
      </c>
      <c r="F165" s="136">
        <v>214.93333333333334</v>
      </c>
      <c r="G165" s="136">
        <v>211.56666666666666</v>
      </c>
      <c r="H165" s="136">
        <v>209.03333333333333</v>
      </c>
      <c r="I165" s="136">
        <v>220.83333333333334</v>
      </c>
      <c r="J165" s="136">
        <v>223.3666666666667</v>
      </c>
      <c r="K165" s="136">
        <v>226.73333333333335</v>
      </c>
      <c r="L165" s="131">
        <v>220</v>
      </c>
      <c r="M165" s="131">
        <v>214.1</v>
      </c>
      <c r="N165" s="151">
        <v>15171000</v>
      </c>
      <c r="O165" s="351">
        <v>3.2462229481420989E-2</v>
      </c>
    </row>
    <row r="166" spans="1:15" ht="15">
      <c r="A166" s="130">
        <v>159</v>
      </c>
      <c r="B166" s="114" t="s">
        <v>2009</v>
      </c>
      <c r="C166" s="130" t="s">
        <v>127</v>
      </c>
      <c r="D166" s="135">
        <v>78.900000000000006</v>
      </c>
      <c r="E166" s="135">
        <v>78.483333333333334</v>
      </c>
      <c r="F166" s="136">
        <v>76.566666666666663</v>
      </c>
      <c r="G166" s="136">
        <v>74.233333333333334</v>
      </c>
      <c r="H166" s="136">
        <v>72.316666666666663</v>
      </c>
      <c r="I166" s="136">
        <v>80.816666666666663</v>
      </c>
      <c r="J166" s="136">
        <v>82.73333333333332</v>
      </c>
      <c r="K166" s="136">
        <v>85.066666666666663</v>
      </c>
      <c r="L166" s="131">
        <v>80.400000000000006</v>
      </c>
      <c r="M166" s="131">
        <v>76.150000000000006</v>
      </c>
      <c r="N166" s="151">
        <v>83280000</v>
      </c>
      <c r="O166" s="351">
        <v>5.3599884108358684E-3</v>
      </c>
    </row>
    <row r="167" spans="1:15" ht="15">
      <c r="A167" s="130">
        <v>160</v>
      </c>
      <c r="B167" s="114" t="s">
        <v>2008</v>
      </c>
      <c r="C167" s="130" t="s">
        <v>208</v>
      </c>
      <c r="D167" s="135">
        <v>991.6</v>
      </c>
      <c r="E167" s="135">
        <v>987.51666666666677</v>
      </c>
      <c r="F167" s="136">
        <v>973.03333333333353</v>
      </c>
      <c r="G167" s="136">
        <v>954.46666666666681</v>
      </c>
      <c r="H167" s="136">
        <v>939.98333333333358</v>
      </c>
      <c r="I167" s="136">
        <v>1006.0833333333335</v>
      </c>
      <c r="J167" s="136">
        <v>1020.5666666666668</v>
      </c>
      <c r="K167" s="136">
        <v>1039.1333333333334</v>
      </c>
      <c r="L167" s="131">
        <v>1002</v>
      </c>
      <c r="M167" s="131">
        <v>968.95</v>
      </c>
      <c r="N167" s="151">
        <v>3092000</v>
      </c>
      <c r="O167" s="351">
        <v>6.1828831760494633E-3</v>
      </c>
    </row>
    <row r="168" spans="1:15" ht="15">
      <c r="A168" s="130">
        <v>161</v>
      </c>
      <c r="B168" s="114" t="s">
        <v>2006</v>
      </c>
      <c r="C168" s="130" t="s">
        <v>128</v>
      </c>
      <c r="D168" s="135">
        <v>66.5</v>
      </c>
      <c r="E168" s="135">
        <v>66.5</v>
      </c>
      <c r="F168" s="136">
        <v>65.2</v>
      </c>
      <c r="G168" s="136">
        <v>63.900000000000006</v>
      </c>
      <c r="H168" s="136">
        <v>62.600000000000009</v>
      </c>
      <c r="I168" s="136">
        <v>67.8</v>
      </c>
      <c r="J168" s="136">
        <v>69.100000000000009</v>
      </c>
      <c r="K168" s="136">
        <v>70.399999999999991</v>
      </c>
      <c r="L168" s="131">
        <v>67.8</v>
      </c>
      <c r="M168" s="131">
        <v>65.2</v>
      </c>
      <c r="N168" s="151">
        <v>109521500</v>
      </c>
      <c r="O168" s="351">
        <v>-2.6830221874694554E-2</v>
      </c>
    </row>
    <row r="169" spans="1:15" ht="15">
      <c r="A169" s="130">
        <v>162</v>
      </c>
      <c r="B169" s="114" t="s">
        <v>2004</v>
      </c>
      <c r="C169" s="130" t="s">
        <v>129</v>
      </c>
      <c r="D169" s="135">
        <v>189.2</v>
      </c>
      <c r="E169" s="135">
        <v>188.76666666666665</v>
      </c>
      <c r="F169" s="136">
        <v>187.08333333333331</v>
      </c>
      <c r="G169" s="136">
        <v>184.96666666666667</v>
      </c>
      <c r="H169" s="136">
        <v>183.28333333333333</v>
      </c>
      <c r="I169" s="136">
        <v>190.8833333333333</v>
      </c>
      <c r="J169" s="136">
        <v>192.56666666666663</v>
      </c>
      <c r="K169" s="136">
        <v>194.68333333333328</v>
      </c>
      <c r="L169" s="131">
        <v>190.45</v>
      </c>
      <c r="M169" s="131">
        <v>186.65</v>
      </c>
      <c r="N169" s="151">
        <v>41000000</v>
      </c>
      <c r="O169" s="351">
        <v>-8.4163683854116284E-3</v>
      </c>
    </row>
    <row r="170" spans="1:15" ht="15">
      <c r="A170" s="130">
        <v>163</v>
      </c>
      <c r="B170" s="114" t="s">
        <v>2004</v>
      </c>
      <c r="C170" s="130" t="s">
        <v>130</v>
      </c>
      <c r="D170" s="135">
        <v>75.099999999999994</v>
      </c>
      <c r="E170" s="135">
        <v>73.649999999999991</v>
      </c>
      <c r="F170" s="136">
        <v>71.899999999999977</v>
      </c>
      <c r="G170" s="136">
        <v>68.699999999999989</v>
      </c>
      <c r="H170" s="136">
        <v>66.949999999999974</v>
      </c>
      <c r="I170" s="136">
        <v>76.84999999999998</v>
      </c>
      <c r="J170" s="136">
        <v>78.600000000000009</v>
      </c>
      <c r="K170" s="136">
        <v>81.799999999999983</v>
      </c>
      <c r="L170" s="131">
        <v>75.400000000000006</v>
      </c>
      <c r="M170" s="131">
        <v>70.45</v>
      </c>
      <c r="N170" s="151">
        <v>9784000</v>
      </c>
      <c r="O170" s="351">
        <v>3.2067510548523206E-2</v>
      </c>
    </row>
    <row r="171" spans="1:15" ht="15">
      <c r="A171" s="130">
        <v>164</v>
      </c>
      <c r="B171" s="114" t="s">
        <v>2003</v>
      </c>
      <c r="C171" s="130" t="s">
        <v>1406</v>
      </c>
      <c r="D171" s="135">
        <v>1329.4</v>
      </c>
      <c r="E171" s="135">
        <v>1316.4666666666667</v>
      </c>
      <c r="F171" s="136">
        <v>1282.9333333333334</v>
      </c>
      <c r="G171" s="136">
        <v>1236.4666666666667</v>
      </c>
      <c r="H171" s="136">
        <v>1202.9333333333334</v>
      </c>
      <c r="I171" s="136">
        <v>1362.9333333333334</v>
      </c>
      <c r="J171" s="136">
        <v>1396.4666666666667</v>
      </c>
      <c r="K171" s="136">
        <v>1442.9333333333334</v>
      </c>
      <c r="L171" s="131">
        <v>1350</v>
      </c>
      <c r="M171" s="131">
        <v>1270</v>
      </c>
      <c r="N171" s="151">
        <v>1154000</v>
      </c>
      <c r="O171" s="351">
        <v>-6.5426997245179065E-3</v>
      </c>
    </row>
    <row r="172" spans="1:15" ht="15">
      <c r="A172" s="130">
        <v>165</v>
      </c>
      <c r="B172" s="114" t="s">
        <v>2002</v>
      </c>
      <c r="C172" s="130" t="s">
        <v>214</v>
      </c>
      <c r="D172" s="135">
        <v>585.15</v>
      </c>
      <c r="E172" s="135">
        <v>585.38333333333333</v>
      </c>
      <c r="F172" s="136">
        <v>579.76666666666665</v>
      </c>
      <c r="G172" s="136">
        <v>574.38333333333333</v>
      </c>
      <c r="H172" s="136">
        <v>568.76666666666665</v>
      </c>
      <c r="I172" s="136">
        <v>590.76666666666665</v>
      </c>
      <c r="J172" s="136">
        <v>596.38333333333321</v>
      </c>
      <c r="K172" s="136">
        <v>601.76666666666665</v>
      </c>
      <c r="L172" s="131">
        <v>591</v>
      </c>
      <c r="M172" s="131">
        <v>580</v>
      </c>
      <c r="N172" s="151">
        <v>1083200</v>
      </c>
      <c r="O172" s="351">
        <v>-9.5098756400877841E-3</v>
      </c>
    </row>
    <row r="173" spans="1:15" ht="15">
      <c r="A173" s="130">
        <v>166</v>
      </c>
      <c r="B173" s="114" t="s">
        <v>2003</v>
      </c>
      <c r="C173" s="130" t="s">
        <v>1436</v>
      </c>
      <c r="D173" s="135">
        <v>665</v>
      </c>
      <c r="E173" s="135">
        <v>658.4666666666667</v>
      </c>
      <c r="F173" s="136">
        <v>645.48333333333335</v>
      </c>
      <c r="G173" s="136">
        <v>625.9666666666667</v>
      </c>
      <c r="H173" s="136">
        <v>612.98333333333335</v>
      </c>
      <c r="I173" s="136">
        <v>677.98333333333335</v>
      </c>
      <c r="J173" s="136">
        <v>690.9666666666667</v>
      </c>
      <c r="K173" s="136">
        <v>710.48333333333335</v>
      </c>
      <c r="L173" s="131">
        <v>671.45</v>
      </c>
      <c r="M173" s="131">
        <v>638.95000000000005</v>
      </c>
      <c r="N173" s="151">
        <v>4742400</v>
      </c>
      <c r="O173" s="351">
        <v>-8.8613944156495563E-3</v>
      </c>
    </row>
    <row r="174" spans="1:15" ht="15">
      <c r="A174" s="130">
        <v>167</v>
      </c>
      <c r="B174" s="114" t="s">
        <v>2006</v>
      </c>
      <c r="C174" s="130" t="s">
        <v>1944</v>
      </c>
      <c r="D174" s="135">
        <v>526.25</v>
      </c>
      <c r="E174" s="135">
        <v>532.75</v>
      </c>
      <c r="F174" s="136">
        <v>517.75</v>
      </c>
      <c r="G174" s="136">
        <v>509.25</v>
      </c>
      <c r="H174" s="136">
        <v>494.25</v>
      </c>
      <c r="I174" s="136">
        <v>541.25</v>
      </c>
      <c r="J174" s="136">
        <v>556.25</v>
      </c>
      <c r="K174" s="136">
        <v>564.75</v>
      </c>
      <c r="L174" s="131">
        <v>547.75</v>
      </c>
      <c r="M174" s="131">
        <v>524.25</v>
      </c>
      <c r="N174" s="151">
        <v>4737600</v>
      </c>
      <c r="O174" s="351">
        <v>5.1118210862619806E-2</v>
      </c>
    </row>
    <row r="175" spans="1:15" ht="15">
      <c r="A175" s="130">
        <v>168</v>
      </c>
      <c r="B175" s="114" t="s">
        <v>2010</v>
      </c>
      <c r="C175" s="130" t="s">
        <v>131</v>
      </c>
      <c r="D175" s="135">
        <v>11.7</v>
      </c>
      <c r="E175" s="135">
        <v>11.799999999999999</v>
      </c>
      <c r="F175" s="136">
        <v>11.349999999999998</v>
      </c>
      <c r="G175" s="136">
        <v>10.999999999999998</v>
      </c>
      <c r="H175" s="136">
        <v>10.549999999999997</v>
      </c>
      <c r="I175" s="136">
        <v>12.149999999999999</v>
      </c>
      <c r="J175" s="136">
        <v>12.599999999999998</v>
      </c>
      <c r="K175" s="136">
        <v>12.95</v>
      </c>
      <c r="L175" s="131">
        <v>12.25</v>
      </c>
      <c r="M175" s="131">
        <v>11.45</v>
      </c>
      <c r="N175" s="151">
        <v>94556000</v>
      </c>
      <c r="O175" s="351">
        <v>1.5639097744360904E-2</v>
      </c>
    </row>
    <row r="176" spans="1:15" ht="15">
      <c r="A176" s="130">
        <v>169</v>
      </c>
      <c r="B176" s="114" t="s">
        <v>2004</v>
      </c>
      <c r="C176" s="130" t="s">
        <v>132</v>
      </c>
      <c r="D176" s="135">
        <v>102.75</v>
      </c>
      <c r="E176" s="135">
        <v>102.28333333333335</v>
      </c>
      <c r="F176" s="136">
        <v>100.4666666666667</v>
      </c>
      <c r="G176" s="136">
        <v>98.183333333333351</v>
      </c>
      <c r="H176" s="136">
        <v>96.366666666666703</v>
      </c>
      <c r="I176" s="136">
        <v>104.56666666666669</v>
      </c>
      <c r="J176" s="136">
        <v>106.38333333333333</v>
      </c>
      <c r="K176" s="136">
        <v>108.66666666666669</v>
      </c>
      <c r="L176" s="131">
        <v>104.1</v>
      </c>
      <c r="M176" s="131">
        <v>100</v>
      </c>
      <c r="N176" s="151">
        <v>38952000</v>
      </c>
      <c r="O176" s="351">
        <v>3.0816640986132513E-4</v>
      </c>
    </row>
    <row r="177" spans="1:15" ht="15">
      <c r="A177" s="130">
        <v>170</v>
      </c>
      <c r="B177" s="114" t="s">
        <v>2009</v>
      </c>
      <c r="C177" s="130" t="s">
        <v>133</v>
      </c>
      <c r="D177" s="135">
        <v>262.55</v>
      </c>
      <c r="E177" s="135">
        <v>258.65000000000003</v>
      </c>
      <c r="F177" s="136">
        <v>250.20000000000005</v>
      </c>
      <c r="G177" s="136">
        <v>237.85000000000002</v>
      </c>
      <c r="H177" s="136">
        <v>229.40000000000003</v>
      </c>
      <c r="I177" s="136">
        <v>271.00000000000006</v>
      </c>
      <c r="J177" s="136">
        <v>279.45</v>
      </c>
      <c r="K177" s="136">
        <v>291.80000000000007</v>
      </c>
      <c r="L177" s="131">
        <v>267.10000000000002</v>
      </c>
      <c r="M177" s="131">
        <v>246.3</v>
      </c>
      <c r="N177" s="151">
        <v>10893000</v>
      </c>
      <c r="O177" s="351">
        <v>2.0087090883551061E-2</v>
      </c>
    </row>
    <row r="178" spans="1:15" ht="15">
      <c r="A178" s="130">
        <v>171</v>
      </c>
      <c r="B178" s="114" t="s">
        <v>2012</v>
      </c>
      <c r="C178" s="130" t="s">
        <v>134</v>
      </c>
      <c r="D178" s="135">
        <v>1128.5</v>
      </c>
      <c r="E178" s="135">
        <v>1121.5333333333333</v>
      </c>
      <c r="F178" s="136">
        <v>1111.1166666666666</v>
      </c>
      <c r="G178" s="136">
        <v>1093.7333333333333</v>
      </c>
      <c r="H178" s="136">
        <v>1083.3166666666666</v>
      </c>
      <c r="I178" s="136">
        <v>1138.9166666666665</v>
      </c>
      <c r="J178" s="136">
        <v>1149.3333333333335</v>
      </c>
      <c r="K178" s="136">
        <v>1166.7166666666665</v>
      </c>
      <c r="L178" s="131">
        <v>1131.95</v>
      </c>
      <c r="M178" s="131">
        <v>1104.1500000000001</v>
      </c>
      <c r="N178" s="151">
        <v>48369000</v>
      </c>
      <c r="O178" s="351">
        <v>-2.8935783229646776E-4</v>
      </c>
    </row>
    <row r="179" spans="1:15" ht="15">
      <c r="A179" s="130">
        <v>172</v>
      </c>
      <c r="B179" s="114" t="s">
        <v>2004</v>
      </c>
      <c r="C179" s="130" t="s">
        <v>135</v>
      </c>
      <c r="D179" s="135">
        <v>328.85</v>
      </c>
      <c r="E179" s="135">
        <v>323.31666666666666</v>
      </c>
      <c r="F179" s="136">
        <v>312.73333333333335</v>
      </c>
      <c r="G179" s="136">
        <v>296.61666666666667</v>
      </c>
      <c r="H179" s="136">
        <v>286.03333333333336</v>
      </c>
      <c r="I179" s="136">
        <v>339.43333333333334</v>
      </c>
      <c r="J179" s="136">
        <v>350.01666666666671</v>
      </c>
      <c r="K179" s="136">
        <v>366.13333333333333</v>
      </c>
      <c r="L179" s="131">
        <v>333.9</v>
      </c>
      <c r="M179" s="131">
        <v>307.2</v>
      </c>
      <c r="N179" s="151">
        <v>7764900</v>
      </c>
      <c r="O179" s="351">
        <v>-4.3248438250840938E-2</v>
      </c>
    </row>
    <row r="180" spans="1:15" ht="15">
      <c r="A180" s="130">
        <v>173</v>
      </c>
      <c r="B180" s="49" t="s">
        <v>2003</v>
      </c>
      <c r="C180" s="130" t="s">
        <v>1455</v>
      </c>
      <c r="D180" s="135">
        <v>378.85</v>
      </c>
      <c r="E180" s="135">
        <v>380.98333333333335</v>
      </c>
      <c r="F180" s="136">
        <v>371.9666666666667</v>
      </c>
      <c r="G180" s="136">
        <v>365.08333333333337</v>
      </c>
      <c r="H180" s="136">
        <v>356.06666666666672</v>
      </c>
      <c r="I180" s="136">
        <v>387.86666666666667</v>
      </c>
      <c r="J180" s="136">
        <v>396.88333333333333</v>
      </c>
      <c r="K180" s="136">
        <v>403.76666666666665</v>
      </c>
      <c r="L180" s="131">
        <v>390</v>
      </c>
      <c r="M180" s="131">
        <v>374.1</v>
      </c>
      <c r="N180" s="151">
        <v>595800</v>
      </c>
      <c r="O180" s="351">
        <v>3.7617554858934171E-2</v>
      </c>
    </row>
    <row r="181" spans="1:15" ht="15">
      <c r="A181" s="130">
        <v>174</v>
      </c>
      <c r="B181" s="114" t="s">
        <v>2004</v>
      </c>
      <c r="C181" s="130" t="s">
        <v>136</v>
      </c>
      <c r="D181" s="135">
        <v>28.2</v>
      </c>
      <c r="E181" s="135">
        <v>27.833333333333332</v>
      </c>
      <c r="F181" s="136">
        <v>26.716666666666665</v>
      </c>
      <c r="G181" s="136">
        <v>25.233333333333334</v>
      </c>
      <c r="H181" s="136">
        <v>24.116666666666667</v>
      </c>
      <c r="I181" s="136">
        <v>29.316666666666663</v>
      </c>
      <c r="J181" s="136">
        <v>30.43333333333333</v>
      </c>
      <c r="K181" s="136">
        <v>31.916666666666661</v>
      </c>
      <c r="L181" s="131">
        <v>28.95</v>
      </c>
      <c r="M181" s="131">
        <v>26.35</v>
      </c>
      <c r="N181" s="151">
        <v>45591000</v>
      </c>
      <c r="O181" s="351">
        <v>-2.6103860038878088E-2</v>
      </c>
    </row>
    <row r="182" spans="1:15" ht="15">
      <c r="A182" s="130">
        <v>175</v>
      </c>
      <c r="B182" s="114" t="s">
        <v>2017</v>
      </c>
      <c r="C182" s="130" t="s">
        <v>137</v>
      </c>
      <c r="D182" s="135">
        <v>66.7</v>
      </c>
      <c r="E182" s="135">
        <v>66.433333333333337</v>
      </c>
      <c r="F182" s="136">
        <v>65.566666666666677</v>
      </c>
      <c r="G182" s="136">
        <v>64.433333333333337</v>
      </c>
      <c r="H182" s="136">
        <v>63.566666666666677</v>
      </c>
      <c r="I182" s="136">
        <v>67.566666666666677</v>
      </c>
      <c r="J182" s="136">
        <v>68.433333333333351</v>
      </c>
      <c r="K182" s="136">
        <v>69.566666666666677</v>
      </c>
      <c r="L182" s="131">
        <v>67.3</v>
      </c>
      <c r="M182" s="131">
        <v>65.3</v>
      </c>
      <c r="N182" s="151">
        <v>72096000</v>
      </c>
      <c r="O182" s="351">
        <v>2.4731366194780828E-2</v>
      </c>
    </row>
    <row r="183" spans="1:15" ht="15">
      <c r="A183" s="130">
        <v>176</v>
      </c>
      <c r="B183" s="114" t="s">
        <v>2006</v>
      </c>
      <c r="C183" s="130" t="s">
        <v>138</v>
      </c>
      <c r="D183" s="135">
        <v>264.3</v>
      </c>
      <c r="E183" s="135">
        <v>264.98333333333335</v>
      </c>
      <c r="F183" s="136">
        <v>261.61666666666667</v>
      </c>
      <c r="G183" s="136">
        <v>258.93333333333334</v>
      </c>
      <c r="H183" s="136">
        <v>255.56666666666666</v>
      </c>
      <c r="I183" s="136">
        <v>267.66666666666669</v>
      </c>
      <c r="J183" s="136">
        <v>271.03333333333336</v>
      </c>
      <c r="K183" s="136">
        <v>273.7166666666667</v>
      </c>
      <c r="L183" s="131">
        <v>268.35000000000002</v>
      </c>
      <c r="M183" s="131">
        <v>262.3</v>
      </c>
      <c r="N183" s="151">
        <v>96927000</v>
      </c>
      <c r="O183" s="351">
        <v>3.8540662166505944E-2</v>
      </c>
    </row>
    <row r="184" spans="1:15" ht="15">
      <c r="A184" s="130">
        <v>177</v>
      </c>
      <c r="B184" s="114" t="s">
        <v>2002</v>
      </c>
      <c r="C184" s="130" t="s">
        <v>212</v>
      </c>
      <c r="D184" s="135">
        <v>15394.95</v>
      </c>
      <c r="E184" s="135">
        <v>15277.6</v>
      </c>
      <c r="F184" s="136">
        <v>15087.35</v>
      </c>
      <c r="G184" s="136">
        <v>14779.75</v>
      </c>
      <c r="H184" s="136">
        <v>14589.5</v>
      </c>
      <c r="I184" s="136">
        <v>15585.2</v>
      </c>
      <c r="J184" s="136">
        <v>15775.45</v>
      </c>
      <c r="K184" s="136">
        <v>16083.050000000001</v>
      </c>
      <c r="L184" s="131">
        <v>15467.85</v>
      </c>
      <c r="M184" s="131">
        <v>14970</v>
      </c>
      <c r="N184" s="151">
        <v>112750</v>
      </c>
      <c r="O184" s="351">
        <v>-8.8613203367301726E-4</v>
      </c>
    </row>
    <row r="185" spans="1:15" ht="15">
      <c r="A185" s="130">
        <v>178</v>
      </c>
      <c r="B185" s="114" t="s">
        <v>2011</v>
      </c>
      <c r="C185" s="130" t="s">
        <v>139</v>
      </c>
      <c r="D185" s="135">
        <v>917.35</v>
      </c>
      <c r="E185" s="135">
        <v>912.51666666666677</v>
      </c>
      <c r="F185" s="136">
        <v>902.83333333333348</v>
      </c>
      <c r="G185" s="136">
        <v>888.31666666666672</v>
      </c>
      <c r="H185" s="136">
        <v>878.63333333333344</v>
      </c>
      <c r="I185" s="136">
        <v>927.03333333333353</v>
      </c>
      <c r="J185" s="136">
        <v>936.7166666666667</v>
      </c>
      <c r="K185" s="136">
        <v>951.23333333333358</v>
      </c>
      <c r="L185" s="131">
        <v>922.2</v>
      </c>
      <c r="M185" s="131">
        <v>898</v>
      </c>
      <c r="N185" s="151">
        <v>1297500</v>
      </c>
      <c r="O185" s="351">
        <v>-1.3683010262257697E-2</v>
      </c>
    </row>
    <row r="186" spans="1:15" ht="15">
      <c r="A186" s="130">
        <v>179</v>
      </c>
      <c r="B186" s="114" t="s">
        <v>2006</v>
      </c>
      <c r="C186" s="130" t="s">
        <v>213</v>
      </c>
      <c r="D186" s="135">
        <v>12.75</v>
      </c>
      <c r="E186" s="135">
        <v>12.716666666666667</v>
      </c>
      <c r="F186" s="136">
        <v>12.533333333333333</v>
      </c>
      <c r="G186" s="136">
        <v>12.316666666666666</v>
      </c>
      <c r="H186" s="136">
        <v>12.133333333333333</v>
      </c>
      <c r="I186" s="136">
        <v>12.933333333333334</v>
      </c>
      <c r="J186" s="136">
        <v>13.116666666666667</v>
      </c>
      <c r="K186" s="136">
        <v>13.333333333333334</v>
      </c>
      <c r="L186" s="131">
        <v>12.9</v>
      </c>
      <c r="M186" s="131">
        <v>12.5</v>
      </c>
      <c r="N186" s="151">
        <v>137767137</v>
      </c>
      <c r="O186" s="351">
        <v>4.7895134862616588E-2</v>
      </c>
    </row>
    <row r="187" spans="1:15" ht="15">
      <c r="A187" s="130">
        <v>180</v>
      </c>
      <c r="B187" s="49" t="s">
        <v>2003</v>
      </c>
      <c r="C187" s="130" t="s">
        <v>1602</v>
      </c>
      <c r="D187" s="135">
        <v>33.950000000000003</v>
      </c>
      <c r="E187" s="135">
        <v>34.35</v>
      </c>
      <c r="F187" s="136">
        <v>33</v>
      </c>
      <c r="G187" s="136">
        <v>32.049999999999997</v>
      </c>
      <c r="H187" s="136">
        <v>30.699999999999996</v>
      </c>
      <c r="I187" s="136">
        <v>35.300000000000004</v>
      </c>
      <c r="J187" s="136">
        <v>36.650000000000013</v>
      </c>
      <c r="K187" s="136">
        <v>37.600000000000009</v>
      </c>
      <c r="L187" s="131">
        <v>35.700000000000003</v>
      </c>
      <c r="M187" s="131">
        <v>33.4</v>
      </c>
      <c r="N187" s="151">
        <v>14525000</v>
      </c>
      <c r="O187" s="351">
        <v>1.2195121951219513E-2</v>
      </c>
    </row>
    <row r="188" spans="1:15" ht="15">
      <c r="A188" s="130">
        <v>181</v>
      </c>
      <c r="B188" s="114" t="s">
        <v>2001</v>
      </c>
      <c r="C188" s="130" t="s">
        <v>230</v>
      </c>
      <c r="D188" s="135">
        <v>1777.65</v>
      </c>
      <c r="E188" s="135">
        <v>1776.1166666666668</v>
      </c>
      <c r="F188" s="136">
        <v>1737.1333333333337</v>
      </c>
      <c r="G188" s="136">
        <v>1696.6166666666668</v>
      </c>
      <c r="H188" s="136">
        <v>1657.6333333333337</v>
      </c>
      <c r="I188" s="136">
        <v>1816.6333333333337</v>
      </c>
      <c r="J188" s="136">
        <v>1855.6166666666668</v>
      </c>
      <c r="K188" s="136">
        <v>1896.1333333333337</v>
      </c>
      <c r="L188" s="131">
        <v>1815.1</v>
      </c>
      <c r="M188" s="131">
        <v>1735.6</v>
      </c>
      <c r="N188" s="151">
        <v>623000</v>
      </c>
      <c r="O188" s="351">
        <v>0.10265486725663717</v>
      </c>
    </row>
    <row r="189" spans="1:15" ht="15">
      <c r="A189" s="130">
        <v>182</v>
      </c>
      <c r="B189" s="114" t="s">
        <v>2009</v>
      </c>
      <c r="C189" s="130" t="s">
        <v>140</v>
      </c>
      <c r="D189" s="135">
        <v>1043.05</v>
      </c>
      <c r="E189" s="135">
        <v>1072.5666666666666</v>
      </c>
      <c r="F189" s="136">
        <v>1000.7333333333331</v>
      </c>
      <c r="G189" s="136">
        <v>958.41666666666652</v>
      </c>
      <c r="H189" s="136">
        <v>886.58333333333303</v>
      </c>
      <c r="I189" s="136">
        <v>1114.8833333333332</v>
      </c>
      <c r="J189" s="136">
        <v>1186.7166666666667</v>
      </c>
      <c r="K189" s="136">
        <v>1229.0333333333333</v>
      </c>
      <c r="L189" s="131">
        <v>1144.4000000000001</v>
      </c>
      <c r="M189" s="131">
        <v>1030.25</v>
      </c>
      <c r="N189" s="151">
        <v>4066800</v>
      </c>
      <c r="O189" s="351">
        <v>1.5126553841545605E-2</v>
      </c>
    </row>
    <row r="190" spans="1:15" ht="15">
      <c r="A190" s="130">
        <v>183</v>
      </c>
      <c r="B190" s="114" t="s">
        <v>2005</v>
      </c>
      <c r="C190" s="130" t="s">
        <v>141</v>
      </c>
      <c r="D190" s="135">
        <v>430.75</v>
      </c>
      <c r="E190" s="135">
        <v>428.98333333333335</v>
      </c>
      <c r="F190" s="136">
        <v>421.9666666666667</v>
      </c>
      <c r="G190" s="136">
        <v>413.18333333333334</v>
      </c>
      <c r="H190" s="136">
        <v>406.16666666666669</v>
      </c>
      <c r="I190" s="136">
        <v>437.76666666666671</v>
      </c>
      <c r="J190" s="136">
        <v>444.78333333333336</v>
      </c>
      <c r="K190" s="136">
        <v>453.56666666666672</v>
      </c>
      <c r="L190" s="131">
        <v>436</v>
      </c>
      <c r="M190" s="131">
        <v>420.2</v>
      </c>
      <c r="N190" s="151">
        <v>4390400</v>
      </c>
      <c r="O190" s="351">
        <v>-1.6134815346002151E-2</v>
      </c>
    </row>
    <row r="191" spans="1:15" ht="15">
      <c r="A191" s="130">
        <v>184</v>
      </c>
      <c r="B191" s="114" t="s">
        <v>2005</v>
      </c>
      <c r="C191" s="130" t="s">
        <v>142</v>
      </c>
      <c r="D191" s="135">
        <v>593.29999999999995</v>
      </c>
      <c r="E191" s="135">
        <v>592.23333333333323</v>
      </c>
      <c r="F191" s="136">
        <v>585.46666666666647</v>
      </c>
      <c r="G191" s="136">
        <v>577.63333333333321</v>
      </c>
      <c r="H191" s="136">
        <v>570.86666666666645</v>
      </c>
      <c r="I191" s="136">
        <v>600.06666666666649</v>
      </c>
      <c r="J191" s="136">
        <v>606.83333333333314</v>
      </c>
      <c r="K191" s="136">
        <v>614.66666666666652</v>
      </c>
      <c r="L191" s="131">
        <v>599</v>
      </c>
      <c r="M191" s="131">
        <v>584.4</v>
      </c>
      <c r="N191" s="151">
        <v>32170600</v>
      </c>
      <c r="O191" s="351">
        <v>1.0119849411114564E-2</v>
      </c>
    </row>
    <row r="192" spans="1:15" ht="15">
      <c r="A192" s="130">
        <v>185</v>
      </c>
      <c r="B192" s="114" t="s">
        <v>2013</v>
      </c>
      <c r="C192" s="130" t="s">
        <v>143</v>
      </c>
      <c r="D192" s="135">
        <v>655.15</v>
      </c>
      <c r="E192" s="135">
        <v>652.80000000000007</v>
      </c>
      <c r="F192" s="136">
        <v>646.60000000000014</v>
      </c>
      <c r="G192" s="136">
        <v>638.05000000000007</v>
      </c>
      <c r="H192" s="136">
        <v>631.85000000000014</v>
      </c>
      <c r="I192" s="136">
        <v>661.35000000000014</v>
      </c>
      <c r="J192" s="136">
        <v>667.55000000000018</v>
      </c>
      <c r="K192" s="136">
        <v>676.10000000000014</v>
      </c>
      <c r="L192" s="131">
        <v>659</v>
      </c>
      <c r="M192" s="131">
        <v>644.25</v>
      </c>
      <c r="N192" s="151">
        <v>6899000</v>
      </c>
      <c r="O192" s="351">
        <v>3.9289871944121072E-3</v>
      </c>
    </row>
    <row r="193" spans="1:15" ht="15">
      <c r="A193" s="130">
        <v>186</v>
      </c>
      <c r="B193" s="114" t="s">
        <v>2004</v>
      </c>
      <c r="C193" s="130" t="s">
        <v>1642</v>
      </c>
      <c r="D193" s="135">
        <v>5.85</v>
      </c>
      <c r="E193" s="135">
        <v>5.833333333333333</v>
      </c>
      <c r="F193" s="136">
        <v>5.6166666666666663</v>
      </c>
      <c r="G193" s="136">
        <v>5.3833333333333329</v>
      </c>
      <c r="H193" s="136">
        <v>5.1666666666666661</v>
      </c>
      <c r="I193" s="136">
        <v>6.0666666666666664</v>
      </c>
      <c r="J193" s="136">
        <v>6.2833333333333332</v>
      </c>
      <c r="K193" s="136">
        <v>6.5166666666666666</v>
      </c>
      <c r="L193" s="131">
        <v>6.05</v>
      </c>
      <c r="M193" s="131">
        <v>5.6</v>
      </c>
      <c r="N193" s="151">
        <v>314100000</v>
      </c>
      <c r="O193" s="351">
        <v>-8.5227272727272721E-3</v>
      </c>
    </row>
    <row r="194" spans="1:15" ht="15">
      <c r="A194" s="130">
        <v>187</v>
      </c>
      <c r="B194" s="114" t="s">
        <v>2006</v>
      </c>
      <c r="C194" s="130" t="s">
        <v>144</v>
      </c>
      <c r="D194" s="135">
        <v>31.7</v>
      </c>
      <c r="E194" s="135">
        <v>31.566666666666663</v>
      </c>
      <c r="F194" s="136">
        <v>31.233333333333327</v>
      </c>
      <c r="G194" s="136">
        <v>30.766666666666666</v>
      </c>
      <c r="H194" s="136">
        <v>30.43333333333333</v>
      </c>
      <c r="I194" s="136">
        <v>32.033333333333324</v>
      </c>
      <c r="J194" s="136">
        <v>32.36666666666666</v>
      </c>
      <c r="K194" s="136">
        <v>32.833333333333321</v>
      </c>
      <c r="L194" s="131">
        <v>31.9</v>
      </c>
      <c r="M194" s="131">
        <v>31.1</v>
      </c>
      <c r="N194" s="151">
        <v>25902000</v>
      </c>
      <c r="O194" s="351">
        <v>1.2310939148786493E-2</v>
      </c>
    </row>
    <row r="195" spans="1:15" ht="15">
      <c r="A195" s="130">
        <v>188</v>
      </c>
      <c r="B195" s="114" t="s">
        <v>2018</v>
      </c>
      <c r="C195" s="130" t="s">
        <v>145</v>
      </c>
      <c r="D195" s="135">
        <v>656.85</v>
      </c>
      <c r="E195" s="135">
        <v>653.41666666666663</v>
      </c>
      <c r="F195" s="136">
        <v>645.83333333333326</v>
      </c>
      <c r="G195" s="136">
        <v>634.81666666666661</v>
      </c>
      <c r="H195" s="136">
        <v>627.23333333333323</v>
      </c>
      <c r="I195" s="136">
        <v>664.43333333333328</v>
      </c>
      <c r="J195" s="136">
        <v>672.01666666666654</v>
      </c>
      <c r="K195" s="136">
        <v>683.0333333333333</v>
      </c>
      <c r="L195" s="131">
        <v>661</v>
      </c>
      <c r="M195" s="131">
        <v>642.4</v>
      </c>
      <c r="N195" s="151">
        <v>2988000</v>
      </c>
      <c r="O195" s="351">
        <v>7.842145206172527E-3</v>
      </c>
    </row>
    <row r="196" spans="1:15" ht="15">
      <c r="A196" s="130">
        <v>189</v>
      </c>
      <c r="B196" s="114" t="s">
        <v>2010</v>
      </c>
      <c r="C196" s="130" t="s">
        <v>146</v>
      </c>
      <c r="D196" s="135">
        <v>486.45</v>
      </c>
      <c r="E196" s="135">
        <v>488.41666666666669</v>
      </c>
      <c r="F196" s="136">
        <v>480.23333333333335</v>
      </c>
      <c r="G196" s="136">
        <v>474.01666666666665</v>
      </c>
      <c r="H196" s="136">
        <v>465.83333333333331</v>
      </c>
      <c r="I196" s="136">
        <v>494.63333333333338</v>
      </c>
      <c r="J196" s="136">
        <v>502.81666666666666</v>
      </c>
      <c r="K196" s="136">
        <v>509.03333333333342</v>
      </c>
      <c r="L196" s="131">
        <v>496.6</v>
      </c>
      <c r="M196" s="131">
        <v>482.2</v>
      </c>
      <c r="N196" s="151">
        <v>2824800</v>
      </c>
      <c r="O196" s="351">
        <v>-3.105590062111801E-3</v>
      </c>
    </row>
    <row r="197" spans="1:15" ht="15">
      <c r="A197" s="130">
        <v>190</v>
      </c>
      <c r="B197" s="114" t="s">
        <v>2016</v>
      </c>
      <c r="C197" s="130" t="s">
        <v>356</v>
      </c>
      <c r="D197" s="135">
        <v>977.1</v>
      </c>
      <c r="E197" s="135">
        <v>986.41666666666663</v>
      </c>
      <c r="F197" s="136">
        <v>962.83333333333326</v>
      </c>
      <c r="G197" s="136">
        <v>948.56666666666661</v>
      </c>
      <c r="H197" s="136">
        <v>924.98333333333323</v>
      </c>
      <c r="I197" s="136">
        <v>1000.6833333333333</v>
      </c>
      <c r="J197" s="136">
        <v>1024.2666666666664</v>
      </c>
      <c r="K197" s="136">
        <v>1038.5333333333333</v>
      </c>
      <c r="L197" s="131">
        <v>1010</v>
      </c>
      <c r="M197" s="131">
        <v>972.15</v>
      </c>
      <c r="N197" s="151">
        <v>2044000</v>
      </c>
      <c r="O197" s="351">
        <v>7.0949940875049272E-3</v>
      </c>
    </row>
    <row r="198" spans="1:15" ht="15">
      <c r="A198" s="130">
        <v>191</v>
      </c>
      <c r="B198" s="114" t="s">
        <v>2008</v>
      </c>
      <c r="C198" s="130" t="s">
        <v>147</v>
      </c>
      <c r="D198" s="135">
        <v>229.4</v>
      </c>
      <c r="E198" s="135">
        <v>229.26666666666665</v>
      </c>
      <c r="F198" s="136">
        <v>226.0333333333333</v>
      </c>
      <c r="G198" s="136">
        <v>222.66666666666666</v>
      </c>
      <c r="H198" s="136">
        <v>219.43333333333331</v>
      </c>
      <c r="I198" s="136">
        <v>232.6333333333333</v>
      </c>
      <c r="J198" s="136">
        <v>235.86666666666665</v>
      </c>
      <c r="K198" s="136">
        <v>239.23333333333329</v>
      </c>
      <c r="L198" s="131">
        <v>232.5</v>
      </c>
      <c r="M198" s="131">
        <v>225.9</v>
      </c>
      <c r="N198" s="151">
        <v>10874250</v>
      </c>
      <c r="O198" s="351">
        <v>-8.2084957931459063E-3</v>
      </c>
    </row>
    <row r="199" spans="1:15" ht="15">
      <c r="A199" s="130">
        <v>192</v>
      </c>
      <c r="B199" s="114" t="s">
        <v>2007</v>
      </c>
      <c r="C199" s="130" t="s">
        <v>148</v>
      </c>
      <c r="D199" s="135">
        <v>184.2</v>
      </c>
      <c r="E199" s="135">
        <v>185.23333333333332</v>
      </c>
      <c r="F199" s="136">
        <v>181.61666666666665</v>
      </c>
      <c r="G199" s="136">
        <v>179.03333333333333</v>
      </c>
      <c r="H199" s="136">
        <v>175.41666666666666</v>
      </c>
      <c r="I199" s="136">
        <v>187.81666666666663</v>
      </c>
      <c r="J199" s="136">
        <v>191.43333333333331</v>
      </c>
      <c r="K199" s="136">
        <v>194.01666666666662</v>
      </c>
      <c r="L199" s="131">
        <v>188.85</v>
      </c>
      <c r="M199" s="131">
        <v>182.65</v>
      </c>
      <c r="N199" s="151">
        <v>70756500</v>
      </c>
      <c r="O199" s="351">
        <v>-4.8732121007552427E-3</v>
      </c>
    </row>
    <row r="200" spans="1:15" ht="15">
      <c r="A200" s="130">
        <v>193</v>
      </c>
      <c r="B200" s="114" t="s">
        <v>2007</v>
      </c>
      <c r="C200" s="130" t="s">
        <v>149</v>
      </c>
      <c r="D200" s="135">
        <v>101.35</v>
      </c>
      <c r="E200" s="135">
        <v>101.98333333333333</v>
      </c>
      <c r="F200" s="136">
        <v>100.36666666666667</v>
      </c>
      <c r="G200" s="136">
        <v>99.38333333333334</v>
      </c>
      <c r="H200" s="136">
        <v>97.76666666666668</v>
      </c>
      <c r="I200" s="136">
        <v>102.96666666666667</v>
      </c>
      <c r="J200" s="136">
        <v>104.58333333333331</v>
      </c>
      <c r="K200" s="136">
        <v>105.56666666666666</v>
      </c>
      <c r="L200" s="131">
        <v>103.6</v>
      </c>
      <c r="M200" s="131">
        <v>101</v>
      </c>
      <c r="N200" s="151">
        <v>28800800</v>
      </c>
      <c r="O200" s="351">
        <v>2.5830258302583026E-2</v>
      </c>
    </row>
    <row r="201" spans="1:15" ht="15">
      <c r="A201" s="130">
        <v>194</v>
      </c>
      <c r="B201" s="114" t="s">
        <v>2004</v>
      </c>
      <c r="C201" s="130" t="s">
        <v>150</v>
      </c>
      <c r="D201" s="135">
        <v>68.95</v>
      </c>
      <c r="E201" s="135">
        <v>68.100000000000009</v>
      </c>
      <c r="F201" s="136">
        <v>64.050000000000011</v>
      </c>
      <c r="G201" s="136">
        <v>59.150000000000006</v>
      </c>
      <c r="H201" s="136">
        <v>55.100000000000009</v>
      </c>
      <c r="I201" s="136">
        <v>73.000000000000014</v>
      </c>
      <c r="J201" s="136">
        <v>77.05</v>
      </c>
      <c r="K201" s="136">
        <v>81.950000000000017</v>
      </c>
      <c r="L201" s="131">
        <v>72.150000000000006</v>
      </c>
      <c r="M201" s="131">
        <v>63.2</v>
      </c>
      <c r="N201" s="151">
        <v>44703000</v>
      </c>
      <c r="O201" s="351">
        <v>5.4655870445344127E-3</v>
      </c>
    </row>
    <row r="202" spans="1:15" ht="15">
      <c r="A202" s="130">
        <v>195</v>
      </c>
      <c r="B202" s="114" t="s">
        <v>2017</v>
      </c>
      <c r="C202" s="130" t="s">
        <v>151</v>
      </c>
      <c r="D202" s="135">
        <v>576.79999999999995</v>
      </c>
      <c r="E202" s="135">
        <v>570.58333333333337</v>
      </c>
      <c r="F202" s="136">
        <v>562.56666666666672</v>
      </c>
      <c r="G202" s="136">
        <v>548.33333333333337</v>
      </c>
      <c r="H202" s="136">
        <v>540.31666666666672</v>
      </c>
      <c r="I202" s="136">
        <v>584.81666666666672</v>
      </c>
      <c r="J202" s="136">
        <v>592.83333333333337</v>
      </c>
      <c r="K202" s="136">
        <v>607.06666666666672</v>
      </c>
      <c r="L202" s="131">
        <v>578.6</v>
      </c>
      <c r="M202" s="131">
        <v>556.35</v>
      </c>
      <c r="N202" s="151">
        <v>29613571</v>
      </c>
      <c r="O202" s="351">
        <v>-1.2524323368123121E-2</v>
      </c>
    </row>
    <row r="203" spans="1:15" ht="15">
      <c r="A203" s="130">
        <v>196</v>
      </c>
      <c r="B203" s="114" t="s">
        <v>2016</v>
      </c>
      <c r="C203" s="130" t="s">
        <v>152</v>
      </c>
      <c r="D203" s="135">
        <v>1922.35</v>
      </c>
      <c r="E203" s="135">
        <v>1934.2833333333335</v>
      </c>
      <c r="F203" s="136">
        <v>1893.5666666666671</v>
      </c>
      <c r="G203" s="136">
        <v>1864.7833333333335</v>
      </c>
      <c r="H203" s="136">
        <v>1824.0666666666671</v>
      </c>
      <c r="I203" s="136">
        <v>1963.0666666666671</v>
      </c>
      <c r="J203" s="136">
        <v>2003.7833333333338</v>
      </c>
      <c r="K203" s="136">
        <v>2032.5666666666671</v>
      </c>
      <c r="L203" s="131">
        <v>1975</v>
      </c>
      <c r="M203" s="131">
        <v>1905.5</v>
      </c>
      <c r="N203" s="151">
        <v>10031500</v>
      </c>
      <c r="O203" s="351">
        <v>9.8379502901565746E-2</v>
      </c>
    </row>
    <row r="204" spans="1:15" ht="15">
      <c r="A204" s="130">
        <v>197</v>
      </c>
      <c r="B204" s="114" t="s">
        <v>2016</v>
      </c>
      <c r="C204" s="130" t="s">
        <v>153</v>
      </c>
      <c r="D204" s="135">
        <v>695.05</v>
      </c>
      <c r="E204" s="135">
        <v>695.4</v>
      </c>
      <c r="F204" s="136">
        <v>688.3</v>
      </c>
      <c r="G204" s="136">
        <v>681.55</v>
      </c>
      <c r="H204" s="136">
        <v>674.44999999999993</v>
      </c>
      <c r="I204" s="136">
        <v>702.15</v>
      </c>
      <c r="J204" s="136">
        <v>709.25000000000011</v>
      </c>
      <c r="K204" s="136">
        <v>716</v>
      </c>
      <c r="L204" s="131">
        <v>702.5</v>
      </c>
      <c r="M204" s="131">
        <v>688.65</v>
      </c>
      <c r="N204" s="151">
        <v>14874000</v>
      </c>
      <c r="O204" s="351">
        <v>-1.5175591927538534E-2</v>
      </c>
    </row>
    <row r="205" spans="1:15" ht="15">
      <c r="A205" s="130">
        <v>198</v>
      </c>
      <c r="B205" s="114" t="s">
        <v>2008</v>
      </c>
      <c r="C205" s="130" t="s">
        <v>154</v>
      </c>
      <c r="D205" s="135">
        <v>808</v>
      </c>
      <c r="E205" s="135">
        <v>800.05000000000007</v>
      </c>
      <c r="F205" s="136">
        <v>788.05000000000018</v>
      </c>
      <c r="G205" s="136">
        <v>768.10000000000014</v>
      </c>
      <c r="H205" s="136">
        <v>756.10000000000025</v>
      </c>
      <c r="I205" s="136">
        <v>820.00000000000011</v>
      </c>
      <c r="J205" s="136">
        <v>831.99999999999989</v>
      </c>
      <c r="K205" s="136">
        <v>851.95</v>
      </c>
      <c r="L205" s="131">
        <v>812.05</v>
      </c>
      <c r="M205" s="131">
        <v>780.1</v>
      </c>
      <c r="N205" s="151">
        <v>15391500</v>
      </c>
      <c r="O205" s="351">
        <v>6.3256999950963566E-3</v>
      </c>
    </row>
    <row r="206" spans="1:15" ht="15">
      <c r="A206" s="130">
        <v>199</v>
      </c>
      <c r="B206" s="114" t="s">
        <v>2005</v>
      </c>
      <c r="C206" s="130" t="s">
        <v>216</v>
      </c>
      <c r="D206" s="135">
        <v>1588.1</v>
      </c>
      <c r="E206" s="135">
        <v>1590.3999999999999</v>
      </c>
      <c r="F206" s="136">
        <v>1555.7999999999997</v>
      </c>
      <c r="G206" s="136">
        <v>1523.4999999999998</v>
      </c>
      <c r="H206" s="136">
        <v>1488.8999999999996</v>
      </c>
      <c r="I206" s="136">
        <v>1622.6999999999998</v>
      </c>
      <c r="J206" s="136">
        <v>1657.2999999999997</v>
      </c>
      <c r="K206" s="136">
        <v>1689.6</v>
      </c>
      <c r="L206" s="131">
        <v>1625</v>
      </c>
      <c r="M206" s="131">
        <v>1558.1</v>
      </c>
      <c r="N206" s="67">
        <v>478000</v>
      </c>
      <c r="O206" s="351">
        <v>2.0964360587002098E-3</v>
      </c>
    </row>
    <row r="207" spans="1:15" ht="15">
      <c r="A207" s="130">
        <v>200</v>
      </c>
      <c r="B207" s="114" t="s">
        <v>2004</v>
      </c>
      <c r="C207" s="130" t="s">
        <v>217</v>
      </c>
      <c r="D207" s="135">
        <v>236.35</v>
      </c>
      <c r="E207" s="135">
        <v>234.4666666666667</v>
      </c>
      <c r="F207" s="136">
        <v>230.43333333333339</v>
      </c>
      <c r="G207" s="136">
        <v>224.51666666666671</v>
      </c>
      <c r="H207" s="136">
        <v>220.48333333333341</v>
      </c>
      <c r="I207" s="136">
        <v>240.38333333333338</v>
      </c>
      <c r="J207" s="136">
        <v>244.41666666666669</v>
      </c>
      <c r="K207" s="136">
        <v>250.33333333333337</v>
      </c>
      <c r="L207" s="131">
        <v>238.5</v>
      </c>
      <c r="M207" s="131">
        <v>228.55</v>
      </c>
      <c r="N207" s="67">
        <v>2022000</v>
      </c>
      <c r="O207" s="351">
        <v>-8.8235294117647058E-3</v>
      </c>
    </row>
    <row r="208" spans="1:15" ht="15">
      <c r="A208" s="130">
        <v>201</v>
      </c>
      <c r="B208" s="114" t="s">
        <v>2013</v>
      </c>
      <c r="C208" s="130" t="s">
        <v>244</v>
      </c>
      <c r="D208" s="135">
        <v>35.299999999999997</v>
      </c>
      <c r="E208" s="135">
        <v>35.4</v>
      </c>
      <c r="F208" s="136">
        <v>34.65</v>
      </c>
      <c r="G208" s="136">
        <v>34</v>
      </c>
      <c r="H208" s="136">
        <v>33.25</v>
      </c>
      <c r="I208" s="136">
        <v>36.049999999999997</v>
      </c>
      <c r="J208" s="136">
        <v>36.799999999999997</v>
      </c>
      <c r="K208" s="136">
        <v>37.449999999999996</v>
      </c>
      <c r="L208" s="131">
        <v>36.15</v>
      </c>
      <c r="M208" s="131">
        <v>34.75</v>
      </c>
      <c r="N208" s="67">
        <v>50201000</v>
      </c>
      <c r="O208" s="351">
        <v>-1.8590501943552475E-3</v>
      </c>
    </row>
    <row r="209" spans="1:15" ht="15">
      <c r="A209" s="130">
        <v>202</v>
      </c>
      <c r="B209" s="114" t="s">
        <v>2007</v>
      </c>
      <c r="C209" s="130" t="s">
        <v>155</v>
      </c>
      <c r="D209" s="135">
        <v>527.65</v>
      </c>
      <c r="E209" s="135">
        <v>521.41666666666663</v>
      </c>
      <c r="F209" s="136">
        <v>509.83333333333326</v>
      </c>
      <c r="G209" s="136">
        <v>492.01666666666665</v>
      </c>
      <c r="H209" s="136">
        <v>480.43333333333328</v>
      </c>
      <c r="I209" s="136">
        <v>539.23333333333323</v>
      </c>
      <c r="J209" s="136">
        <v>550.81666666666649</v>
      </c>
      <c r="K209" s="136">
        <v>568.63333333333321</v>
      </c>
      <c r="L209" s="131">
        <v>533</v>
      </c>
      <c r="M209" s="131">
        <v>503.6</v>
      </c>
      <c r="N209" s="67">
        <v>8590000</v>
      </c>
      <c r="O209" s="351">
        <v>6.6021345246959545E-2</v>
      </c>
    </row>
    <row r="210" spans="1:15" ht="15">
      <c r="A210" s="130">
        <v>203</v>
      </c>
      <c r="B210" s="114" t="s">
        <v>2008</v>
      </c>
      <c r="C210" s="130" t="s">
        <v>156</v>
      </c>
      <c r="D210" s="135">
        <v>1175.5</v>
      </c>
      <c r="E210" s="135">
        <v>1174.7</v>
      </c>
      <c r="F210" s="136">
        <v>1151.4000000000001</v>
      </c>
      <c r="G210" s="136">
        <v>1127.3</v>
      </c>
      <c r="H210" s="136">
        <v>1104</v>
      </c>
      <c r="I210" s="136">
        <v>1198.8000000000002</v>
      </c>
      <c r="J210" s="136">
        <v>1222.0999999999999</v>
      </c>
      <c r="K210" s="136">
        <v>1246.2000000000003</v>
      </c>
      <c r="L210" s="131">
        <v>1198</v>
      </c>
      <c r="M210" s="131">
        <v>1150.5999999999999</v>
      </c>
      <c r="N210" s="67">
        <v>1565200</v>
      </c>
      <c r="O210" s="351">
        <v>-8.4257206208425729E-3</v>
      </c>
    </row>
    <row r="211" spans="1:15" ht="15">
      <c r="A211" s="130">
        <v>204</v>
      </c>
      <c r="B211" s="114" t="s">
        <v>2009</v>
      </c>
      <c r="C211" s="130" t="s">
        <v>1761</v>
      </c>
      <c r="D211" s="135">
        <v>254</v>
      </c>
      <c r="E211" s="135">
        <v>256.33333333333331</v>
      </c>
      <c r="F211" s="136">
        <v>247.61666666666662</v>
      </c>
      <c r="G211" s="136">
        <v>241.23333333333329</v>
      </c>
      <c r="H211" s="136">
        <v>232.51666666666659</v>
      </c>
      <c r="I211" s="136">
        <v>262.71666666666664</v>
      </c>
      <c r="J211" s="136">
        <v>271.43333333333334</v>
      </c>
      <c r="K211" s="136">
        <v>277.81666666666666</v>
      </c>
      <c r="L211" s="131">
        <v>265.05</v>
      </c>
      <c r="M211" s="131">
        <v>249.95</v>
      </c>
      <c r="N211" s="67">
        <v>4256000</v>
      </c>
      <c r="O211" s="351">
        <v>4.7656557699881842E-2</v>
      </c>
    </row>
    <row r="212" spans="1:15" ht="15">
      <c r="A212" s="130">
        <v>205</v>
      </c>
      <c r="B212" s="114" t="s">
        <v>2002</v>
      </c>
      <c r="C212" s="130" t="s">
        <v>158</v>
      </c>
      <c r="D212" s="135">
        <v>3811.25</v>
      </c>
      <c r="E212" s="135">
        <v>3787.1</v>
      </c>
      <c r="F212" s="136">
        <v>3750.2</v>
      </c>
      <c r="G212" s="136">
        <v>3689.15</v>
      </c>
      <c r="H212" s="136">
        <v>3652.25</v>
      </c>
      <c r="I212" s="136">
        <v>3848.1499999999996</v>
      </c>
      <c r="J212" s="136">
        <v>3885.05</v>
      </c>
      <c r="K212" s="136">
        <v>3946.0999999999995</v>
      </c>
      <c r="L212" s="131">
        <v>3824</v>
      </c>
      <c r="M212" s="131">
        <v>3726.05</v>
      </c>
      <c r="N212" s="67">
        <v>2184600</v>
      </c>
      <c r="O212" s="351">
        <v>1.1388888888888889E-2</v>
      </c>
    </row>
    <row r="213" spans="1:15" ht="15">
      <c r="A213" s="130">
        <v>206</v>
      </c>
      <c r="B213" s="114" t="s">
        <v>2006</v>
      </c>
      <c r="C213" s="130" t="s">
        <v>159</v>
      </c>
      <c r="D213" s="135">
        <v>69.349999999999994</v>
      </c>
      <c r="E213" s="135">
        <v>69.733333333333334</v>
      </c>
      <c r="F213" s="136">
        <v>68.616666666666674</v>
      </c>
      <c r="G213" s="136">
        <v>67.88333333333334</v>
      </c>
      <c r="H213" s="136">
        <v>66.76666666666668</v>
      </c>
      <c r="I213" s="136">
        <v>70.466666666666669</v>
      </c>
      <c r="J213" s="136">
        <v>71.583333333333314</v>
      </c>
      <c r="K213" s="136">
        <v>72.316666666666663</v>
      </c>
      <c r="L213" s="131">
        <v>70.849999999999994</v>
      </c>
      <c r="M213" s="131">
        <v>69</v>
      </c>
      <c r="N213" s="67">
        <v>32928000</v>
      </c>
      <c r="O213" s="351">
        <v>1.855976243504083E-2</v>
      </c>
    </row>
    <row r="214" spans="1:15" ht="15">
      <c r="A214" s="130">
        <v>207</v>
      </c>
      <c r="B214" s="114" t="s">
        <v>2018</v>
      </c>
      <c r="C214" s="130" t="s">
        <v>161</v>
      </c>
      <c r="D214" s="135">
        <v>629.6</v>
      </c>
      <c r="E214" s="135">
        <v>626.86666666666667</v>
      </c>
      <c r="F214" s="136">
        <v>617.38333333333333</v>
      </c>
      <c r="G214" s="136">
        <v>605.16666666666663</v>
      </c>
      <c r="H214" s="136">
        <v>595.68333333333328</v>
      </c>
      <c r="I214" s="136">
        <v>639.08333333333337</v>
      </c>
      <c r="J214" s="136">
        <v>648.56666666666672</v>
      </c>
      <c r="K214" s="136">
        <v>660.78333333333342</v>
      </c>
      <c r="L214" s="131">
        <v>636.35</v>
      </c>
      <c r="M214" s="131">
        <v>614.65</v>
      </c>
      <c r="N214" s="67">
        <v>15433200</v>
      </c>
      <c r="O214" s="351">
        <v>3.589543503706594E-3</v>
      </c>
    </row>
    <row r="215" spans="1:15" ht="15">
      <c r="A215" s="130">
        <v>208</v>
      </c>
      <c r="B215" s="114" t="s">
        <v>2017</v>
      </c>
      <c r="C215" s="130" t="s">
        <v>228</v>
      </c>
      <c r="D215" s="135">
        <v>214.9</v>
      </c>
      <c r="E215" s="135">
        <v>214.61666666666665</v>
      </c>
      <c r="F215" s="136">
        <v>211.98333333333329</v>
      </c>
      <c r="G215" s="136">
        <v>209.06666666666663</v>
      </c>
      <c r="H215" s="136">
        <v>206.43333333333328</v>
      </c>
      <c r="I215" s="136">
        <v>217.5333333333333</v>
      </c>
      <c r="J215" s="136">
        <v>220.16666666666669</v>
      </c>
      <c r="K215" s="136">
        <v>223.08333333333331</v>
      </c>
      <c r="L215" s="131">
        <v>217.25</v>
      </c>
      <c r="M215" s="131">
        <v>211.7</v>
      </c>
      <c r="N215" s="67">
        <v>43436750</v>
      </c>
      <c r="O215" s="351">
        <v>-2.6932726987611729E-2</v>
      </c>
    </row>
    <row r="216" spans="1:15" ht="15">
      <c r="A216" s="130">
        <v>209</v>
      </c>
      <c r="B216" s="114" t="s">
        <v>2003</v>
      </c>
      <c r="C216" s="130" t="s">
        <v>1799</v>
      </c>
      <c r="D216" s="135">
        <v>173.1</v>
      </c>
      <c r="E216" s="135">
        <v>173.63333333333333</v>
      </c>
      <c r="F216" s="136">
        <v>171.46666666666664</v>
      </c>
      <c r="G216" s="136">
        <v>169.83333333333331</v>
      </c>
      <c r="H216" s="136">
        <v>167.66666666666663</v>
      </c>
      <c r="I216" s="136">
        <v>175.26666666666665</v>
      </c>
      <c r="J216" s="136">
        <v>177.43333333333334</v>
      </c>
      <c r="K216" s="136">
        <v>179.06666666666666</v>
      </c>
      <c r="L216" s="131">
        <v>175.8</v>
      </c>
      <c r="M216" s="131">
        <v>172</v>
      </c>
      <c r="N216" s="67">
        <v>2256000</v>
      </c>
      <c r="O216" s="351">
        <v>1.6216216216216217E-2</v>
      </c>
    </row>
    <row r="217" spans="1:15" ht="15">
      <c r="A217" s="130">
        <v>210</v>
      </c>
      <c r="B217" s="114" t="s">
        <v>2011</v>
      </c>
      <c r="C217" s="130" t="s">
        <v>162</v>
      </c>
      <c r="D217" s="135">
        <v>507.35</v>
      </c>
      <c r="E217" s="135">
        <v>504.88333333333338</v>
      </c>
      <c r="F217" s="136">
        <v>496.56666666666672</v>
      </c>
      <c r="G217" s="136">
        <v>485.78333333333336</v>
      </c>
      <c r="H217" s="136">
        <v>477.4666666666667</v>
      </c>
      <c r="I217" s="136">
        <v>515.66666666666674</v>
      </c>
      <c r="J217" s="136">
        <v>523.98333333333346</v>
      </c>
      <c r="K217" s="136">
        <v>534.76666666666677</v>
      </c>
      <c r="L217" s="131">
        <v>513.20000000000005</v>
      </c>
      <c r="M217" s="131">
        <v>494.1</v>
      </c>
      <c r="N217" s="67">
        <v>3949000</v>
      </c>
      <c r="O217" s="351">
        <v>-1.5702891326021935E-2</v>
      </c>
    </row>
    <row r="218" spans="1:15" ht="15">
      <c r="A218" s="130">
        <v>211</v>
      </c>
      <c r="B218" s="114" t="s">
        <v>2016</v>
      </c>
      <c r="C218" s="130" t="s">
        <v>163</v>
      </c>
      <c r="D218" s="135">
        <v>316.25</v>
      </c>
      <c r="E218" s="135">
        <v>314.48333333333335</v>
      </c>
      <c r="F218" s="136">
        <v>311.76666666666671</v>
      </c>
      <c r="G218" s="136">
        <v>307.28333333333336</v>
      </c>
      <c r="H218" s="136">
        <v>304.56666666666672</v>
      </c>
      <c r="I218" s="136">
        <v>318.9666666666667</v>
      </c>
      <c r="J218" s="136">
        <v>321.68333333333339</v>
      </c>
      <c r="K218" s="136">
        <v>326.16666666666669</v>
      </c>
      <c r="L218" s="131">
        <v>317.2</v>
      </c>
      <c r="M218" s="131">
        <v>310</v>
      </c>
      <c r="N218" s="67">
        <v>29637600</v>
      </c>
      <c r="O218" s="351">
        <v>2.4352626024839678E-3</v>
      </c>
    </row>
    <row r="219" spans="1:15" ht="15">
      <c r="A219" s="130">
        <v>212</v>
      </c>
      <c r="B219" s="114" t="s">
        <v>2005</v>
      </c>
      <c r="C219" s="130" t="s">
        <v>164</v>
      </c>
      <c r="D219" s="135">
        <v>505.6</v>
      </c>
      <c r="E219" s="135">
        <v>510.33333333333331</v>
      </c>
      <c r="F219" s="136">
        <v>496.86666666666667</v>
      </c>
      <c r="G219" s="136">
        <v>488.13333333333338</v>
      </c>
      <c r="H219" s="136">
        <v>474.66666666666674</v>
      </c>
      <c r="I219" s="136">
        <v>519.06666666666661</v>
      </c>
      <c r="J219" s="136">
        <v>532.53333333333319</v>
      </c>
      <c r="K219" s="136">
        <v>541.26666666666654</v>
      </c>
      <c r="L219" s="131">
        <v>523.79999999999995</v>
      </c>
      <c r="M219" s="131">
        <v>501.6</v>
      </c>
      <c r="N219" s="67">
        <v>3518100</v>
      </c>
      <c r="O219" s="351">
        <v>2.8684210526315788E-2</v>
      </c>
    </row>
    <row r="220" spans="1:15" ht="15">
      <c r="A220" s="130">
        <v>213</v>
      </c>
      <c r="B220" s="114" t="s">
        <v>2006</v>
      </c>
      <c r="C220" s="130" t="s">
        <v>165</v>
      </c>
      <c r="D220" s="135">
        <v>247.55</v>
      </c>
      <c r="E220" s="135">
        <v>249.36666666666667</v>
      </c>
      <c r="F220" s="136">
        <v>243.78333333333336</v>
      </c>
      <c r="G220" s="136">
        <v>240.01666666666668</v>
      </c>
      <c r="H220" s="136">
        <v>234.43333333333337</v>
      </c>
      <c r="I220" s="136">
        <v>253.13333333333335</v>
      </c>
      <c r="J220" s="136">
        <v>258.7166666666667</v>
      </c>
      <c r="K220" s="136">
        <v>262.48333333333335</v>
      </c>
      <c r="L220" s="131">
        <v>254.95</v>
      </c>
      <c r="M220" s="131">
        <v>245.6</v>
      </c>
      <c r="N220" s="67">
        <v>104034000</v>
      </c>
      <c r="O220" s="351">
        <v>6.4880163364740437E-2</v>
      </c>
    </row>
    <row r="221" spans="1:15" ht="15">
      <c r="A221" s="130">
        <v>214</v>
      </c>
      <c r="B221" s="114" t="s">
        <v>2013</v>
      </c>
      <c r="C221" s="130" t="s">
        <v>166</v>
      </c>
      <c r="D221" s="135">
        <v>467.45</v>
      </c>
      <c r="E221" s="135">
        <v>469.25</v>
      </c>
      <c r="F221" s="136">
        <v>458.6</v>
      </c>
      <c r="G221" s="136">
        <v>449.75</v>
      </c>
      <c r="H221" s="136">
        <v>439.1</v>
      </c>
      <c r="I221" s="136">
        <v>478.1</v>
      </c>
      <c r="J221" s="136">
        <v>488.75</v>
      </c>
      <c r="K221" s="136">
        <v>497.6</v>
      </c>
      <c r="L221" s="131">
        <v>479.9</v>
      </c>
      <c r="M221" s="131">
        <v>460.4</v>
      </c>
      <c r="N221" s="67">
        <v>10225800</v>
      </c>
      <c r="O221" s="351">
        <v>1.6541742052209873E-2</v>
      </c>
    </row>
    <row r="222" spans="1:15">
      <c r="A222" s="130">
        <v>215</v>
      </c>
      <c r="C222" s="153"/>
      <c r="D222" s="177"/>
      <c r="E222" s="177"/>
      <c r="F222" s="178"/>
      <c r="G222" s="178"/>
      <c r="H222" s="178"/>
      <c r="I222" s="178"/>
      <c r="J222" s="178"/>
      <c r="K222" s="178"/>
      <c r="L222" s="179"/>
      <c r="M222" s="179"/>
    </row>
    <row r="223" spans="1:15">
      <c r="A223" s="130">
        <v>217</v>
      </c>
      <c r="C223" s="26"/>
      <c r="D223" s="27"/>
      <c r="E223" s="27"/>
      <c r="F223" s="28"/>
      <c r="G223" s="28"/>
      <c r="H223" s="28"/>
      <c r="I223" s="28"/>
      <c r="J223" s="28"/>
      <c r="K223" s="28"/>
      <c r="L223" s="28"/>
      <c r="M223" s="28"/>
    </row>
    <row r="224" spans="1:15">
      <c r="A224" s="130">
        <v>218</v>
      </c>
      <c r="C224" s="26"/>
      <c r="D224" s="27"/>
      <c r="E224" s="27"/>
      <c r="F224" s="28"/>
      <c r="G224" s="28"/>
      <c r="H224" s="28"/>
      <c r="I224" s="28"/>
      <c r="J224" s="28"/>
      <c r="K224" s="28"/>
      <c r="L224" s="28"/>
      <c r="M224" s="28"/>
    </row>
    <row r="225" spans="1:13">
      <c r="A225" s="153"/>
      <c r="C225" s="26"/>
      <c r="D225" s="27"/>
      <c r="E225" s="27"/>
      <c r="F225" s="28"/>
      <c r="G225" s="28"/>
      <c r="H225" s="28"/>
      <c r="I225" s="28"/>
      <c r="J225" s="28"/>
      <c r="K225" s="28"/>
      <c r="L225" s="28"/>
      <c r="M225" s="28"/>
    </row>
    <row r="226" spans="1:13">
      <c r="A226" s="153"/>
      <c r="C226" s="26"/>
      <c r="D226" s="27"/>
      <c r="E226" s="27"/>
      <c r="F226" s="28"/>
      <c r="G226" s="28"/>
      <c r="H226" s="28"/>
      <c r="I226" s="28"/>
      <c r="J226" s="28"/>
      <c r="K226" s="28"/>
      <c r="L226" s="28"/>
      <c r="M226" s="28"/>
    </row>
    <row r="227" spans="1:13">
      <c r="C227" s="26"/>
      <c r="D227" s="27"/>
      <c r="E227" s="27"/>
      <c r="F227" s="28"/>
      <c r="G227" s="28"/>
      <c r="H227" s="28"/>
      <c r="I227" s="28"/>
      <c r="J227" s="28"/>
      <c r="K227" s="28"/>
      <c r="L227" s="28"/>
      <c r="M227" s="28"/>
    </row>
    <row r="229" spans="1:13">
      <c r="C229" s="27"/>
      <c r="D229" s="27"/>
      <c r="E229" s="27"/>
      <c r="F229" s="28"/>
      <c r="G229" s="28"/>
      <c r="H229" s="28"/>
      <c r="I229" s="28"/>
      <c r="J229" s="28"/>
      <c r="K229" s="28"/>
      <c r="L229" s="28"/>
      <c r="M229" s="28"/>
    </row>
    <row r="230" spans="1:13">
      <c r="C230" s="27"/>
      <c r="D230" s="27"/>
      <c r="E230" s="27"/>
      <c r="F230" s="28"/>
      <c r="G230" s="28"/>
      <c r="H230" s="28"/>
      <c r="I230" s="28"/>
      <c r="J230" s="28"/>
      <c r="K230" s="28"/>
      <c r="L230" s="28"/>
      <c r="M230" s="28"/>
    </row>
    <row r="231" spans="1:13">
      <c r="C231" s="27"/>
      <c r="D231" s="27"/>
      <c r="E231" s="27"/>
      <c r="F231" s="28"/>
      <c r="G231" s="28"/>
      <c r="H231" s="28"/>
      <c r="I231" s="28"/>
      <c r="J231" s="28"/>
      <c r="K231" s="28"/>
      <c r="L231" s="28"/>
      <c r="M231" s="28"/>
    </row>
    <row r="232" spans="1:13">
      <c r="B232" s="26"/>
      <c r="C232" s="27"/>
      <c r="D232" s="27"/>
      <c r="E232" s="27"/>
      <c r="F232" s="28"/>
      <c r="G232" s="28"/>
      <c r="H232" s="28"/>
      <c r="I232" s="28"/>
      <c r="J232" s="28"/>
      <c r="K232" s="28"/>
      <c r="L232" s="28"/>
      <c r="M232" s="28"/>
    </row>
    <row r="233" spans="1:13">
      <c r="A233" s="26" t="s">
        <v>167</v>
      </c>
      <c r="B233" s="26"/>
      <c r="C233" s="27"/>
      <c r="D233" s="27"/>
      <c r="E233" s="27"/>
      <c r="F233" s="28"/>
      <c r="G233" s="28"/>
      <c r="H233" s="28"/>
      <c r="I233" s="28"/>
      <c r="J233" s="28"/>
      <c r="K233" s="28"/>
      <c r="L233" s="28"/>
      <c r="M233" s="28"/>
    </row>
    <row r="234" spans="1:13">
      <c r="A234" s="26" t="s">
        <v>168</v>
      </c>
      <c r="B234" s="26"/>
      <c r="C234" s="27"/>
      <c r="D234" s="27"/>
      <c r="E234" s="27"/>
      <c r="F234" s="28"/>
      <c r="G234" s="28"/>
      <c r="H234" s="28"/>
      <c r="I234" s="28"/>
      <c r="J234" s="28"/>
      <c r="K234" s="28"/>
      <c r="L234" s="28"/>
      <c r="M234" s="28"/>
    </row>
    <row r="235" spans="1:13">
      <c r="A235" s="26" t="s">
        <v>169</v>
      </c>
      <c r="B235" s="26"/>
      <c r="D235" s="29"/>
      <c r="E235" s="29"/>
      <c r="F235" s="25"/>
      <c r="G235" s="25"/>
      <c r="H235" s="28"/>
      <c r="I235" s="25"/>
      <c r="J235" s="25"/>
      <c r="K235" s="25"/>
      <c r="L235" s="25"/>
      <c r="M235" s="25"/>
    </row>
    <row r="236" spans="1:13">
      <c r="A236" s="26" t="s">
        <v>170</v>
      </c>
      <c r="B236" s="26"/>
      <c r="D236" s="29"/>
      <c r="E236" s="29"/>
      <c r="F236" s="25"/>
      <c r="G236" s="25"/>
      <c r="H236" s="25"/>
      <c r="I236" s="25"/>
      <c r="J236" s="25"/>
      <c r="K236" s="25"/>
      <c r="L236" s="25"/>
      <c r="M236" s="25"/>
    </row>
    <row r="237" spans="1:13">
      <c r="A237" s="26" t="s">
        <v>171</v>
      </c>
      <c r="D237" s="30"/>
      <c r="E237" s="30"/>
      <c r="F237" s="25"/>
      <c r="G237" s="25"/>
      <c r="H237" s="25"/>
      <c r="I237" s="25"/>
      <c r="J237" s="25"/>
      <c r="K237" s="25"/>
      <c r="L237" s="25"/>
      <c r="M237" s="25"/>
    </row>
    <row r="238" spans="1:13">
      <c r="B238" s="21"/>
      <c r="D238" s="30"/>
      <c r="E238" s="30"/>
      <c r="F238" s="25"/>
      <c r="G238" s="25"/>
      <c r="H238" s="25"/>
      <c r="I238" s="25"/>
      <c r="J238" s="25"/>
      <c r="K238" s="25"/>
      <c r="L238" s="25"/>
      <c r="M238" s="25"/>
    </row>
    <row r="239" spans="1:13">
      <c r="A239" s="21" t="s">
        <v>172</v>
      </c>
      <c r="B239" s="29"/>
      <c r="D239" s="30"/>
      <c r="E239" s="30"/>
      <c r="F239" s="25"/>
      <c r="G239" s="25"/>
      <c r="H239" s="25"/>
      <c r="I239" s="25"/>
      <c r="J239" s="25"/>
      <c r="K239" s="25"/>
      <c r="L239" s="25"/>
      <c r="M239" s="25"/>
    </row>
    <row r="240" spans="1:13">
      <c r="A240" s="29" t="s">
        <v>173</v>
      </c>
      <c r="B240" s="29"/>
      <c r="D240" s="30"/>
      <c r="E240" s="30"/>
      <c r="F240" s="25"/>
      <c r="G240" s="25"/>
      <c r="H240" s="25"/>
      <c r="I240" s="25"/>
      <c r="J240" s="25"/>
      <c r="K240" s="25"/>
      <c r="L240" s="25"/>
      <c r="M240" s="25"/>
    </row>
    <row r="241" spans="1:13">
      <c r="A241" s="29" t="s">
        <v>174</v>
      </c>
      <c r="B241" s="29"/>
      <c r="D241" s="30"/>
      <c r="E241" s="30"/>
      <c r="F241" s="25"/>
      <c r="G241" s="25"/>
      <c r="H241" s="25"/>
      <c r="I241" s="25"/>
      <c r="J241" s="25"/>
      <c r="K241" s="25"/>
      <c r="L241" s="25"/>
      <c r="M241" s="25"/>
    </row>
    <row r="242" spans="1:13">
      <c r="A242" s="29" t="s">
        <v>175</v>
      </c>
      <c r="B242" s="30"/>
      <c r="D242" s="30"/>
      <c r="E242" s="30"/>
      <c r="F242" s="25"/>
      <c r="G242" s="25"/>
      <c r="H242" s="25"/>
      <c r="I242" s="25"/>
      <c r="J242" s="25"/>
      <c r="K242" s="25"/>
      <c r="L242" s="25"/>
      <c r="M242" s="25"/>
    </row>
    <row r="243" spans="1:13">
      <c r="A243" s="30" t="s">
        <v>176</v>
      </c>
      <c r="B243" s="30"/>
      <c r="H243" s="25"/>
    </row>
    <row r="244" spans="1:13">
      <c r="A244" s="30" t="s">
        <v>177</v>
      </c>
      <c r="B244" s="30"/>
    </row>
    <row r="245" spans="1:13">
      <c r="A245" s="30" t="s">
        <v>178</v>
      </c>
      <c r="B245" s="30"/>
    </row>
    <row r="246" spans="1:13">
      <c r="A246" s="30" t="s">
        <v>179</v>
      </c>
      <c r="B246" s="30"/>
    </row>
    <row r="247" spans="1:13">
      <c r="A247" s="30" t="s">
        <v>180</v>
      </c>
      <c r="B247" s="30"/>
    </row>
    <row r="248" spans="1:13">
      <c r="A248" s="30" t="s">
        <v>181</v>
      </c>
    </row>
  </sheetData>
  <sheetProtection selectLockedCells="1" selectUnlockedCells="1"/>
  <mergeCells count="5">
    <mergeCell ref="F9:H9"/>
    <mergeCell ref="I9:K9"/>
    <mergeCell ref="A9:A10"/>
    <mergeCell ref="C9:C10"/>
    <mergeCell ref="B9:B10"/>
  </mergeCells>
  <phoneticPr fontId="0" type="noConversion"/>
  <hyperlinks>
    <hyperlink ref="M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2:O352"/>
  <sheetViews>
    <sheetView zoomScale="85" zoomScaleNormal="85" workbookViewId="0">
      <pane ySplit="9" topLeftCell="A10" activePane="bottomLeft" state="frozen"/>
      <selection sqref="A1:B1"/>
      <selection pane="bottomLeft" activeCell="F24" sqref="F24"/>
    </sheetView>
  </sheetViews>
  <sheetFormatPr defaultRowHeight="12.75"/>
  <cols>
    <col min="1" max="1" width="6" style="1" customWidth="1"/>
    <col min="2" max="2" width="14.28515625" style="1" customWidth="1"/>
    <col min="3" max="3" width="9" style="1" customWidth="1"/>
    <col min="4" max="4" width="9.5703125" style="1" customWidth="1"/>
    <col min="5" max="11" width="9.85546875" style="1" customWidth="1"/>
    <col min="12" max="12" width="9.85546875" style="31" customWidth="1"/>
    <col min="13" max="13" width="12.5703125" style="1" customWidth="1"/>
    <col min="14" max="16384" width="9.140625" style="1"/>
  </cols>
  <sheetData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3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3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3"/>
      <c r="M4" s="32"/>
      <c r="N4" s="32"/>
      <c r="O4" s="32"/>
    </row>
    <row r="5" spans="1:15" ht="25.5" customHeight="1">
      <c r="M5" s="71" t="s">
        <v>236</v>
      </c>
    </row>
    <row r="6" spans="1:15">
      <c r="A6" s="21" t="s">
        <v>12</v>
      </c>
      <c r="K6" s="10">
        <f>Main!B10</f>
        <v>43388</v>
      </c>
    </row>
    <row r="7" spans="1:15" ht="13.5" thickBot="1">
      <c r="A7"/>
    </row>
    <row r="8" spans="1:15" ht="28.5" customHeight="1" thickBot="1">
      <c r="A8" s="513" t="s">
        <v>13</v>
      </c>
      <c r="B8" s="514" t="s">
        <v>14</v>
      </c>
      <c r="C8" s="512" t="s">
        <v>15</v>
      </c>
      <c r="D8" s="512" t="s">
        <v>16</v>
      </c>
      <c r="E8" s="512" t="s">
        <v>17</v>
      </c>
      <c r="F8" s="512"/>
      <c r="G8" s="512"/>
      <c r="H8" s="512" t="s">
        <v>18</v>
      </c>
      <c r="I8" s="512"/>
      <c r="J8" s="512"/>
      <c r="K8" s="23"/>
      <c r="L8" s="34"/>
      <c r="M8" s="34"/>
    </row>
    <row r="9" spans="1:15" ht="36" customHeight="1">
      <c r="A9" s="508"/>
      <c r="B9" s="510"/>
      <c r="C9" s="515" t="s">
        <v>19</v>
      </c>
      <c r="D9" s="515"/>
      <c r="E9" s="15" t="s">
        <v>20</v>
      </c>
      <c r="F9" s="15" t="s">
        <v>21</v>
      </c>
      <c r="G9" s="15" t="s">
        <v>22</v>
      </c>
      <c r="H9" s="15" t="s">
        <v>23</v>
      </c>
      <c r="I9" s="15" t="s">
        <v>24</v>
      </c>
      <c r="J9" s="15" t="s">
        <v>25</v>
      </c>
      <c r="K9" s="15" t="s">
        <v>26</v>
      </c>
      <c r="L9" s="74" t="s">
        <v>27</v>
      </c>
      <c r="M9" s="73" t="s">
        <v>238</v>
      </c>
    </row>
    <row r="10" spans="1:15">
      <c r="A10" s="66">
        <v>1</v>
      </c>
      <c r="B10" s="124" t="s">
        <v>251</v>
      </c>
      <c r="C10" s="127">
        <v>10472.5</v>
      </c>
      <c r="D10" s="128">
        <v>10429.033333333333</v>
      </c>
      <c r="E10" s="128">
        <v>10365.616666666665</v>
      </c>
      <c r="F10" s="128">
        <v>10258.733333333332</v>
      </c>
      <c r="G10" s="128">
        <v>10195.316666666664</v>
      </c>
      <c r="H10" s="128">
        <v>10535.916666666666</v>
      </c>
      <c r="I10" s="128">
        <v>10599.333333333334</v>
      </c>
      <c r="J10" s="128">
        <v>10706.216666666667</v>
      </c>
      <c r="K10" s="127">
        <v>10492.45</v>
      </c>
      <c r="L10" s="127">
        <v>10322.15</v>
      </c>
      <c r="M10" s="129"/>
    </row>
    <row r="11" spans="1:15">
      <c r="A11" s="66">
        <v>2</v>
      </c>
      <c r="B11" s="124" t="s">
        <v>252</v>
      </c>
      <c r="C11" s="126">
        <v>25395.85</v>
      </c>
      <c r="D11" s="125">
        <v>25285.166666666668</v>
      </c>
      <c r="E11" s="125">
        <v>25086.133333333335</v>
      </c>
      <c r="F11" s="125">
        <v>24776.416666666668</v>
      </c>
      <c r="G11" s="125">
        <v>24577.383333333335</v>
      </c>
      <c r="H11" s="125">
        <v>25594.883333333335</v>
      </c>
      <c r="I11" s="125">
        <v>25793.916666666668</v>
      </c>
      <c r="J11" s="125">
        <v>26103.633333333335</v>
      </c>
      <c r="K11" s="126">
        <v>25484.2</v>
      </c>
      <c r="L11" s="126">
        <v>24975.45</v>
      </c>
      <c r="M11" s="129"/>
    </row>
    <row r="12" spans="1:15">
      <c r="A12" s="66">
        <v>3</v>
      </c>
      <c r="B12" s="123" t="s">
        <v>2058</v>
      </c>
      <c r="C12" s="126">
        <v>2167.1</v>
      </c>
      <c r="D12" s="125">
        <v>2156.6833333333329</v>
      </c>
      <c r="E12" s="125">
        <v>2140.8166666666657</v>
      </c>
      <c r="F12" s="125">
        <v>2114.5333333333328</v>
      </c>
      <c r="G12" s="125">
        <v>2098.6666666666656</v>
      </c>
      <c r="H12" s="125">
        <v>2182.9666666666658</v>
      </c>
      <c r="I12" s="125">
        <v>2198.8333333333335</v>
      </c>
      <c r="J12" s="125">
        <v>2225.1166666666659</v>
      </c>
      <c r="K12" s="126">
        <v>2172.5500000000002</v>
      </c>
      <c r="L12" s="126">
        <v>2130.4</v>
      </c>
      <c r="M12" s="129"/>
    </row>
    <row r="13" spans="1:15">
      <c r="A13" s="66">
        <v>4</v>
      </c>
      <c r="B13" s="124" t="s">
        <v>253</v>
      </c>
      <c r="C13" s="126">
        <v>2894.65</v>
      </c>
      <c r="D13" s="125">
        <v>2882.6666666666665</v>
      </c>
      <c r="E13" s="125">
        <v>2862.3833333333332</v>
      </c>
      <c r="F13" s="125">
        <v>2830.1166666666668</v>
      </c>
      <c r="G13" s="125">
        <v>2809.8333333333335</v>
      </c>
      <c r="H13" s="125">
        <v>2914.9333333333329</v>
      </c>
      <c r="I13" s="125">
        <v>2935.2166666666667</v>
      </c>
      <c r="J13" s="125">
        <v>2967.4833333333327</v>
      </c>
      <c r="K13" s="126">
        <v>2902.95</v>
      </c>
      <c r="L13" s="126">
        <v>2850.4</v>
      </c>
      <c r="M13" s="129"/>
    </row>
    <row r="14" spans="1:15">
      <c r="A14" s="66">
        <v>5</v>
      </c>
      <c r="B14" s="124" t="s">
        <v>254</v>
      </c>
      <c r="C14" s="126">
        <v>14539.2</v>
      </c>
      <c r="D14" s="125">
        <v>14556.533333333335</v>
      </c>
      <c r="E14" s="125">
        <v>14391.116666666669</v>
      </c>
      <c r="F14" s="125">
        <v>14243.033333333335</v>
      </c>
      <c r="G14" s="125">
        <v>14077.616666666669</v>
      </c>
      <c r="H14" s="125">
        <v>14704.616666666669</v>
      </c>
      <c r="I14" s="125">
        <v>14870.033333333336</v>
      </c>
      <c r="J14" s="125">
        <v>15018.116666666669</v>
      </c>
      <c r="K14" s="126">
        <v>14721.95</v>
      </c>
      <c r="L14" s="126">
        <v>14408.45</v>
      </c>
      <c r="M14" s="129"/>
    </row>
    <row r="15" spans="1:15">
      <c r="A15" s="66">
        <v>6</v>
      </c>
      <c r="B15" s="124" t="s">
        <v>255</v>
      </c>
      <c r="C15" s="126">
        <v>3383.45</v>
      </c>
      <c r="D15" s="125">
        <v>3375.2166666666667</v>
      </c>
      <c r="E15" s="125">
        <v>3355.5833333333335</v>
      </c>
      <c r="F15" s="125">
        <v>3327.7166666666667</v>
      </c>
      <c r="G15" s="125">
        <v>3308.0833333333335</v>
      </c>
      <c r="H15" s="125">
        <v>3403.0833333333335</v>
      </c>
      <c r="I15" s="125">
        <v>3422.7166666666667</v>
      </c>
      <c r="J15" s="125">
        <v>3450.5833333333335</v>
      </c>
      <c r="K15" s="126">
        <v>3394.85</v>
      </c>
      <c r="L15" s="126">
        <v>3347.35</v>
      </c>
      <c r="M15" s="129"/>
    </row>
    <row r="16" spans="1:15">
      <c r="A16" s="66">
        <v>7</v>
      </c>
      <c r="B16" s="124" t="s">
        <v>245</v>
      </c>
      <c r="C16" s="126">
        <v>4561.3999999999996</v>
      </c>
      <c r="D16" s="125">
        <v>4541.55</v>
      </c>
      <c r="E16" s="125">
        <v>4499.75</v>
      </c>
      <c r="F16" s="125">
        <v>4438.0999999999995</v>
      </c>
      <c r="G16" s="125">
        <v>4396.2999999999993</v>
      </c>
      <c r="H16" s="125">
        <v>4603.2000000000007</v>
      </c>
      <c r="I16" s="125">
        <v>4645.0000000000018</v>
      </c>
      <c r="J16" s="125">
        <v>4706.6500000000015</v>
      </c>
      <c r="K16" s="126">
        <v>4583.3500000000004</v>
      </c>
      <c r="L16" s="126">
        <v>4479.8999999999996</v>
      </c>
      <c r="M16" s="129"/>
    </row>
    <row r="17" spans="1:13">
      <c r="A17" s="66">
        <v>8</v>
      </c>
      <c r="B17" s="124" t="s">
        <v>186</v>
      </c>
      <c r="C17" s="124">
        <v>1308.75</v>
      </c>
      <c r="D17" s="125">
        <v>1311.1000000000001</v>
      </c>
      <c r="E17" s="125">
        <v>1293.2000000000003</v>
      </c>
      <c r="F17" s="125">
        <v>1277.6500000000001</v>
      </c>
      <c r="G17" s="125">
        <v>1259.7500000000002</v>
      </c>
      <c r="H17" s="125">
        <v>1326.6500000000003</v>
      </c>
      <c r="I17" s="125">
        <v>1344.5500000000004</v>
      </c>
      <c r="J17" s="125">
        <v>1360.1000000000004</v>
      </c>
      <c r="K17" s="124">
        <v>1329</v>
      </c>
      <c r="L17" s="124">
        <v>1295.55</v>
      </c>
      <c r="M17" s="124">
        <v>2.3746800000000001</v>
      </c>
    </row>
    <row r="18" spans="1:13">
      <c r="A18" s="66">
        <v>9</v>
      </c>
      <c r="B18" s="124" t="s">
        <v>30</v>
      </c>
      <c r="C18" s="124">
        <v>1503.2</v>
      </c>
      <c r="D18" s="125">
        <v>1486.75</v>
      </c>
      <c r="E18" s="125">
        <v>1463.75</v>
      </c>
      <c r="F18" s="125">
        <v>1424.3</v>
      </c>
      <c r="G18" s="125">
        <v>1401.3</v>
      </c>
      <c r="H18" s="125">
        <v>1526.2</v>
      </c>
      <c r="I18" s="125">
        <v>1549.2</v>
      </c>
      <c r="J18" s="125">
        <v>1588.65</v>
      </c>
      <c r="K18" s="124">
        <v>1509.75</v>
      </c>
      <c r="L18" s="124">
        <v>1447.3</v>
      </c>
      <c r="M18" s="124">
        <v>6.61327</v>
      </c>
    </row>
    <row r="19" spans="1:13">
      <c r="A19" s="66">
        <v>10</v>
      </c>
      <c r="B19" s="124" t="s">
        <v>419</v>
      </c>
      <c r="C19" s="124">
        <v>1518.4</v>
      </c>
      <c r="D19" s="125">
        <v>1515.0333333333335</v>
      </c>
      <c r="E19" s="125">
        <v>1495.116666666667</v>
      </c>
      <c r="F19" s="125">
        <v>1471.8333333333335</v>
      </c>
      <c r="G19" s="125">
        <v>1451.916666666667</v>
      </c>
      <c r="H19" s="125">
        <v>1538.3166666666671</v>
      </c>
      <c r="I19" s="125">
        <v>1558.2333333333336</v>
      </c>
      <c r="J19" s="125">
        <v>1581.5166666666671</v>
      </c>
      <c r="K19" s="124">
        <v>1534.95</v>
      </c>
      <c r="L19" s="124">
        <v>1491.75</v>
      </c>
      <c r="M19" s="124">
        <v>1.0083299999999999</v>
      </c>
    </row>
    <row r="20" spans="1:13">
      <c r="A20" s="66">
        <v>11</v>
      </c>
      <c r="B20" s="124" t="s">
        <v>2192</v>
      </c>
      <c r="C20" s="124">
        <v>617.85</v>
      </c>
      <c r="D20" s="125">
        <v>607.68333333333328</v>
      </c>
      <c r="E20" s="125">
        <v>593.46666666666658</v>
      </c>
      <c r="F20" s="125">
        <v>569.08333333333326</v>
      </c>
      <c r="G20" s="125">
        <v>554.86666666666656</v>
      </c>
      <c r="H20" s="125">
        <v>632.06666666666661</v>
      </c>
      <c r="I20" s="125">
        <v>646.2833333333333</v>
      </c>
      <c r="J20" s="125">
        <v>670.66666666666663</v>
      </c>
      <c r="K20" s="124">
        <v>621.9</v>
      </c>
      <c r="L20" s="124">
        <v>583.29999999999995</v>
      </c>
      <c r="M20" s="124">
        <v>4.6503300000000003</v>
      </c>
    </row>
    <row r="21" spans="1:13">
      <c r="A21" s="66">
        <v>12</v>
      </c>
      <c r="B21" s="124" t="s">
        <v>31</v>
      </c>
      <c r="C21" s="124">
        <v>143.85</v>
      </c>
      <c r="D21" s="125">
        <v>143.11666666666667</v>
      </c>
      <c r="E21" s="125">
        <v>140.83333333333334</v>
      </c>
      <c r="F21" s="125">
        <v>137.81666666666666</v>
      </c>
      <c r="G21" s="125">
        <v>135.53333333333333</v>
      </c>
      <c r="H21" s="125">
        <v>146.13333333333335</v>
      </c>
      <c r="I21" s="125">
        <v>148.41666666666666</v>
      </c>
      <c r="J21" s="125">
        <v>151.43333333333337</v>
      </c>
      <c r="K21" s="124">
        <v>145.4</v>
      </c>
      <c r="L21" s="124">
        <v>140.1</v>
      </c>
      <c r="M21" s="124">
        <v>63.387839999999997</v>
      </c>
    </row>
    <row r="22" spans="1:13">
      <c r="A22" s="66">
        <v>13</v>
      </c>
      <c r="B22" s="124" t="s">
        <v>32</v>
      </c>
      <c r="C22" s="124">
        <v>323.14999999999998</v>
      </c>
      <c r="D22" s="125">
        <v>322.66666666666669</v>
      </c>
      <c r="E22" s="125">
        <v>317.48333333333335</v>
      </c>
      <c r="F22" s="125">
        <v>311.81666666666666</v>
      </c>
      <c r="G22" s="125">
        <v>306.63333333333333</v>
      </c>
      <c r="H22" s="125">
        <v>328.33333333333337</v>
      </c>
      <c r="I22" s="125">
        <v>333.51666666666665</v>
      </c>
      <c r="J22" s="125">
        <v>339.18333333333339</v>
      </c>
      <c r="K22" s="124">
        <v>327.85</v>
      </c>
      <c r="L22" s="124">
        <v>317</v>
      </c>
      <c r="M22" s="124">
        <v>24.281089999999999</v>
      </c>
    </row>
    <row r="23" spans="1:13">
      <c r="A23" s="66">
        <v>14</v>
      </c>
      <c r="B23" s="124" t="s">
        <v>33</v>
      </c>
      <c r="C23" s="124">
        <v>32.549999999999997</v>
      </c>
      <c r="D23" s="125">
        <v>32.366666666666667</v>
      </c>
      <c r="E23" s="125">
        <v>30.583333333333336</v>
      </c>
      <c r="F23" s="125">
        <v>28.616666666666667</v>
      </c>
      <c r="G23" s="125">
        <v>26.833333333333336</v>
      </c>
      <c r="H23" s="125">
        <v>34.333333333333336</v>
      </c>
      <c r="I23" s="125">
        <v>36.116666666666667</v>
      </c>
      <c r="J23" s="125">
        <v>38.083333333333336</v>
      </c>
      <c r="K23" s="124">
        <v>34.15</v>
      </c>
      <c r="L23" s="124">
        <v>30.4</v>
      </c>
      <c r="M23" s="124">
        <v>945.25849000000005</v>
      </c>
    </row>
    <row r="24" spans="1:13">
      <c r="A24" s="66">
        <v>15</v>
      </c>
      <c r="B24" s="124" t="s">
        <v>400</v>
      </c>
      <c r="C24" s="124">
        <v>185.65</v>
      </c>
      <c r="D24" s="125">
        <v>184.71666666666667</v>
      </c>
      <c r="E24" s="125">
        <v>177.28333333333333</v>
      </c>
      <c r="F24" s="125">
        <v>168.91666666666666</v>
      </c>
      <c r="G24" s="125">
        <v>161.48333333333332</v>
      </c>
      <c r="H24" s="125">
        <v>193.08333333333334</v>
      </c>
      <c r="I24" s="125">
        <v>200.51666666666668</v>
      </c>
      <c r="J24" s="125">
        <v>208.88333333333335</v>
      </c>
      <c r="K24" s="124">
        <v>192.15</v>
      </c>
      <c r="L24" s="124">
        <v>176.35</v>
      </c>
      <c r="M24" s="124">
        <v>17.231210000000001</v>
      </c>
    </row>
    <row r="25" spans="1:13">
      <c r="A25" s="66">
        <v>16</v>
      </c>
      <c r="B25" s="124" t="s">
        <v>235</v>
      </c>
      <c r="C25" s="124">
        <v>1024.5999999999999</v>
      </c>
      <c r="D25" s="125">
        <v>1025.9333333333334</v>
      </c>
      <c r="E25" s="125">
        <v>1007.6666666666667</v>
      </c>
      <c r="F25" s="125">
        <v>990.73333333333335</v>
      </c>
      <c r="G25" s="125">
        <v>972.4666666666667</v>
      </c>
      <c r="H25" s="125">
        <v>1042.8666666666668</v>
      </c>
      <c r="I25" s="125">
        <v>1061.1333333333332</v>
      </c>
      <c r="J25" s="125">
        <v>1078.0666666666668</v>
      </c>
      <c r="K25" s="124">
        <v>1044.2</v>
      </c>
      <c r="L25" s="124">
        <v>1009</v>
      </c>
      <c r="M25" s="124">
        <v>2.4057499999999998</v>
      </c>
    </row>
    <row r="26" spans="1:13">
      <c r="A26" s="66">
        <v>17</v>
      </c>
      <c r="B26" s="124" t="s">
        <v>430</v>
      </c>
      <c r="C26" s="124">
        <v>1966.4</v>
      </c>
      <c r="D26" s="125">
        <v>1964.7833333333335</v>
      </c>
      <c r="E26" s="125">
        <v>1952.616666666667</v>
      </c>
      <c r="F26" s="125">
        <v>1938.8333333333335</v>
      </c>
      <c r="G26" s="125">
        <v>1926.666666666667</v>
      </c>
      <c r="H26" s="125">
        <v>1978.5666666666671</v>
      </c>
      <c r="I26" s="125">
        <v>1990.7333333333336</v>
      </c>
      <c r="J26" s="125">
        <v>2004.5166666666671</v>
      </c>
      <c r="K26" s="124">
        <v>1976.95</v>
      </c>
      <c r="L26" s="124">
        <v>1951</v>
      </c>
      <c r="M26" s="124">
        <v>0.12031</v>
      </c>
    </row>
    <row r="27" spans="1:13">
      <c r="A27" s="66">
        <v>18</v>
      </c>
      <c r="B27" s="124" t="s">
        <v>187</v>
      </c>
      <c r="C27" s="124">
        <v>735.85</v>
      </c>
      <c r="D27" s="125">
        <v>733.96666666666658</v>
      </c>
      <c r="E27" s="125">
        <v>726.93333333333317</v>
      </c>
      <c r="F27" s="125">
        <v>718.01666666666654</v>
      </c>
      <c r="G27" s="125">
        <v>710.98333333333312</v>
      </c>
      <c r="H27" s="125">
        <v>742.88333333333321</v>
      </c>
      <c r="I27" s="125">
        <v>749.91666666666674</v>
      </c>
      <c r="J27" s="125">
        <v>758.83333333333326</v>
      </c>
      <c r="K27" s="124">
        <v>741</v>
      </c>
      <c r="L27" s="124">
        <v>725.05</v>
      </c>
      <c r="M27" s="124">
        <v>5.6593299999999997</v>
      </c>
    </row>
    <row r="28" spans="1:13">
      <c r="A28" s="66">
        <v>19</v>
      </c>
      <c r="B28" s="124" t="s">
        <v>35</v>
      </c>
      <c r="C28" s="124">
        <v>219.6</v>
      </c>
      <c r="D28" s="125">
        <v>216.43333333333331</v>
      </c>
      <c r="E28" s="125">
        <v>212.06666666666661</v>
      </c>
      <c r="F28" s="125">
        <v>204.5333333333333</v>
      </c>
      <c r="G28" s="125">
        <v>200.1666666666666</v>
      </c>
      <c r="H28" s="125">
        <v>223.96666666666661</v>
      </c>
      <c r="I28" s="125">
        <v>228.33333333333334</v>
      </c>
      <c r="J28" s="125">
        <v>235.86666666666662</v>
      </c>
      <c r="K28" s="124">
        <v>220.8</v>
      </c>
      <c r="L28" s="124">
        <v>208.9</v>
      </c>
      <c r="M28" s="124">
        <v>56.956940000000003</v>
      </c>
    </row>
    <row r="29" spans="1:13">
      <c r="A29" s="66">
        <v>20</v>
      </c>
      <c r="B29" s="124" t="s">
        <v>37</v>
      </c>
      <c r="C29" s="124">
        <v>1132</v>
      </c>
      <c r="D29" s="125">
        <v>1124.8333333333333</v>
      </c>
      <c r="E29" s="125">
        <v>1111.2166666666665</v>
      </c>
      <c r="F29" s="125">
        <v>1090.4333333333332</v>
      </c>
      <c r="G29" s="125">
        <v>1076.8166666666664</v>
      </c>
      <c r="H29" s="125">
        <v>1145.6166666666666</v>
      </c>
      <c r="I29" s="125">
        <v>1159.2333333333333</v>
      </c>
      <c r="J29" s="125">
        <v>1180.0166666666667</v>
      </c>
      <c r="K29" s="124">
        <v>1138.45</v>
      </c>
      <c r="L29" s="124">
        <v>1104.05</v>
      </c>
      <c r="M29" s="124">
        <v>5.5388999999999999</v>
      </c>
    </row>
    <row r="30" spans="1:13">
      <c r="A30" s="66">
        <v>21</v>
      </c>
      <c r="B30" s="124" t="s">
        <v>38</v>
      </c>
      <c r="C30" s="124">
        <v>217.05</v>
      </c>
      <c r="D30" s="125">
        <v>215.01666666666665</v>
      </c>
      <c r="E30" s="125">
        <v>211.0333333333333</v>
      </c>
      <c r="F30" s="125">
        <v>205.01666666666665</v>
      </c>
      <c r="G30" s="125">
        <v>201.0333333333333</v>
      </c>
      <c r="H30" s="125">
        <v>221.0333333333333</v>
      </c>
      <c r="I30" s="125">
        <v>225.01666666666665</v>
      </c>
      <c r="J30" s="125">
        <v>231.0333333333333</v>
      </c>
      <c r="K30" s="124">
        <v>219</v>
      </c>
      <c r="L30" s="124">
        <v>209</v>
      </c>
      <c r="M30" s="124">
        <v>37.474780000000003</v>
      </c>
    </row>
    <row r="31" spans="1:13">
      <c r="A31" s="66">
        <v>22</v>
      </c>
      <c r="B31" s="124" t="s">
        <v>39</v>
      </c>
      <c r="C31" s="124">
        <v>329.8</v>
      </c>
      <c r="D31" s="125">
        <v>330.18333333333334</v>
      </c>
      <c r="E31" s="125">
        <v>324.61666666666667</v>
      </c>
      <c r="F31" s="125">
        <v>319.43333333333334</v>
      </c>
      <c r="G31" s="125">
        <v>313.86666666666667</v>
      </c>
      <c r="H31" s="125">
        <v>335.36666666666667</v>
      </c>
      <c r="I31" s="125">
        <v>340.93333333333339</v>
      </c>
      <c r="J31" s="125">
        <v>346.11666666666667</v>
      </c>
      <c r="K31" s="124">
        <v>335.75</v>
      </c>
      <c r="L31" s="124">
        <v>325</v>
      </c>
      <c r="M31" s="124">
        <v>15.50882</v>
      </c>
    </row>
    <row r="32" spans="1:13">
      <c r="A32" s="66">
        <v>23</v>
      </c>
      <c r="B32" s="124" t="s">
        <v>40</v>
      </c>
      <c r="C32" s="124">
        <v>115.8</v>
      </c>
      <c r="D32" s="125">
        <v>115.61666666666667</v>
      </c>
      <c r="E32" s="125">
        <v>112.73333333333335</v>
      </c>
      <c r="F32" s="125">
        <v>109.66666666666667</v>
      </c>
      <c r="G32" s="125">
        <v>106.78333333333335</v>
      </c>
      <c r="H32" s="125">
        <v>118.68333333333335</v>
      </c>
      <c r="I32" s="125">
        <v>121.56666666666668</v>
      </c>
      <c r="J32" s="125">
        <v>124.63333333333335</v>
      </c>
      <c r="K32" s="124">
        <v>118.5</v>
      </c>
      <c r="L32" s="124">
        <v>112.55</v>
      </c>
      <c r="M32" s="124">
        <v>220.21483000000001</v>
      </c>
    </row>
    <row r="33" spans="1:13">
      <c r="A33" s="66">
        <v>24</v>
      </c>
      <c r="B33" s="124" t="s">
        <v>41</v>
      </c>
      <c r="C33" s="124">
        <v>1261.2</v>
      </c>
      <c r="D33" s="125">
        <v>1253.6833333333334</v>
      </c>
      <c r="E33" s="125">
        <v>1241.4166666666667</v>
      </c>
      <c r="F33" s="125">
        <v>1221.6333333333334</v>
      </c>
      <c r="G33" s="125">
        <v>1209.3666666666668</v>
      </c>
      <c r="H33" s="125">
        <v>1273.4666666666667</v>
      </c>
      <c r="I33" s="125">
        <v>1285.7333333333331</v>
      </c>
      <c r="J33" s="125">
        <v>1305.5166666666667</v>
      </c>
      <c r="K33" s="124">
        <v>1265.95</v>
      </c>
      <c r="L33" s="124">
        <v>1233.9000000000001</v>
      </c>
      <c r="M33" s="124">
        <v>10.009499999999999</v>
      </c>
    </row>
    <row r="34" spans="1:13">
      <c r="A34" s="66">
        <v>25</v>
      </c>
      <c r="B34" s="124" t="s">
        <v>42</v>
      </c>
      <c r="C34" s="124">
        <v>735.5</v>
      </c>
      <c r="D34" s="125">
        <v>744.05000000000007</v>
      </c>
      <c r="E34" s="125">
        <v>723.45000000000016</v>
      </c>
      <c r="F34" s="125">
        <v>711.40000000000009</v>
      </c>
      <c r="G34" s="125">
        <v>690.80000000000018</v>
      </c>
      <c r="H34" s="125">
        <v>756.10000000000014</v>
      </c>
      <c r="I34" s="125">
        <v>776.7</v>
      </c>
      <c r="J34" s="125">
        <v>788.75000000000011</v>
      </c>
      <c r="K34" s="124">
        <v>764.65</v>
      </c>
      <c r="L34" s="124">
        <v>732</v>
      </c>
      <c r="M34" s="124">
        <v>35.416370000000001</v>
      </c>
    </row>
    <row r="35" spans="1:13">
      <c r="A35" s="66">
        <v>26</v>
      </c>
      <c r="B35" s="124" t="s">
        <v>2097</v>
      </c>
      <c r="C35" s="124">
        <v>1411.7</v>
      </c>
      <c r="D35" s="125">
        <v>1391.2333333333333</v>
      </c>
      <c r="E35" s="125">
        <v>1361.4666666666667</v>
      </c>
      <c r="F35" s="125">
        <v>1311.2333333333333</v>
      </c>
      <c r="G35" s="125">
        <v>1281.4666666666667</v>
      </c>
      <c r="H35" s="125">
        <v>1441.4666666666667</v>
      </c>
      <c r="I35" s="125">
        <v>1471.2333333333336</v>
      </c>
      <c r="J35" s="125">
        <v>1521.4666666666667</v>
      </c>
      <c r="K35" s="124">
        <v>1421</v>
      </c>
      <c r="L35" s="124">
        <v>1341</v>
      </c>
      <c r="M35" s="124">
        <v>8.9914699999999996</v>
      </c>
    </row>
    <row r="36" spans="1:13">
      <c r="A36" s="66">
        <v>27</v>
      </c>
      <c r="B36" s="124" t="s">
        <v>43</v>
      </c>
      <c r="C36" s="124">
        <v>584.9</v>
      </c>
      <c r="D36" s="125">
        <v>589.30000000000007</v>
      </c>
      <c r="E36" s="125">
        <v>576.35000000000014</v>
      </c>
      <c r="F36" s="125">
        <v>567.80000000000007</v>
      </c>
      <c r="G36" s="125">
        <v>554.85000000000014</v>
      </c>
      <c r="H36" s="125">
        <v>597.85000000000014</v>
      </c>
      <c r="I36" s="125">
        <v>610.80000000000018</v>
      </c>
      <c r="J36" s="125">
        <v>619.35000000000014</v>
      </c>
      <c r="K36" s="124">
        <v>602.25</v>
      </c>
      <c r="L36" s="124">
        <v>580.75</v>
      </c>
      <c r="M36" s="124">
        <v>106.89006000000001</v>
      </c>
    </row>
    <row r="37" spans="1:13">
      <c r="A37" s="66">
        <v>28</v>
      </c>
      <c r="B37" s="124" t="s">
        <v>44</v>
      </c>
      <c r="C37" s="124">
        <v>2623.05</v>
      </c>
      <c r="D37" s="125">
        <v>2600.7000000000003</v>
      </c>
      <c r="E37" s="125">
        <v>2552.4500000000007</v>
      </c>
      <c r="F37" s="125">
        <v>2481.8500000000004</v>
      </c>
      <c r="G37" s="125">
        <v>2433.6000000000008</v>
      </c>
      <c r="H37" s="125">
        <v>2671.3000000000006</v>
      </c>
      <c r="I37" s="125">
        <v>2719.5499999999997</v>
      </c>
      <c r="J37" s="125">
        <v>2790.1500000000005</v>
      </c>
      <c r="K37" s="124">
        <v>2648.95</v>
      </c>
      <c r="L37" s="124">
        <v>2530.1</v>
      </c>
      <c r="M37" s="124">
        <v>5.1042399999999999</v>
      </c>
    </row>
    <row r="38" spans="1:13">
      <c r="A38" s="66">
        <v>29</v>
      </c>
      <c r="B38" s="124" t="s">
        <v>188</v>
      </c>
      <c r="C38" s="124">
        <v>2287.35</v>
      </c>
      <c r="D38" s="125">
        <v>2278.2000000000003</v>
      </c>
      <c r="E38" s="125">
        <v>2236.4000000000005</v>
      </c>
      <c r="F38" s="125">
        <v>2185.4500000000003</v>
      </c>
      <c r="G38" s="125">
        <v>2143.6500000000005</v>
      </c>
      <c r="H38" s="125">
        <v>2329.1500000000005</v>
      </c>
      <c r="I38" s="125">
        <v>2370.9500000000007</v>
      </c>
      <c r="J38" s="125">
        <v>2421.9000000000005</v>
      </c>
      <c r="K38" s="124">
        <v>2320</v>
      </c>
      <c r="L38" s="124">
        <v>2227.25</v>
      </c>
      <c r="M38" s="124">
        <v>36.655769999999997</v>
      </c>
    </row>
    <row r="39" spans="1:13">
      <c r="A39" s="66">
        <v>30</v>
      </c>
      <c r="B39" s="124" t="s">
        <v>189</v>
      </c>
      <c r="C39" s="124">
        <v>5813.55</v>
      </c>
      <c r="D39" s="125">
        <v>5801.2833333333328</v>
      </c>
      <c r="E39" s="125">
        <v>5692.3666666666659</v>
      </c>
      <c r="F39" s="125">
        <v>5571.1833333333334</v>
      </c>
      <c r="G39" s="125">
        <v>5462.2666666666664</v>
      </c>
      <c r="H39" s="125">
        <v>5922.4666666666653</v>
      </c>
      <c r="I39" s="125">
        <v>6031.3833333333332</v>
      </c>
      <c r="J39" s="125">
        <v>6152.5666666666648</v>
      </c>
      <c r="K39" s="124">
        <v>5910.2</v>
      </c>
      <c r="L39" s="124">
        <v>5680.1</v>
      </c>
      <c r="M39" s="124">
        <v>2.9722400000000002</v>
      </c>
    </row>
    <row r="40" spans="1:13">
      <c r="A40" s="66">
        <v>31</v>
      </c>
      <c r="B40" s="124" t="s">
        <v>529</v>
      </c>
      <c r="C40" s="124">
        <v>1054.75</v>
      </c>
      <c r="D40" s="125">
        <v>1047.2666666666667</v>
      </c>
      <c r="E40" s="125">
        <v>1026.7333333333333</v>
      </c>
      <c r="F40" s="125">
        <v>998.7166666666667</v>
      </c>
      <c r="G40" s="125">
        <v>978.18333333333339</v>
      </c>
      <c r="H40" s="125">
        <v>1075.2833333333333</v>
      </c>
      <c r="I40" s="125">
        <v>1095.8166666666666</v>
      </c>
      <c r="J40" s="125">
        <v>1123.8333333333333</v>
      </c>
      <c r="K40" s="124">
        <v>1067.8</v>
      </c>
      <c r="L40" s="124">
        <v>1019.25</v>
      </c>
      <c r="M40" s="124">
        <v>7.0823700000000001</v>
      </c>
    </row>
    <row r="41" spans="1:13">
      <c r="A41" s="66">
        <v>32</v>
      </c>
      <c r="B41" s="124" t="s">
        <v>45</v>
      </c>
      <c r="C41" s="124">
        <v>96.5</v>
      </c>
      <c r="D41" s="125">
        <v>96.350000000000009</v>
      </c>
      <c r="E41" s="125">
        <v>94.950000000000017</v>
      </c>
      <c r="F41" s="125">
        <v>93.4</v>
      </c>
      <c r="G41" s="125">
        <v>92.000000000000014</v>
      </c>
      <c r="H41" s="125">
        <v>97.90000000000002</v>
      </c>
      <c r="I41" s="125">
        <v>99.300000000000026</v>
      </c>
      <c r="J41" s="125">
        <v>100.85000000000002</v>
      </c>
      <c r="K41" s="124">
        <v>97.75</v>
      </c>
      <c r="L41" s="124">
        <v>94.8</v>
      </c>
      <c r="M41" s="124">
        <v>237.68732</v>
      </c>
    </row>
    <row r="42" spans="1:13">
      <c r="A42" s="66">
        <v>33</v>
      </c>
      <c r="B42" s="124" t="s">
        <v>46</v>
      </c>
      <c r="C42" s="124">
        <v>77.150000000000006</v>
      </c>
      <c r="D42" s="125">
        <v>77.399999999999991</v>
      </c>
      <c r="E42" s="125">
        <v>76.249999999999986</v>
      </c>
      <c r="F42" s="125">
        <v>75.349999999999994</v>
      </c>
      <c r="G42" s="125">
        <v>74.199999999999989</v>
      </c>
      <c r="H42" s="125">
        <v>78.299999999999983</v>
      </c>
      <c r="I42" s="125">
        <v>79.449999999999989</v>
      </c>
      <c r="J42" s="125">
        <v>80.34999999999998</v>
      </c>
      <c r="K42" s="124">
        <v>78.55</v>
      </c>
      <c r="L42" s="124">
        <v>76.5</v>
      </c>
      <c r="M42" s="124">
        <v>47.330080000000002</v>
      </c>
    </row>
    <row r="43" spans="1:13">
      <c r="A43" s="66">
        <v>34</v>
      </c>
      <c r="B43" s="124" t="s">
        <v>47</v>
      </c>
      <c r="C43" s="124">
        <v>921.05</v>
      </c>
      <c r="D43" s="125">
        <v>924.98333333333323</v>
      </c>
      <c r="E43" s="125">
        <v>906.11666666666645</v>
      </c>
      <c r="F43" s="125">
        <v>891.18333333333317</v>
      </c>
      <c r="G43" s="125">
        <v>872.31666666666638</v>
      </c>
      <c r="H43" s="125">
        <v>939.91666666666652</v>
      </c>
      <c r="I43" s="125">
        <v>958.7833333333333</v>
      </c>
      <c r="J43" s="125">
        <v>973.71666666666658</v>
      </c>
      <c r="K43" s="124">
        <v>943.85</v>
      </c>
      <c r="L43" s="124">
        <v>910.05</v>
      </c>
      <c r="M43" s="124">
        <v>15.031890000000001</v>
      </c>
    </row>
    <row r="44" spans="1:13">
      <c r="A44" s="66">
        <v>35</v>
      </c>
      <c r="B44" s="124" t="s">
        <v>561</v>
      </c>
      <c r="C44" s="124">
        <v>283.95</v>
      </c>
      <c r="D44" s="125">
        <v>282.99999999999994</v>
      </c>
      <c r="E44" s="125">
        <v>280.09999999999991</v>
      </c>
      <c r="F44" s="125">
        <v>276.24999999999994</v>
      </c>
      <c r="G44" s="125">
        <v>273.34999999999991</v>
      </c>
      <c r="H44" s="125">
        <v>286.84999999999991</v>
      </c>
      <c r="I44" s="125">
        <v>289.74999999999989</v>
      </c>
      <c r="J44" s="125">
        <v>293.59999999999991</v>
      </c>
      <c r="K44" s="124">
        <v>285.89999999999998</v>
      </c>
      <c r="L44" s="124">
        <v>279.14999999999998</v>
      </c>
      <c r="M44" s="124">
        <v>8.7581900000000008</v>
      </c>
    </row>
    <row r="45" spans="1:13">
      <c r="A45" s="66">
        <v>36</v>
      </c>
      <c r="B45" s="124" t="s">
        <v>190</v>
      </c>
      <c r="C45" s="124">
        <v>85.55</v>
      </c>
      <c r="D45" s="125">
        <v>85.916666666666671</v>
      </c>
      <c r="E45" s="125">
        <v>84.433333333333337</v>
      </c>
      <c r="F45" s="125">
        <v>83.316666666666663</v>
      </c>
      <c r="G45" s="125">
        <v>81.833333333333329</v>
      </c>
      <c r="H45" s="125">
        <v>87.033333333333346</v>
      </c>
      <c r="I45" s="125">
        <v>88.516666666666666</v>
      </c>
      <c r="J45" s="125">
        <v>89.633333333333354</v>
      </c>
      <c r="K45" s="124">
        <v>87.4</v>
      </c>
      <c r="L45" s="124">
        <v>84.8</v>
      </c>
      <c r="M45" s="124">
        <v>76.73912</v>
      </c>
    </row>
    <row r="46" spans="1:13">
      <c r="A46" s="66">
        <v>37</v>
      </c>
      <c r="B46" s="124" t="s">
        <v>1894</v>
      </c>
      <c r="C46" s="124">
        <v>1021.2</v>
      </c>
      <c r="D46" s="125">
        <v>1012.75</v>
      </c>
      <c r="E46" s="125">
        <v>999.7</v>
      </c>
      <c r="F46" s="125">
        <v>978.2</v>
      </c>
      <c r="G46" s="125">
        <v>965.15000000000009</v>
      </c>
      <c r="H46" s="125">
        <v>1034.25</v>
      </c>
      <c r="I46" s="125">
        <v>1047.3</v>
      </c>
      <c r="J46" s="125">
        <v>1068.8</v>
      </c>
      <c r="K46" s="124">
        <v>1025.8</v>
      </c>
      <c r="L46" s="124">
        <v>991.25</v>
      </c>
      <c r="M46" s="124">
        <v>12.546989999999999</v>
      </c>
    </row>
    <row r="47" spans="1:13">
      <c r="A47" s="66">
        <v>38</v>
      </c>
      <c r="B47" s="124" t="s">
        <v>48</v>
      </c>
      <c r="C47" s="124">
        <v>573.6</v>
      </c>
      <c r="D47" s="125">
        <v>572.23333333333323</v>
      </c>
      <c r="E47" s="125">
        <v>560.46666666666647</v>
      </c>
      <c r="F47" s="125">
        <v>547.33333333333326</v>
      </c>
      <c r="G47" s="125">
        <v>535.56666666666649</v>
      </c>
      <c r="H47" s="125">
        <v>585.36666666666645</v>
      </c>
      <c r="I47" s="125">
        <v>597.1333333333331</v>
      </c>
      <c r="J47" s="125">
        <v>610.26666666666642</v>
      </c>
      <c r="K47" s="124">
        <v>584</v>
      </c>
      <c r="L47" s="124">
        <v>559.1</v>
      </c>
      <c r="M47" s="124">
        <v>14.20975</v>
      </c>
    </row>
    <row r="48" spans="1:13">
      <c r="A48" s="66">
        <v>39</v>
      </c>
      <c r="B48" s="124" t="s">
        <v>50</v>
      </c>
      <c r="C48" s="124">
        <v>75.150000000000006</v>
      </c>
      <c r="D48" s="125">
        <v>75.2</v>
      </c>
      <c r="E48" s="125">
        <v>73.95</v>
      </c>
      <c r="F48" s="125">
        <v>72.75</v>
      </c>
      <c r="G48" s="125">
        <v>71.5</v>
      </c>
      <c r="H48" s="125">
        <v>76.400000000000006</v>
      </c>
      <c r="I48" s="125">
        <v>77.650000000000006</v>
      </c>
      <c r="J48" s="125">
        <v>78.850000000000009</v>
      </c>
      <c r="K48" s="124">
        <v>76.45</v>
      </c>
      <c r="L48" s="124">
        <v>74</v>
      </c>
      <c r="M48" s="124">
        <v>76.556749999999994</v>
      </c>
    </row>
    <row r="49" spans="1:13">
      <c r="A49" s="66">
        <v>40</v>
      </c>
      <c r="B49" s="124" t="s">
        <v>53</v>
      </c>
      <c r="C49" s="124">
        <v>288.89999999999998</v>
      </c>
      <c r="D49" s="125">
        <v>288.23333333333329</v>
      </c>
      <c r="E49" s="125">
        <v>280.76666666666659</v>
      </c>
      <c r="F49" s="125">
        <v>272.63333333333333</v>
      </c>
      <c r="G49" s="125">
        <v>265.16666666666663</v>
      </c>
      <c r="H49" s="125">
        <v>296.36666666666656</v>
      </c>
      <c r="I49" s="125">
        <v>303.83333333333326</v>
      </c>
      <c r="J49" s="125">
        <v>311.96666666666653</v>
      </c>
      <c r="K49" s="124">
        <v>295.7</v>
      </c>
      <c r="L49" s="124">
        <v>280.10000000000002</v>
      </c>
      <c r="M49" s="124">
        <v>112.68098000000001</v>
      </c>
    </row>
    <row r="50" spans="1:13">
      <c r="A50" s="66">
        <v>41</v>
      </c>
      <c r="B50" s="124" t="s">
        <v>49</v>
      </c>
      <c r="C50" s="124">
        <v>290.05</v>
      </c>
      <c r="D50" s="125">
        <v>289.10000000000002</v>
      </c>
      <c r="E50" s="125">
        <v>285.60000000000002</v>
      </c>
      <c r="F50" s="125">
        <v>281.14999999999998</v>
      </c>
      <c r="G50" s="125">
        <v>277.64999999999998</v>
      </c>
      <c r="H50" s="125">
        <v>293.55000000000007</v>
      </c>
      <c r="I50" s="125">
        <v>297.05000000000007</v>
      </c>
      <c r="J50" s="125">
        <v>301.50000000000011</v>
      </c>
      <c r="K50" s="124">
        <v>292.60000000000002</v>
      </c>
      <c r="L50" s="124">
        <v>284.64999999999998</v>
      </c>
      <c r="M50" s="124">
        <v>90.082750000000004</v>
      </c>
    </row>
    <row r="51" spans="1:13">
      <c r="A51" s="66">
        <v>42</v>
      </c>
      <c r="B51" s="124" t="s">
        <v>191</v>
      </c>
      <c r="C51" s="124">
        <v>265.55</v>
      </c>
      <c r="D51" s="125">
        <v>263.68333333333334</v>
      </c>
      <c r="E51" s="125">
        <v>259.86666666666667</v>
      </c>
      <c r="F51" s="125">
        <v>254.18333333333334</v>
      </c>
      <c r="G51" s="125">
        <v>250.36666666666667</v>
      </c>
      <c r="H51" s="125">
        <v>269.36666666666667</v>
      </c>
      <c r="I51" s="125">
        <v>273.18333333333339</v>
      </c>
      <c r="J51" s="125">
        <v>278.86666666666667</v>
      </c>
      <c r="K51" s="124">
        <v>267.5</v>
      </c>
      <c r="L51" s="124">
        <v>258</v>
      </c>
      <c r="M51" s="124">
        <v>25.026199999999999</v>
      </c>
    </row>
    <row r="52" spans="1:13">
      <c r="A52" s="66">
        <v>43</v>
      </c>
      <c r="B52" s="124" t="s">
        <v>51</v>
      </c>
      <c r="C52" s="124">
        <v>606.4</v>
      </c>
      <c r="D52" s="125">
        <v>608.55000000000007</v>
      </c>
      <c r="E52" s="125">
        <v>597.10000000000014</v>
      </c>
      <c r="F52" s="125">
        <v>587.80000000000007</v>
      </c>
      <c r="G52" s="125">
        <v>576.35000000000014</v>
      </c>
      <c r="H52" s="125">
        <v>617.85000000000014</v>
      </c>
      <c r="I52" s="125">
        <v>629.30000000000018</v>
      </c>
      <c r="J52" s="125">
        <v>638.60000000000014</v>
      </c>
      <c r="K52" s="124">
        <v>620</v>
      </c>
      <c r="L52" s="124">
        <v>599.25</v>
      </c>
      <c r="M52" s="124">
        <v>18.11899</v>
      </c>
    </row>
    <row r="53" spans="1:13">
      <c r="A53" s="66">
        <v>44</v>
      </c>
      <c r="B53" s="124" t="s">
        <v>52</v>
      </c>
      <c r="C53" s="124">
        <v>18605.2</v>
      </c>
      <c r="D53" s="125">
        <v>18633.350000000002</v>
      </c>
      <c r="E53" s="125">
        <v>18398.000000000004</v>
      </c>
      <c r="F53" s="125">
        <v>18190.800000000003</v>
      </c>
      <c r="G53" s="125">
        <v>17955.450000000004</v>
      </c>
      <c r="H53" s="125">
        <v>18840.550000000003</v>
      </c>
      <c r="I53" s="125">
        <v>19075.900000000001</v>
      </c>
      <c r="J53" s="125">
        <v>19283.100000000002</v>
      </c>
      <c r="K53" s="124">
        <v>18868.7</v>
      </c>
      <c r="L53" s="124">
        <v>18426.150000000001</v>
      </c>
      <c r="M53" s="124">
        <v>0.16880000000000001</v>
      </c>
    </row>
    <row r="54" spans="1:13">
      <c r="A54" s="66">
        <v>45</v>
      </c>
      <c r="B54" s="124" t="s">
        <v>193</v>
      </c>
      <c r="C54" s="124">
        <v>5757.5</v>
      </c>
      <c r="D54" s="125">
        <v>5722.5999999999995</v>
      </c>
      <c r="E54" s="125">
        <v>5656.1999999999989</v>
      </c>
      <c r="F54" s="125">
        <v>5554.9</v>
      </c>
      <c r="G54" s="125">
        <v>5488.4999999999991</v>
      </c>
      <c r="H54" s="125">
        <v>5823.8999999999987</v>
      </c>
      <c r="I54" s="125">
        <v>5890.2999999999984</v>
      </c>
      <c r="J54" s="125">
        <v>5991.5999999999985</v>
      </c>
      <c r="K54" s="124">
        <v>5789</v>
      </c>
      <c r="L54" s="124">
        <v>5621.3</v>
      </c>
      <c r="M54" s="124">
        <v>2.1773600000000002</v>
      </c>
    </row>
    <row r="55" spans="1:13">
      <c r="A55" s="66">
        <v>46</v>
      </c>
      <c r="B55" s="124" t="s">
        <v>194</v>
      </c>
      <c r="C55" s="124">
        <v>1623.85</v>
      </c>
      <c r="D55" s="125">
        <v>1626.3833333333332</v>
      </c>
      <c r="E55" s="125">
        <v>1609.3166666666664</v>
      </c>
      <c r="F55" s="125">
        <v>1594.7833333333331</v>
      </c>
      <c r="G55" s="125">
        <v>1577.7166666666662</v>
      </c>
      <c r="H55" s="125">
        <v>1640.9166666666665</v>
      </c>
      <c r="I55" s="125">
        <v>1657.9833333333331</v>
      </c>
      <c r="J55" s="125">
        <v>1672.5166666666667</v>
      </c>
      <c r="K55" s="124">
        <v>1643.45</v>
      </c>
      <c r="L55" s="124">
        <v>1611.85</v>
      </c>
      <c r="M55" s="124">
        <v>5.1880000000000003E-2</v>
      </c>
    </row>
    <row r="56" spans="1:13">
      <c r="A56" s="66">
        <v>47</v>
      </c>
      <c r="B56" s="124" t="s">
        <v>195</v>
      </c>
      <c r="C56" s="124">
        <v>376.9</v>
      </c>
      <c r="D56" s="125">
        <v>377.71666666666664</v>
      </c>
      <c r="E56" s="125">
        <v>373.48333333333329</v>
      </c>
      <c r="F56" s="125">
        <v>370.06666666666666</v>
      </c>
      <c r="G56" s="125">
        <v>365.83333333333331</v>
      </c>
      <c r="H56" s="125">
        <v>381.13333333333327</v>
      </c>
      <c r="I56" s="125">
        <v>385.36666666666662</v>
      </c>
      <c r="J56" s="125">
        <v>388.78333333333325</v>
      </c>
      <c r="K56" s="124">
        <v>381.95</v>
      </c>
      <c r="L56" s="124">
        <v>374.3</v>
      </c>
      <c r="M56" s="124">
        <v>7.6178800000000004</v>
      </c>
    </row>
    <row r="57" spans="1:13">
      <c r="A57" s="66">
        <v>48</v>
      </c>
      <c r="B57" s="124" t="s">
        <v>54</v>
      </c>
      <c r="C57" s="124">
        <v>230.8</v>
      </c>
      <c r="D57" s="125">
        <v>231.16666666666666</v>
      </c>
      <c r="E57" s="125">
        <v>228.18333333333331</v>
      </c>
      <c r="F57" s="125">
        <v>225.56666666666666</v>
      </c>
      <c r="G57" s="125">
        <v>222.58333333333331</v>
      </c>
      <c r="H57" s="125">
        <v>233.7833333333333</v>
      </c>
      <c r="I57" s="125">
        <v>236.76666666666665</v>
      </c>
      <c r="J57" s="125">
        <v>239.3833333333333</v>
      </c>
      <c r="K57" s="124">
        <v>234.15</v>
      </c>
      <c r="L57" s="124">
        <v>228.55</v>
      </c>
      <c r="M57" s="124">
        <v>49.381079999999997</v>
      </c>
    </row>
    <row r="58" spans="1:13">
      <c r="A58" s="66">
        <v>49</v>
      </c>
      <c r="B58" s="124" t="s">
        <v>233</v>
      </c>
      <c r="C58" s="124">
        <v>144.35</v>
      </c>
      <c r="D58" s="125">
        <v>144.05000000000001</v>
      </c>
      <c r="E58" s="125">
        <v>141.85000000000002</v>
      </c>
      <c r="F58" s="125">
        <v>139.35000000000002</v>
      </c>
      <c r="G58" s="125">
        <v>137.15000000000003</v>
      </c>
      <c r="H58" s="125">
        <v>146.55000000000001</v>
      </c>
      <c r="I58" s="125">
        <v>148.75</v>
      </c>
      <c r="J58" s="125">
        <v>151.25</v>
      </c>
      <c r="K58" s="124">
        <v>146.25</v>
      </c>
      <c r="L58" s="124">
        <v>141.55000000000001</v>
      </c>
      <c r="M58" s="124">
        <v>14.97021</v>
      </c>
    </row>
    <row r="59" spans="1:13">
      <c r="A59" s="66">
        <v>50</v>
      </c>
      <c r="B59" s="124" t="s">
        <v>627</v>
      </c>
      <c r="C59" s="124">
        <v>28.6</v>
      </c>
      <c r="D59" s="125">
        <v>28.3</v>
      </c>
      <c r="E59" s="125">
        <v>27.8</v>
      </c>
      <c r="F59" s="125">
        <v>27</v>
      </c>
      <c r="G59" s="125">
        <v>26.5</v>
      </c>
      <c r="H59" s="125">
        <v>29.1</v>
      </c>
      <c r="I59" s="125">
        <v>29.6</v>
      </c>
      <c r="J59" s="125">
        <v>30.400000000000002</v>
      </c>
      <c r="K59" s="124">
        <v>28.8</v>
      </c>
      <c r="L59" s="124">
        <v>27.5</v>
      </c>
      <c r="M59" s="124">
        <v>22.619759999999999</v>
      </c>
    </row>
    <row r="60" spans="1:13">
      <c r="A60" s="66">
        <v>51</v>
      </c>
      <c r="B60" s="124" t="s">
        <v>55</v>
      </c>
      <c r="C60" s="124">
        <v>812.45</v>
      </c>
      <c r="D60" s="125">
        <v>793.65</v>
      </c>
      <c r="E60" s="125">
        <v>764.3</v>
      </c>
      <c r="F60" s="125">
        <v>716.15</v>
      </c>
      <c r="G60" s="125">
        <v>686.8</v>
      </c>
      <c r="H60" s="125">
        <v>841.8</v>
      </c>
      <c r="I60" s="125">
        <v>871.15000000000009</v>
      </c>
      <c r="J60" s="125">
        <v>919.3</v>
      </c>
      <c r="K60" s="124">
        <v>823</v>
      </c>
      <c r="L60" s="124">
        <v>745.5</v>
      </c>
      <c r="M60" s="124">
        <v>16.231580000000001</v>
      </c>
    </row>
    <row r="61" spans="1:13">
      <c r="A61" s="66">
        <v>52</v>
      </c>
      <c r="B61" s="124" t="s">
        <v>642</v>
      </c>
      <c r="C61" s="124">
        <v>1189.2</v>
      </c>
      <c r="D61" s="125">
        <v>1169.7166666666665</v>
      </c>
      <c r="E61" s="125">
        <v>1134.4333333333329</v>
      </c>
      <c r="F61" s="125">
        <v>1079.6666666666665</v>
      </c>
      <c r="G61" s="125">
        <v>1044.383333333333</v>
      </c>
      <c r="H61" s="125">
        <v>1224.4833333333329</v>
      </c>
      <c r="I61" s="125">
        <v>1259.7666666666662</v>
      </c>
      <c r="J61" s="125">
        <v>1314.5333333333328</v>
      </c>
      <c r="K61" s="124">
        <v>1205</v>
      </c>
      <c r="L61" s="124">
        <v>1114.95</v>
      </c>
      <c r="M61" s="124">
        <v>5.5471399999999997</v>
      </c>
    </row>
    <row r="62" spans="1:13">
      <c r="A62" s="66">
        <v>53</v>
      </c>
      <c r="B62" s="124" t="s">
        <v>57</v>
      </c>
      <c r="C62" s="124">
        <v>622.9</v>
      </c>
      <c r="D62" s="125">
        <v>620.9</v>
      </c>
      <c r="E62" s="125">
        <v>614.59999999999991</v>
      </c>
      <c r="F62" s="125">
        <v>606.29999999999995</v>
      </c>
      <c r="G62" s="125">
        <v>599.99999999999989</v>
      </c>
      <c r="H62" s="125">
        <v>629.19999999999993</v>
      </c>
      <c r="I62" s="125">
        <v>635.49999999999989</v>
      </c>
      <c r="J62" s="125">
        <v>643.79999999999995</v>
      </c>
      <c r="K62" s="124">
        <v>627.20000000000005</v>
      </c>
      <c r="L62" s="124">
        <v>612.6</v>
      </c>
      <c r="M62" s="124">
        <v>20.8536</v>
      </c>
    </row>
    <row r="63" spans="1:13">
      <c r="A63" s="66">
        <v>54</v>
      </c>
      <c r="B63" s="124" t="s">
        <v>58</v>
      </c>
      <c r="C63" s="124">
        <v>278.60000000000002</v>
      </c>
      <c r="D63" s="125">
        <v>275.66666666666669</v>
      </c>
      <c r="E63" s="125">
        <v>271.43333333333339</v>
      </c>
      <c r="F63" s="125">
        <v>264.26666666666671</v>
      </c>
      <c r="G63" s="125">
        <v>260.03333333333342</v>
      </c>
      <c r="H63" s="125">
        <v>282.83333333333337</v>
      </c>
      <c r="I63" s="125">
        <v>287.06666666666661</v>
      </c>
      <c r="J63" s="125">
        <v>294.23333333333335</v>
      </c>
      <c r="K63" s="124">
        <v>279.89999999999998</v>
      </c>
      <c r="L63" s="124">
        <v>268.5</v>
      </c>
      <c r="M63" s="124">
        <v>29.24606</v>
      </c>
    </row>
    <row r="64" spans="1:13">
      <c r="A64" s="66">
        <v>55</v>
      </c>
      <c r="B64" s="124" t="s">
        <v>59</v>
      </c>
      <c r="C64" s="124">
        <v>1099.8499999999999</v>
      </c>
      <c r="D64" s="125">
        <v>1099.1333333333332</v>
      </c>
      <c r="E64" s="125">
        <v>1091.2666666666664</v>
      </c>
      <c r="F64" s="125">
        <v>1082.6833333333332</v>
      </c>
      <c r="G64" s="125">
        <v>1074.8166666666664</v>
      </c>
      <c r="H64" s="125">
        <v>1107.7166666666665</v>
      </c>
      <c r="I64" s="125">
        <v>1115.5833333333333</v>
      </c>
      <c r="J64" s="125">
        <v>1124.1666666666665</v>
      </c>
      <c r="K64" s="124">
        <v>1107</v>
      </c>
      <c r="L64" s="124">
        <v>1090.55</v>
      </c>
      <c r="M64" s="124">
        <v>3.1901799999999998</v>
      </c>
    </row>
    <row r="65" spans="1:13">
      <c r="A65" s="66">
        <v>56</v>
      </c>
      <c r="B65" s="124" t="s">
        <v>196</v>
      </c>
      <c r="C65" s="124">
        <v>607.29999999999995</v>
      </c>
      <c r="D65" s="125">
        <v>605.1</v>
      </c>
      <c r="E65" s="125">
        <v>597.20000000000005</v>
      </c>
      <c r="F65" s="125">
        <v>587.1</v>
      </c>
      <c r="G65" s="125">
        <v>579.20000000000005</v>
      </c>
      <c r="H65" s="125">
        <v>615.20000000000005</v>
      </c>
      <c r="I65" s="125">
        <v>623.09999999999991</v>
      </c>
      <c r="J65" s="125">
        <v>633.20000000000005</v>
      </c>
      <c r="K65" s="124">
        <v>613</v>
      </c>
      <c r="L65" s="124">
        <v>595</v>
      </c>
      <c r="M65" s="124">
        <v>4.4859499999999999</v>
      </c>
    </row>
    <row r="66" spans="1:13">
      <c r="A66" s="66">
        <v>57</v>
      </c>
      <c r="B66" s="124" t="s">
        <v>653</v>
      </c>
      <c r="C66" s="124">
        <v>377.7</v>
      </c>
      <c r="D66" s="125">
        <v>380.2</v>
      </c>
      <c r="E66" s="125">
        <v>373.34999999999997</v>
      </c>
      <c r="F66" s="125">
        <v>369</v>
      </c>
      <c r="G66" s="125">
        <v>362.15</v>
      </c>
      <c r="H66" s="125">
        <v>384.54999999999995</v>
      </c>
      <c r="I66" s="125">
        <v>391.4</v>
      </c>
      <c r="J66" s="125">
        <v>395.74999999999994</v>
      </c>
      <c r="K66" s="124">
        <v>387.05</v>
      </c>
      <c r="L66" s="124">
        <v>375.85</v>
      </c>
      <c r="M66" s="124">
        <v>2.3015500000000002</v>
      </c>
    </row>
    <row r="67" spans="1:13">
      <c r="A67" s="66">
        <v>58</v>
      </c>
      <c r="B67" s="124" t="s">
        <v>665</v>
      </c>
      <c r="C67" s="124">
        <v>207.25</v>
      </c>
      <c r="D67" s="125">
        <v>204.58333333333334</v>
      </c>
      <c r="E67" s="125">
        <v>200.7166666666667</v>
      </c>
      <c r="F67" s="125">
        <v>194.18333333333337</v>
      </c>
      <c r="G67" s="125">
        <v>190.31666666666672</v>
      </c>
      <c r="H67" s="125">
        <v>211.11666666666667</v>
      </c>
      <c r="I67" s="125">
        <v>214.98333333333329</v>
      </c>
      <c r="J67" s="125">
        <v>221.51666666666665</v>
      </c>
      <c r="K67" s="124">
        <v>208.45</v>
      </c>
      <c r="L67" s="124">
        <v>198.05</v>
      </c>
      <c r="M67" s="124">
        <v>9.9949999999999992</v>
      </c>
    </row>
    <row r="68" spans="1:13">
      <c r="A68" s="66">
        <v>59</v>
      </c>
      <c r="B68" s="124" t="s">
        <v>351</v>
      </c>
      <c r="C68" s="124">
        <v>680.25</v>
      </c>
      <c r="D68" s="125">
        <v>680.58333333333337</v>
      </c>
      <c r="E68" s="125">
        <v>672.16666666666674</v>
      </c>
      <c r="F68" s="125">
        <v>664.08333333333337</v>
      </c>
      <c r="G68" s="125">
        <v>655.66666666666674</v>
      </c>
      <c r="H68" s="125">
        <v>688.66666666666674</v>
      </c>
      <c r="I68" s="125">
        <v>697.08333333333348</v>
      </c>
      <c r="J68" s="125">
        <v>705.16666666666674</v>
      </c>
      <c r="K68" s="124">
        <v>689</v>
      </c>
      <c r="L68" s="124">
        <v>672.5</v>
      </c>
      <c r="M68" s="124">
        <v>0.81501000000000001</v>
      </c>
    </row>
    <row r="69" spans="1:13">
      <c r="A69" s="66">
        <v>60</v>
      </c>
      <c r="B69" s="124" t="s">
        <v>63</v>
      </c>
      <c r="C69" s="124">
        <v>157.65</v>
      </c>
      <c r="D69" s="125">
        <v>158.13333333333335</v>
      </c>
      <c r="E69" s="125">
        <v>155.2166666666667</v>
      </c>
      <c r="F69" s="125">
        <v>152.78333333333333</v>
      </c>
      <c r="G69" s="125">
        <v>149.86666666666667</v>
      </c>
      <c r="H69" s="125">
        <v>160.56666666666672</v>
      </c>
      <c r="I69" s="125">
        <v>163.48333333333341</v>
      </c>
      <c r="J69" s="125">
        <v>165.91666666666674</v>
      </c>
      <c r="K69" s="124">
        <v>161.05000000000001</v>
      </c>
      <c r="L69" s="124">
        <v>155.69999999999999</v>
      </c>
      <c r="M69" s="124">
        <v>70.373760000000004</v>
      </c>
    </row>
    <row r="70" spans="1:13">
      <c r="A70" s="66">
        <v>61</v>
      </c>
      <c r="B70" s="124" t="s">
        <v>60</v>
      </c>
      <c r="C70" s="124">
        <v>407.85</v>
      </c>
      <c r="D70" s="125">
        <v>405.51666666666665</v>
      </c>
      <c r="E70" s="125">
        <v>399.63333333333333</v>
      </c>
      <c r="F70" s="125">
        <v>391.41666666666669</v>
      </c>
      <c r="G70" s="125">
        <v>385.53333333333336</v>
      </c>
      <c r="H70" s="125">
        <v>413.73333333333329</v>
      </c>
      <c r="I70" s="125">
        <v>419.61666666666662</v>
      </c>
      <c r="J70" s="125">
        <v>427.83333333333326</v>
      </c>
      <c r="K70" s="124">
        <v>411.4</v>
      </c>
      <c r="L70" s="124">
        <v>397.3</v>
      </c>
      <c r="M70" s="124">
        <v>36.801969999999997</v>
      </c>
    </row>
    <row r="71" spans="1:13">
      <c r="A71" s="66">
        <v>62</v>
      </c>
      <c r="B71" s="124" t="s">
        <v>677</v>
      </c>
      <c r="C71" s="124">
        <v>2105.3000000000002</v>
      </c>
      <c r="D71" s="125">
        <v>2113.7333333333336</v>
      </c>
      <c r="E71" s="125">
        <v>2057.666666666667</v>
      </c>
      <c r="F71" s="125">
        <v>2010.0333333333333</v>
      </c>
      <c r="G71" s="125">
        <v>1953.9666666666667</v>
      </c>
      <c r="H71" s="125">
        <v>2161.3666666666672</v>
      </c>
      <c r="I71" s="125">
        <v>2217.4333333333338</v>
      </c>
      <c r="J71" s="125">
        <v>2265.0666666666675</v>
      </c>
      <c r="K71" s="124">
        <v>2169.8000000000002</v>
      </c>
      <c r="L71" s="124">
        <v>2066.1</v>
      </c>
      <c r="M71" s="124">
        <v>0.72016000000000002</v>
      </c>
    </row>
    <row r="72" spans="1:13">
      <c r="A72" s="66">
        <v>63</v>
      </c>
      <c r="B72" s="124" t="s">
        <v>234</v>
      </c>
      <c r="C72" s="124">
        <v>292.25</v>
      </c>
      <c r="D72" s="125">
        <v>298.08333333333331</v>
      </c>
      <c r="E72" s="125">
        <v>284.16666666666663</v>
      </c>
      <c r="F72" s="125">
        <v>276.08333333333331</v>
      </c>
      <c r="G72" s="125">
        <v>262.16666666666663</v>
      </c>
      <c r="H72" s="125">
        <v>306.16666666666663</v>
      </c>
      <c r="I72" s="125">
        <v>320.08333333333326</v>
      </c>
      <c r="J72" s="125">
        <v>328.16666666666663</v>
      </c>
      <c r="K72" s="124">
        <v>312</v>
      </c>
      <c r="L72" s="124">
        <v>290</v>
      </c>
      <c r="M72" s="124">
        <v>198.63838999999999</v>
      </c>
    </row>
    <row r="73" spans="1:13">
      <c r="A73" s="66">
        <v>64</v>
      </c>
      <c r="B73" s="124" t="s">
        <v>61</v>
      </c>
      <c r="C73" s="124">
        <v>55.4</v>
      </c>
      <c r="D73" s="125">
        <v>55.683333333333337</v>
      </c>
      <c r="E73" s="125">
        <v>54.516666666666673</v>
      </c>
      <c r="F73" s="125">
        <v>53.633333333333333</v>
      </c>
      <c r="G73" s="125">
        <v>52.466666666666669</v>
      </c>
      <c r="H73" s="125">
        <v>56.566666666666677</v>
      </c>
      <c r="I73" s="125">
        <v>57.733333333333334</v>
      </c>
      <c r="J73" s="125">
        <v>58.616666666666681</v>
      </c>
      <c r="K73" s="124">
        <v>56.85</v>
      </c>
      <c r="L73" s="124">
        <v>54.8</v>
      </c>
      <c r="M73" s="124">
        <v>37.457169999999998</v>
      </c>
    </row>
    <row r="74" spans="1:13">
      <c r="A74" s="66">
        <v>65</v>
      </c>
      <c r="B74" s="124" t="s">
        <v>62</v>
      </c>
      <c r="C74" s="124">
        <v>1282.3</v>
      </c>
      <c r="D74" s="125">
        <v>1279.6500000000001</v>
      </c>
      <c r="E74" s="125">
        <v>1262.5500000000002</v>
      </c>
      <c r="F74" s="125">
        <v>1242.8000000000002</v>
      </c>
      <c r="G74" s="125">
        <v>1225.7000000000003</v>
      </c>
      <c r="H74" s="125">
        <v>1299.4000000000001</v>
      </c>
      <c r="I74" s="125">
        <v>1316.5</v>
      </c>
      <c r="J74" s="125">
        <v>1336.25</v>
      </c>
      <c r="K74" s="124">
        <v>1296.75</v>
      </c>
      <c r="L74" s="124">
        <v>1259.9000000000001</v>
      </c>
      <c r="M74" s="124">
        <v>8.2558000000000007</v>
      </c>
    </row>
    <row r="75" spans="1:13">
      <c r="A75" s="66">
        <v>66</v>
      </c>
      <c r="B75" s="124" t="s">
        <v>1096</v>
      </c>
      <c r="C75" s="124">
        <v>966.4</v>
      </c>
      <c r="D75" s="125">
        <v>962.86666666666679</v>
      </c>
      <c r="E75" s="125">
        <v>953.48333333333358</v>
      </c>
      <c r="F75" s="125">
        <v>940.56666666666683</v>
      </c>
      <c r="G75" s="125">
        <v>931.18333333333362</v>
      </c>
      <c r="H75" s="125">
        <v>975.78333333333353</v>
      </c>
      <c r="I75" s="125">
        <v>985.16666666666674</v>
      </c>
      <c r="J75" s="125">
        <v>998.08333333333348</v>
      </c>
      <c r="K75" s="124">
        <v>972.25</v>
      </c>
      <c r="L75" s="124">
        <v>949.95</v>
      </c>
      <c r="M75" s="124">
        <v>9.1819999999999999E-2</v>
      </c>
    </row>
    <row r="76" spans="1:13">
      <c r="A76" s="66">
        <v>67</v>
      </c>
      <c r="B76" s="124" t="s">
        <v>64</v>
      </c>
      <c r="C76" s="124">
        <v>2450.5</v>
      </c>
      <c r="D76" s="125">
        <v>2457.9666666666667</v>
      </c>
      <c r="E76" s="125">
        <v>2424.9833333333336</v>
      </c>
      <c r="F76" s="125">
        <v>2399.4666666666667</v>
      </c>
      <c r="G76" s="125">
        <v>2366.4833333333336</v>
      </c>
      <c r="H76" s="125">
        <v>2483.4833333333336</v>
      </c>
      <c r="I76" s="125">
        <v>2516.4666666666662</v>
      </c>
      <c r="J76" s="125">
        <v>2541.9833333333336</v>
      </c>
      <c r="K76" s="124">
        <v>2490.9499999999998</v>
      </c>
      <c r="L76" s="124">
        <v>2432.4499999999998</v>
      </c>
      <c r="M76" s="124">
        <v>9.2538599999999995</v>
      </c>
    </row>
    <row r="77" spans="1:13">
      <c r="A77" s="66">
        <v>68</v>
      </c>
      <c r="B77" s="124" t="s">
        <v>726</v>
      </c>
      <c r="C77" s="124">
        <v>179.75</v>
      </c>
      <c r="D77" s="125">
        <v>176.91666666666666</v>
      </c>
      <c r="E77" s="125">
        <v>173.83333333333331</v>
      </c>
      <c r="F77" s="125">
        <v>167.91666666666666</v>
      </c>
      <c r="G77" s="125">
        <v>164.83333333333331</v>
      </c>
      <c r="H77" s="125">
        <v>182.83333333333331</v>
      </c>
      <c r="I77" s="125">
        <v>185.91666666666663</v>
      </c>
      <c r="J77" s="125">
        <v>191.83333333333331</v>
      </c>
      <c r="K77" s="124">
        <v>180</v>
      </c>
      <c r="L77" s="124">
        <v>171</v>
      </c>
      <c r="M77" s="124">
        <v>39.140940000000001</v>
      </c>
    </row>
    <row r="78" spans="1:13">
      <c r="A78" s="66">
        <v>69</v>
      </c>
      <c r="B78" s="124" t="s">
        <v>65</v>
      </c>
      <c r="C78" s="124">
        <v>23903.75</v>
      </c>
      <c r="D78" s="125">
        <v>23534.583333333332</v>
      </c>
      <c r="E78" s="125">
        <v>22870.166666666664</v>
      </c>
      <c r="F78" s="125">
        <v>21836.583333333332</v>
      </c>
      <c r="G78" s="125">
        <v>21172.166666666664</v>
      </c>
      <c r="H78" s="125">
        <v>24568.166666666664</v>
      </c>
      <c r="I78" s="125">
        <v>25232.583333333328</v>
      </c>
      <c r="J78" s="125">
        <v>26266.166666666664</v>
      </c>
      <c r="K78" s="124">
        <v>24199</v>
      </c>
      <c r="L78" s="124">
        <v>22501</v>
      </c>
      <c r="M78" s="124">
        <v>1.7610300000000001</v>
      </c>
    </row>
    <row r="79" spans="1:13">
      <c r="A79" s="66">
        <v>70</v>
      </c>
      <c r="B79" s="124" t="s">
        <v>197</v>
      </c>
      <c r="C79" s="124">
        <v>443.8</v>
      </c>
      <c r="D79" s="125">
        <v>442.93333333333334</v>
      </c>
      <c r="E79" s="125">
        <v>433.36666666666667</v>
      </c>
      <c r="F79" s="125">
        <v>422.93333333333334</v>
      </c>
      <c r="G79" s="125">
        <v>413.36666666666667</v>
      </c>
      <c r="H79" s="125">
        <v>453.36666666666667</v>
      </c>
      <c r="I79" s="125">
        <v>462.93333333333339</v>
      </c>
      <c r="J79" s="125">
        <v>473.36666666666667</v>
      </c>
      <c r="K79" s="124">
        <v>452.5</v>
      </c>
      <c r="L79" s="124">
        <v>432.5</v>
      </c>
      <c r="M79" s="124">
        <v>5.7626099999999996</v>
      </c>
    </row>
    <row r="80" spans="1:13">
      <c r="A80" s="66">
        <v>71</v>
      </c>
      <c r="B80" s="124" t="s">
        <v>1975</v>
      </c>
      <c r="C80" s="124">
        <v>1184</v>
      </c>
      <c r="D80" s="125">
        <v>1184.9833333333333</v>
      </c>
      <c r="E80" s="125">
        <v>1170.9666666666667</v>
      </c>
      <c r="F80" s="125">
        <v>1157.9333333333334</v>
      </c>
      <c r="G80" s="125">
        <v>1143.9166666666667</v>
      </c>
      <c r="H80" s="125">
        <v>1198.0166666666667</v>
      </c>
      <c r="I80" s="125">
        <v>1212.0333333333335</v>
      </c>
      <c r="J80" s="125">
        <v>1225.0666666666666</v>
      </c>
      <c r="K80" s="124">
        <v>1199</v>
      </c>
      <c r="L80" s="124">
        <v>1171.95</v>
      </c>
      <c r="M80" s="124">
        <v>0.39829999999999999</v>
      </c>
    </row>
    <row r="81" spans="1:13">
      <c r="A81" s="66">
        <v>72</v>
      </c>
      <c r="B81" s="124" t="s">
        <v>66</v>
      </c>
      <c r="C81" s="124">
        <v>116.15</v>
      </c>
      <c r="D81" s="125">
        <v>116.11666666666667</v>
      </c>
      <c r="E81" s="125">
        <v>112.43333333333335</v>
      </c>
      <c r="F81" s="125">
        <v>108.71666666666668</v>
      </c>
      <c r="G81" s="125">
        <v>105.03333333333336</v>
      </c>
      <c r="H81" s="125">
        <v>119.83333333333334</v>
      </c>
      <c r="I81" s="125">
        <v>123.51666666666668</v>
      </c>
      <c r="J81" s="125">
        <v>127.23333333333333</v>
      </c>
      <c r="K81" s="124">
        <v>119.8</v>
      </c>
      <c r="L81" s="124">
        <v>112.4</v>
      </c>
      <c r="M81" s="124">
        <v>33.868920000000003</v>
      </c>
    </row>
    <row r="82" spans="1:13">
      <c r="A82" s="66">
        <v>73</v>
      </c>
      <c r="B82" s="124" t="s">
        <v>67</v>
      </c>
      <c r="C82" s="124">
        <v>256.3</v>
      </c>
      <c r="D82" s="125">
        <v>256.16666666666669</v>
      </c>
      <c r="E82" s="125">
        <v>253.58333333333337</v>
      </c>
      <c r="F82" s="125">
        <v>250.86666666666667</v>
      </c>
      <c r="G82" s="125">
        <v>248.28333333333336</v>
      </c>
      <c r="H82" s="125">
        <v>258.88333333333338</v>
      </c>
      <c r="I82" s="125">
        <v>261.46666666666675</v>
      </c>
      <c r="J82" s="125">
        <v>264.18333333333339</v>
      </c>
      <c r="K82" s="124">
        <v>258.75</v>
      </c>
      <c r="L82" s="124">
        <v>253.45</v>
      </c>
      <c r="M82" s="124">
        <v>10.239409999999999</v>
      </c>
    </row>
    <row r="83" spans="1:13">
      <c r="A83" s="66">
        <v>74</v>
      </c>
      <c r="B83" s="124" t="s">
        <v>68</v>
      </c>
      <c r="C83" s="124">
        <v>73.75</v>
      </c>
      <c r="D83" s="125">
        <v>73.333333333333329</v>
      </c>
      <c r="E83" s="125">
        <v>72.416666666666657</v>
      </c>
      <c r="F83" s="125">
        <v>71.083333333333329</v>
      </c>
      <c r="G83" s="125">
        <v>70.166666666666657</v>
      </c>
      <c r="H83" s="125">
        <v>74.666666666666657</v>
      </c>
      <c r="I83" s="125">
        <v>75.583333333333314</v>
      </c>
      <c r="J83" s="125">
        <v>76.916666666666657</v>
      </c>
      <c r="K83" s="124">
        <v>74.25</v>
      </c>
      <c r="L83" s="124">
        <v>72</v>
      </c>
      <c r="M83" s="124">
        <v>97.48912</v>
      </c>
    </row>
    <row r="84" spans="1:13">
      <c r="A84" s="66">
        <v>75</v>
      </c>
      <c r="B84" s="124" t="s">
        <v>69</v>
      </c>
      <c r="C84" s="124">
        <v>359.3</v>
      </c>
      <c r="D84" s="125">
        <v>357.16666666666669</v>
      </c>
      <c r="E84" s="125">
        <v>353.33333333333337</v>
      </c>
      <c r="F84" s="125">
        <v>347.36666666666667</v>
      </c>
      <c r="G84" s="125">
        <v>343.53333333333336</v>
      </c>
      <c r="H84" s="125">
        <v>363.13333333333338</v>
      </c>
      <c r="I84" s="125">
        <v>366.96666666666675</v>
      </c>
      <c r="J84" s="125">
        <v>372.93333333333339</v>
      </c>
      <c r="K84" s="124">
        <v>361</v>
      </c>
      <c r="L84" s="124">
        <v>351.2</v>
      </c>
      <c r="M84" s="124">
        <v>50.627809999999997</v>
      </c>
    </row>
    <row r="85" spans="1:13">
      <c r="A85" s="66">
        <v>76</v>
      </c>
      <c r="B85" s="124" t="s">
        <v>71</v>
      </c>
      <c r="C85" s="124">
        <v>16.600000000000001</v>
      </c>
      <c r="D85" s="125">
        <v>16.466666666666669</v>
      </c>
      <c r="E85" s="125">
        <v>16.083333333333336</v>
      </c>
      <c r="F85" s="125">
        <v>15.566666666666666</v>
      </c>
      <c r="G85" s="125">
        <v>15.183333333333334</v>
      </c>
      <c r="H85" s="125">
        <v>16.983333333333338</v>
      </c>
      <c r="I85" s="125">
        <v>17.366666666666671</v>
      </c>
      <c r="J85" s="125">
        <v>17.88333333333334</v>
      </c>
      <c r="K85" s="124">
        <v>16.850000000000001</v>
      </c>
      <c r="L85" s="124">
        <v>15.95</v>
      </c>
      <c r="M85" s="124">
        <v>266.87873999999999</v>
      </c>
    </row>
    <row r="86" spans="1:13">
      <c r="A86" s="66">
        <v>77</v>
      </c>
      <c r="B86" s="124" t="s">
        <v>182</v>
      </c>
      <c r="C86" s="124">
        <v>6981.9</v>
      </c>
      <c r="D86" s="125">
        <v>6963.95</v>
      </c>
      <c r="E86" s="125">
        <v>6917.95</v>
      </c>
      <c r="F86" s="125">
        <v>6854</v>
      </c>
      <c r="G86" s="125">
        <v>6808</v>
      </c>
      <c r="H86" s="125">
        <v>7027.9</v>
      </c>
      <c r="I86" s="125">
        <v>7073.9</v>
      </c>
      <c r="J86" s="125">
        <v>7137.8499999999995</v>
      </c>
      <c r="K86" s="124">
        <v>7009.95</v>
      </c>
      <c r="L86" s="124">
        <v>6900</v>
      </c>
      <c r="M86" s="124">
        <v>6.2170000000000003E-2</v>
      </c>
    </row>
    <row r="87" spans="1:13">
      <c r="A87" s="66">
        <v>78</v>
      </c>
      <c r="B87" s="124" t="s">
        <v>804</v>
      </c>
      <c r="C87" s="124">
        <v>1407.1</v>
      </c>
      <c r="D87" s="125">
        <v>1397.8</v>
      </c>
      <c r="E87" s="125">
        <v>1382.5</v>
      </c>
      <c r="F87" s="125">
        <v>1357.9</v>
      </c>
      <c r="G87" s="125">
        <v>1342.6000000000001</v>
      </c>
      <c r="H87" s="125">
        <v>1422.3999999999999</v>
      </c>
      <c r="I87" s="125">
        <v>1437.6999999999996</v>
      </c>
      <c r="J87" s="125">
        <v>1462.2999999999997</v>
      </c>
      <c r="K87" s="124">
        <v>1413.1</v>
      </c>
      <c r="L87" s="124">
        <v>1373.2</v>
      </c>
      <c r="M87" s="124">
        <v>0.12111</v>
      </c>
    </row>
    <row r="88" spans="1:13">
      <c r="A88" s="66">
        <v>79</v>
      </c>
      <c r="B88" s="124" t="s">
        <v>70</v>
      </c>
      <c r="C88" s="124">
        <v>602.25</v>
      </c>
      <c r="D88" s="125">
        <v>599.18333333333328</v>
      </c>
      <c r="E88" s="125">
        <v>592.36666666666656</v>
      </c>
      <c r="F88" s="125">
        <v>582.48333333333323</v>
      </c>
      <c r="G88" s="125">
        <v>575.66666666666652</v>
      </c>
      <c r="H88" s="125">
        <v>609.06666666666661</v>
      </c>
      <c r="I88" s="125">
        <v>615.88333333333344</v>
      </c>
      <c r="J88" s="125">
        <v>625.76666666666665</v>
      </c>
      <c r="K88" s="124">
        <v>606</v>
      </c>
      <c r="L88" s="124">
        <v>589.29999999999995</v>
      </c>
      <c r="M88" s="124">
        <v>5.5568499999999998</v>
      </c>
    </row>
    <row r="89" spans="1:13">
      <c r="A89" s="66">
        <v>80</v>
      </c>
      <c r="B89" s="124" t="s">
        <v>347</v>
      </c>
      <c r="C89" s="124">
        <v>716.35</v>
      </c>
      <c r="D89" s="125">
        <v>720.48333333333323</v>
      </c>
      <c r="E89" s="125">
        <v>701.96666666666647</v>
      </c>
      <c r="F89" s="125">
        <v>687.58333333333326</v>
      </c>
      <c r="G89" s="125">
        <v>669.06666666666649</v>
      </c>
      <c r="H89" s="125">
        <v>734.86666666666645</v>
      </c>
      <c r="I89" s="125">
        <v>753.3833333333331</v>
      </c>
      <c r="J89" s="125">
        <v>767.76666666666642</v>
      </c>
      <c r="K89" s="124">
        <v>739</v>
      </c>
      <c r="L89" s="124">
        <v>706.1</v>
      </c>
      <c r="M89" s="124">
        <v>9.2707599999999992</v>
      </c>
    </row>
    <row r="90" spans="1:13">
      <c r="A90" s="66">
        <v>81</v>
      </c>
      <c r="B90" s="124" t="s">
        <v>72</v>
      </c>
      <c r="C90" s="124">
        <v>477.8</v>
      </c>
      <c r="D90" s="125">
        <v>482.26666666666665</v>
      </c>
      <c r="E90" s="125">
        <v>469.5333333333333</v>
      </c>
      <c r="F90" s="125">
        <v>461.26666666666665</v>
      </c>
      <c r="G90" s="125">
        <v>448.5333333333333</v>
      </c>
      <c r="H90" s="125">
        <v>490.5333333333333</v>
      </c>
      <c r="I90" s="125">
        <v>503.26666666666665</v>
      </c>
      <c r="J90" s="125">
        <v>511.5333333333333</v>
      </c>
      <c r="K90" s="124">
        <v>495</v>
      </c>
      <c r="L90" s="124">
        <v>474</v>
      </c>
      <c r="M90" s="124">
        <v>2.9754299999999998</v>
      </c>
    </row>
    <row r="91" spans="1:13">
      <c r="A91" s="66">
        <v>82</v>
      </c>
      <c r="B91" s="124" t="s">
        <v>838</v>
      </c>
      <c r="C91" s="124">
        <v>281.3</v>
      </c>
      <c r="D91" s="125">
        <v>279.2</v>
      </c>
      <c r="E91" s="125">
        <v>273</v>
      </c>
      <c r="F91" s="125">
        <v>264.7</v>
      </c>
      <c r="G91" s="125">
        <v>258.5</v>
      </c>
      <c r="H91" s="125">
        <v>287.5</v>
      </c>
      <c r="I91" s="125">
        <v>293.69999999999993</v>
      </c>
      <c r="J91" s="125">
        <v>302</v>
      </c>
      <c r="K91" s="124">
        <v>285.39999999999998</v>
      </c>
      <c r="L91" s="124">
        <v>270.89999999999998</v>
      </c>
      <c r="M91" s="124">
        <v>4.7142900000000001</v>
      </c>
    </row>
    <row r="92" spans="1:13">
      <c r="A92" s="66">
        <v>83</v>
      </c>
      <c r="B92" s="124" t="s">
        <v>317</v>
      </c>
      <c r="C92" s="124">
        <v>102.2</v>
      </c>
      <c r="D92" s="125">
        <v>102.83333333333333</v>
      </c>
      <c r="E92" s="125">
        <v>99.86666666666666</v>
      </c>
      <c r="F92" s="125">
        <v>97.533333333333331</v>
      </c>
      <c r="G92" s="125">
        <v>94.566666666666663</v>
      </c>
      <c r="H92" s="125">
        <v>105.16666666666666</v>
      </c>
      <c r="I92" s="125">
        <v>108.13333333333333</v>
      </c>
      <c r="J92" s="125">
        <v>110.46666666666665</v>
      </c>
      <c r="K92" s="124">
        <v>105.8</v>
      </c>
      <c r="L92" s="124">
        <v>100.5</v>
      </c>
      <c r="M92" s="124">
        <v>3.5750999999999999</v>
      </c>
    </row>
    <row r="93" spans="1:13">
      <c r="A93" s="66">
        <v>84</v>
      </c>
      <c r="B93" s="124" t="s">
        <v>199</v>
      </c>
      <c r="C93" s="124">
        <v>171</v>
      </c>
      <c r="D93" s="125">
        <v>171.5</v>
      </c>
      <c r="E93" s="125">
        <v>169.25</v>
      </c>
      <c r="F93" s="125">
        <v>167.5</v>
      </c>
      <c r="G93" s="125">
        <v>165.25</v>
      </c>
      <c r="H93" s="125">
        <v>173.25</v>
      </c>
      <c r="I93" s="125">
        <v>175.5</v>
      </c>
      <c r="J93" s="125">
        <v>177.25</v>
      </c>
      <c r="K93" s="124">
        <v>173.75</v>
      </c>
      <c r="L93" s="124">
        <v>169.75</v>
      </c>
      <c r="M93" s="124">
        <v>1.9107799999999999</v>
      </c>
    </row>
    <row r="94" spans="1:13">
      <c r="A94" s="66">
        <v>85</v>
      </c>
      <c r="B94" s="124" t="s">
        <v>75</v>
      </c>
      <c r="C94" s="124">
        <v>985.15</v>
      </c>
      <c r="D94" s="125">
        <v>988.88333333333333</v>
      </c>
      <c r="E94" s="125">
        <v>970.76666666666665</v>
      </c>
      <c r="F94" s="125">
        <v>956.38333333333333</v>
      </c>
      <c r="G94" s="125">
        <v>938.26666666666665</v>
      </c>
      <c r="H94" s="125">
        <v>1003.2666666666667</v>
      </c>
      <c r="I94" s="125">
        <v>1021.3833333333332</v>
      </c>
      <c r="J94" s="125">
        <v>1035.7666666666667</v>
      </c>
      <c r="K94" s="124">
        <v>1007</v>
      </c>
      <c r="L94" s="124">
        <v>974.5</v>
      </c>
      <c r="M94" s="124">
        <v>23.25874</v>
      </c>
    </row>
    <row r="95" spans="1:13">
      <c r="A95" s="66">
        <v>86</v>
      </c>
      <c r="B95" s="124" t="s">
        <v>77</v>
      </c>
      <c r="C95" s="124">
        <v>1981.85</v>
      </c>
      <c r="D95" s="125">
        <v>1973.6499999999999</v>
      </c>
      <c r="E95" s="125">
        <v>1950.1999999999998</v>
      </c>
      <c r="F95" s="125">
        <v>1918.55</v>
      </c>
      <c r="G95" s="125">
        <v>1895.1</v>
      </c>
      <c r="H95" s="125">
        <v>2005.2999999999997</v>
      </c>
      <c r="I95" s="125">
        <v>2028.75</v>
      </c>
      <c r="J95" s="125">
        <v>2060.3999999999996</v>
      </c>
      <c r="K95" s="124">
        <v>1997.1</v>
      </c>
      <c r="L95" s="124">
        <v>1942</v>
      </c>
      <c r="M95" s="124">
        <v>24.000800000000002</v>
      </c>
    </row>
    <row r="96" spans="1:13">
      <c r="A96" s="66">
        <v>87</v>
      </c>
      <c r="B96" s="124" t="s">
        <v>74</v>
      </c>
      <c r="C96" s="124">
        <v>595.75</v>
      </c>
      <c r="D96" s="125">
        <v>594.0333333333333</v>
      </c>
      <c r="E96" s="125">
        <v>586.71666666666658</v>
      </c>
      <c r="F96" s="125">
        <v>577.68333333333328</v>
      </c>
      <c r="G96" s="125">
        <v>570.36666666666656</v>
      </c>
      <c r="H96" s="125">
        <v>603.06666666666661</v>
      </c>
      <c r="I96" s="125">
        <v>610.38333333333321</v>
      </c>
      <c r="J96" s="125">
        <v>619.41666666666663</v>
      </c>
      <c r="K96" s="124">
        <v>601.35</v>
      </c>
      <c r="L96" s="124">
        <v>585</v>
      </c>
      <c r="M96" s="124">
        <v>12.07151</v>
      </c>
    </row>
    <row r="97" spans="1:13">
      <c r="A97" s="66">
        <v>88</v>
      </c>
      <c r="B97" s="124" t="s">
        <v>79</v>
      </c>
      <c r="C97" s="124">
        <v>2893.95</v>
      </c>
      <c r="D97" s="125">
        <v>2902.9166666666665</v>
      </c>
      <c r="E97" s="125">
        <v>2866.0333333333328</v>
      </c>
      <c r="F97" s="125">
        <v>2838.1166666666663</v>
      </c>
      <c r="G97" s="125">
        <v>2801.2333333333327</v>
      </c>
      <c r="H97" s="125">
        <v>2930.833333333333</v>
      </c>
      <c r="I97" s="125">
        <v>2967.7166666666672</v>
      </c>
      <c r="J97" s="125">
        <v>2995.6333333333332</v>
      </c>
      <c r="K97" s="124">
        <v>2939.8</v>
      </c>
      <c r="L97" s="124">
        <v>2875</v>
      </c>
      <c r="M97" s="124">
        <v>3.8469199999999999</v>
      </c>
    </row>
    <row r="98" spans="1:13">
      <c r="A98" s="66">
        <v>89</v>
      </c>
      <c r="B98" s="124" t="s">
        <v>80</v>
      </c>
      <c r="C98" s="124">
        <v>388.75</v>
      </c>
      <c r="D98" s="125">
        <v>387.05</v>
      </c>
      <c r="E98" s="125">
        <v>378.95000000000005</v>
      </c>
      <c r="F98" s="125">
        <v>369.15000000000003</v>
      </c>
      <c r="G98" s="125">
        <v>361.05000000000007</v>
      </c>
      <c r="H98" s="125">
        <v>396.85</v>
      </c>
      <c r="I98" s="125">
        <v>404.95000000000005</v>
      </c>
      <c r="J98" s="125">
        <v>414.75</v>
      </c>
      <c r="K98" s="124">
        <v>395.15</v>
      </c>
      <c r="L98" s="124">
        <v>377.25</v>
      </c>
      <c r="M98" s="124">
        <v>14.746</v>
      </c>
    </row>
    <row r="99" spans="1:13">
      <c r="A99" s="66">
        <v>90</v>
      </c>
      <c r="B99" s="124" t="s">
        <v>81</v>
      </c>
      <c r="C99" s="124">
        <v>226.7</v>
      </c>
      <c r="D99" s="125">
        <v>224.28333333333333</v>
      </c>
      <c r="E99" s="125">
        <v>220.41666666666666</v>
      </c>
      <c r="F99" s="125">
        <v>214.13333333333333</v>
      </c>
      <c r="G99" s="125">
        <v>210.26666666666665</v>
      </c>
      <c r="H99" s="125">
        <v>230.56666666666666</v>
      </c>
      <c r="I99" s="125">
        <v>234.43333333333334</v>
      </c>
      <c r="J99" s="125">
        <v>240.71666666666667</v>
      </c>
      <c r="K99" s="124">
        <v>228.15</v>
      </c>
      <c r="L99" s="124">
        <v>218</v>
      </c>
      <c r="M99" s="124">
        <v>72.63391</v>
      </c>
    </row>
    <row r="100" spans="1:13">
      <c r="A100" s="66">
        <v>91</v>
      </c>
      <c r="B100" s="124" t="s">
        <v>82</v>
      </c>
      <c r="C100" s="124">
        <v>218.4</v>
      </c>
      <c r="D100" s="125">
        <v>217.9</v>
      </c>
      <c r="E100" s="125">
        <v>213.8</v>
      </c>
      <c r="F100" s="125">
        <v>209.20000000000002</v>
      </c>
      <c r="G100" s="125">
        <v>205.10000000000002</v>
      </c>
      <c r="H100" s="125">
        <v>222.5</v>
      </c>
      <c r="I100" s="125">
        <v>226.59999999999997</v>
      </c>
      <c r="J100" s="125">
        <v>231.2</v>
      </c>
      <c r="K100" s="124">
        <v>222</v>
      </c>
      <c r="L100" s="124">
        <v>213.3</v>
      </c>
      <c r="M100" s="124">
        <v>188.60140000000001</v>
      </c>
    </row>
    <row r="101" spans="1:13">
      <c r="A101" s="66">
        <v>92</v>
      </c>
      <c r="B101" s="124" t="s">
        <v>83</v>
      </c>
      <c r="C101" s="124">
        <v>1569.6</v>
      </c>
      <c r="D101" s="125">
        <v>1562.3999999999999</v>
      </c>
      <c r="E101" s="125">
        <v>1547.2999999999997</v>
      </c>
      <c r="F101" s="125">
        <v>1524.9999999999998</v>
      </c>
      <c r="G101" s="125">
        <v>1509.8999999999996</v>
      </c>
      <c r="H101" s="125">
        <v>1584.6999999999998</v>
      </c>
      <c r="I101" s="125">
        <v>1599.7999999999997</v>
      </c>
      <c r="J101" s="125">
        <v>1622.1</v>
      </c>
      <c r="K101" s="124">
        <v>1577.5</v>
      </c>
      <c r="L101" s="124">
        <v>1540.1</v>
      </c>
      <c r="M101" s="124">
        <v>17.280629999999999</v>
      </c>
    </row>
    <row r="102" spans="1:13">
      <c r="A102" s="66">
        <v>93</v>
      </c>
      <c r="B102" s="124" t="s">
        <v>84</v>
      </c>
      <c r="C102" s="124">
        <v>277.55</v>
      </c>
      <c r="D102" s="125">
        <v>275.58333333333337</v>
      </c>
      <c r="E102" s="125">
        <v>272.56666666666672</v>
      </c>
      <c r="F102" s="125">
        <v>267.58333333333337</v>
      </c>
      <c r="G102" s="125">
        <v>264.56666666666672</v>
      </c>
      <c r="H102" s="125">
        <v>280.56666666666672</v>
      </c>
      <c r="I102" s="125">
        <v>283.58333333333337</v>
      </c>
      <c r="J102" s="125">
        <v>288.56666666666672</v>
      </c>
      <c r="K102" s="124">
        <v>278.60000000000002</v>
      </c>
      <c r="L102" s="124">
        <v>270.60000000000002</v>
      </c>
      <c r="M102" s="124">
        <v>11.007680000000001</v>
      </c>
    </row>
    <row r="103" spans="1:13">
      <c r="A103" s="66">
        <v>94</v>
      </c>
      <c r="B103" s="124" t="s">
        <v>2131</v>
      </c>
      <c r="C103" s="124">
        <v>42.7</v>
      </c>
      <c r="D103" s="125">
        <v>42.45</v>
      </c>
      <c r="E103" s="125">
        <v>41.7</v>
      </c>
      <c r="F103" s="125">
        <v>40.700000000000003</v>
      </c>
      <c r="G103" s="125">
        <v>39.950000000000003</v>
      </c>
      <c r="H103" s="125">
        <v>43.45</v>
      </c>
      <c r="I103" s="125">
        <v>44.2</v>
      </c>
      <c r="J103" s="125">
        <v>45.2</v>
      </c>
      <c r="K103" s="124">
        <v>43.2</v>
      </c>
      <c r="L103" s="124">
        <v>41.45</v>
      </c>
      <c r="M103" s="124">
        <v>12.966060000000001</v>
      </c>
    </row>
    <row r="104" spans="1:13">
      <c r="A104" s="66">
        <v>95</v>
      </c>
      <c r="B104" s="124" t="s">
        <v>76</v>
      </c>
      <c r="C104" s="124">
        <v>1730.3</v>
      </c>
      <c r="D104" s="125">
        <v>1722.1000000000001</v>
      </c>
      <c r="E104" s="125">
        <v>1702.7000000000003</v>
      </c>
      <c r="F104" s="125">
        <v>1675.1000000000001</v>
      </c>
      <c r="G104" s="125">
        <v>1655.7000000000003</v>
      </c>
      <c r="H104" s="125">
        <v>1749.7000000000003</v>
      </c>
      <c r="I104" s="125">
        <v>1769.1000000000004</v>
      </c>
      <c r="J104" s="125">
        <v>1796.7000000000003</v>
      </c>
      <c r="K104" s="124">
        <v>1741.5</v>
      </c>
      <c r="L104" s="124">
        <v>1694.5</v>
      </c>
      <c r="M104" s="124">
        <v>27.311129999999999</v>
      </c>
    </row>
    <row r="105" spans="1:13">
      <c r="A105" s="66">
        <v>96</v>
      </c>
      <c r="B105" s="124" t="s">
        <v>99</v>
      </c>
      <c r="C105" s="124">
        <v>275.2</v>
      </c>
      <c r="D105" s="125">
        <v>273.38333333333327</v>
      </c>
      <c r="E105" s="125">
        <v>269.11666666666656</v>
      </c>
      <c r="F105" s="125">
        <v>263.0333333333333</v>
      </c>
      <c r="G105" s="125">
        <v>258.76666666666659</v>
      </c>
      <c r="H105" s="125">
        <v>279.46666666666653</v>
      </c>
      <c r="I105" s="125">
        <v>283.73333333333329</v>
      </c>
      <c r="J105" s="125">
        <v>289.81666666666649</v>
      </c>
      <c r="K105" s="124">
        <v>277.64999999999998</v>
      </c>
      <c r="L105" s="124">
        <v>267.3</v>
      </c>
      <c r="M105" s="124">
        <v>134.25871000000001</v>
      </c>
    </row>
    <row r="106" spans="1:13">
      <c r="A106" s="66">
        <v>97</v>
      </c>
      <c r="B106" s="124" t="s">
        <v>87</v>
      </c>
      <c r="C106" s="124">
        <v>319.39999999999998</v>
      </c>
      <c r="D106" s="125">
        <v>319.08333333333331</v>
      </c>
      <c r="E106" s="125">
        <v>313.91666666666663</v>
      </c>
      <c r="F106" s="125">
        <v>308.43333333333334</v>
      </c>
      <c r="G106" s="125">
        <v>303.26666666666665</v>
      </c>
      <c r="H106" s="125">
        <v>324.56666666666661</v>
      </c>
      <c r="I106" s="125">
        <v>329.73333333333323</v>
      </c>
      <c r="J106" s="125">
        <v>335.21666666666658</v>
      </c>
      <c r="K106" s="124">
        <v>324.25</v>
      </c>
      <c r="L106" s="124">
        <v>313.60000000000002</v>
      </c>
      <c r="M106" s="124">
        <v>259.30022000000002</v>
      </c>
    </row>
    <row r="107" spans="1:13">
      <c r="A107" s="66">
        <v>98</v>
      </c>
      <c r="B107" s="124" t="s">
        <v>1964</v>
      </c>
      <c r="C107" s="124">
        <v>318.39999999999998</v>
      </c>
      <c r="D107" s="125">
        <v>321.56666666666666</v>
      </c>
      <c r="E107" s="125">
        <v>313.68333333333334</v>
      </c>
      <c r="F107" s="125">
        <v>308.9666666666667</v>
      </c>
      <c r="G107" s="125">
        <v>301.08333333333337</v>
      </c>
      <c r="H107" s="125">
        <v>326.2833333333333</v>
      </c>
      <c r="I107" s="125">
        <v>334.16666666666663</v>
      </c>
      <c r="J107" s="125">
        <v>338.88333333333327</v>
      </c>
      <c r="K107" s="124">
        <v>329.45</v>
      </c>
      <c r="L107" s="124">
        <v>316.85000000000002</v>
      </c>
      <c r="M107" s="124">
        <v>13.873089999999999</v>
      </c>
    </row>
    <row r="108" spans="1:13">
      <c r="A108" s="66">
        <v>99</v>
      </c>
      <c r="B108" s="124" t="s">
        <v>88</v>
      </c>
      <c r="C108" s="124">
        <v>59.05</v>
      </c>
      <c r="D108" s="125">
        <v>59.050000000000004</v>
      </c>
      <c r="E108" s="125">
        <v>58.600000000000009</v>
      </c>
      <c r="F108" s="125">
        <v>58.150000000000006</v>
      </c>
      <c r="G108" s="125">
        <v>57.70000000000001</v>
      </c>
      <c r="H108" s="125">
        <v>59.500000000000007</v>
      </c>
      <c r="I108" s="125">
        <v>59.95000000000001</v>
      </c>
      <c r="J108" s="125">
        <v>60.400000000000006</v>
      </c>
      <c r="K108" s="124">
        <v>59.5</v>
      </c>
      <c r="L108" s="124">
        <v>58.6</v>
      </c>
      <c r="M108" s="124">
        <v>87.042000000000002</v>
      </c>
    </row>
    <row r="109" spans="1:13">
      <c r="A109" s="66">
        <v>100</v>
      </c>
      <c r="B109" s="124" t="s">
        <v>933</v>
      </c>
      <c r="C109" s="124">
        <v>36.5</v>
      </c>
      <c r="D109" s="125">
        <v>36.25</v>
      </c>
      <c r="E109" s="125">
        <v>35.75</v>
      </c>
      <c r="F109" s="125">
        <v>35</v>
      </c>
      <c r="G109" s="125">
        <v>34.5</v>
      </c>
      <c r="H109" s="125">
        <v>37</v>
      </c>
      <c r="I109" s="125">
        <v>37.5</v>
      </c>
      <c r="J109" s="125">
        <v>38.25</v>
      </c>
      <c r="K109" s="124">
        <v>36.75</v>
      </c>
      <c r="L109" s="124">
        <v>35.5</v>
      </c>
      <c r="M109" s="124">
        <v>94.341390000000004</v>
      </c>
    </row>
    <row r="110" spans="1:13">
      <c r="A110" s="66">
        <v>101</v>
      </c>
      <c r="B110" s="124" t="s">
        <v>90</v>
      </c>
      <c r="C110" s="124">
        <v>38.75</v>
      </c>
      <c r="D110" s="125">
        <v>38.466666666666669</v>
      </c>
      <c r="E110" s="125">
        <v>37.933333333333337</v>
      </c>
      <c r="F110" s="125">
        <v>37.116666666666667</v>
      </c>
      <c r="G110" s="125">
        <v>36.583333333333336</v>
      </c>
      <c r="H110" s="125">
        <v>39.283333333333339</v>
      </c>
      <c r="I110" s="125">
        <v>39.81666666666667</v>
      </c>
      <c r="J110" s="125">
        <v>40.63333333333334</v>
      </c>
      <c r="K110" s="124">
        <v>39</v>
      </c>
      <c r="L110" s="124">
        <v>37.65</v>
      </c>
      <c r="M110" s="124">
        <v>21.271080000000001</v>
      </c>
    </row>
    <row r="111" spans="1:13">
      <c r="A111" s="66">
        <v>102</v>
      </c>
      <c r="B111" s="124" t="s">
        <v>98</v>
      </c>
      <c r="C111" s="124">
        <v>133.30000000000001</v>
      </c>
      <c r="D111" s="125">
        <v>133.51666666666668</v>
      </c>
      <c r="E111" s="125">
        <v>130.78333333333336</v>
      </c>
      <c r="F111" s="125">
        <v>128.26666666666668</v>
      </c>
      <c r="G111" s="125">
        <v>125.53333333333336</v>
      </c>
      <c r="H111" s="125">
        <v>136.03333333333336</v>
      </c>
      <c r="I111" s="125">
        <v>138.76666666666665</v>
      </c>
      <c r="J111" s="125">
        <v>141.28333333333336</v>
      </c>
      <c r="K111" s="124">
        <v>136.25</v>
      </c>
      <c r="L111" s="124">
        <v>131</v>
      </c>
      <c r="M111" s="124">
        <v>13.27327</v>
      </c>
    </row>
    <row r="112" spans="1:13">
      <c r="A112" s="66">
        <v>103</v>
      </c>
      <c r="B112" s="124" t="s">
        <v>89</v>
      </c>
      <c r="C112" s="124">
        <v>35.950000000000003</v>
      </c>
      <c r="D112" s="125">
        <v>35.800000000000004</v>
      </c>
      <c r="E112" s="125">
        <v>35.100000000000009</v>
      </c>
      <c r="F112" s="125">
        <v>34.250000000000007</v>
      </c>
      <c r="G112" s="125">
        <v>33.550000000000011</v>
      </c>
      <c r="H112" s="125">
        <v>36.650000000000006</v>
      </c>
      <c r="I112" s="125">
        <v>37.350000000000009</v>
      </c>
      <c r="J112" s="125">
        <v>38.200000000000003</v>
      </c>
      <c r="K112" s="124">
        <v>36.5</v>
      </c>
      <c r="L112" s="124">
        <v>34.950000000000003</v>
      </c>
      <c r="M112" s="124">
        <v>149.07369</v>
      </c>
    </row>
    <row r="113" spans="1:13">
      <c r="A113" s="66">
        <v>104</v>
      </c>
      <c r="B113" s="124" t="s">
        <v>86</v>
      </c>
      <c r="C113" s="124">
        <v>931.95</v>
      </c>
      <c r="D113" s="125">
        <v>928.61666666666667</v>
      </c>
      <c r="E113" s="125">
        <v>915.33333333333337</v>
      </c>
      <c r="F113" s="125">
        <v>898.7166666666667</v>
      </c>
      <c r="G113" s="125">
        <v>885.43333333333339</v>
      </c>
      <c r="H113" s="125">
        <v>945.23333333333335</v>
      </c>
      <c r="I113" s="125">
        <v>958.51666666666665</v>
      </c>
      <c r="J113" s="125">
        <v>975.13333333333333</v>
      </c>
      <c r="K113" s="124">
        <v>941.9</v>
      </c>
      <c r="L113" s="124">
        <v>912</v>
      </c>
      <c r="M113" s="124">
        <v>48.335000000000001</v>
      </c>
    </row>
    <row r="114" spans="1:13">
      <c r="A114" s="66">
        <v>105</v>
      </c>
      <c r="B114" s="124" t="s">
        <v>948</v>
      </c>
      <c r="C114" s="124">
        <v>236.85</v>
      </c>
      <c r="D114" s="125">
        <v>236.43333333333331</v>
      </c>
      <c r="E114" s="125">
        <v>232.56666666666661</v>
      </c>
      <c r="F114" s="125">
        <v>228.2833333333333</v>
      </c>
      <c r="G114" s="125">
        <v>224.4166666666666</v>
      </c>
      <c r="H114" s="125">
        <v>240.71666666666661</v>
      </c>
      <c r="I114" s="125">
        <v>244.58333333333334</v>
      </c>
      <c r="J114" s="125">
        <v>248.86666666666662</v>
      </c>
      <c r="K114" s="124">
        <v>240.3</v>
      </c>
      <c r="L114" s="124">
        <v>232.15</v>
      </c>
      <c r="M114" s="124">
        <v>11.11021</v>
      </c>
    </row>
    <row r="115" spans="1:13">
      <c r="A115" s="66">
        <v>106</v>
      </c>
      <c r="B115" s="124" t="s">
        <v>200</v>
      </c>
      <c r="C115" s="124">
        <v>125.2</v>
      </c>
      <c r="D115" s="125">
        <v>124.51666666666667</v>
      </c>
      <c r="E115" s="125">
        <v>122.63333333333333</v>
      </c>
      <c r="F115" s="125">
        <v>120.06666666666666</v>
      </c>
      <c r="G115" s="125">
        <v>118.18333333333332</v>
      </c>
      <c r="H115" s="125">
        <v>127.08333333333333</v>
      </c>
      <c r="I115" s="125">
        <v>128.9666666666667</v>
      </c>
      <c r="J115" s="125">
        <v>131.53333333333333</v>
      </c>
      <c r="K115" s="124">
        <v>126.4</v>
      </c>
      <c r="L115" s="124">
        <v>121.95</v>
      </c>
      <c r="M115" s="124">
        <v>9.7143499999999996</v>
      </c>
    </row>
    <row r="116" spans="1:13">
      <c r="A116" s="66">
        <v>107</v>
      </c>
      <c r="B116" s="124" t="s">
        <v>97</v>
      </c>
      <c r="C116" s="124">
        <v>133.9</v>
      </c>
      <c r="D116" s="125">
        <v>134.6</v>
      </c>
      <c r="E116" s="125">
        <v>132.44999999999999</v>
      </c>
      <c r="F116" s="125">
        <v>131</v>
      </c>
      <c r="G116" s="125">
        <v>128.85</v>
      </c>
      <c r="H116" s="125">
        <v>136.04999999999998</v>
      </c>
      <c r="I116" s="125">
        <v>138.20000000000002</v>
      </c>
      <c r="J116" s="125">
        <v>139.64999999999998</v>
      </c>
      <c r="K116" s="124">
        <v>136.75</v>
      </c>
      <c r="L116" s="124">
        <v>133.15</v>
      </c>
      <c r="M116" s="124">
        <v>141.66649000000001</v>
      </c>
    </row>
    <row r="117" spans="1:13">
      <c r="A117" s="66">
        <v>108</v>
      </c>
      <c r="B117" s="124" t="s">
        <v>92</v>
      </c>
      <c r="C117" s="124">
        <v>241.7</v>
      </c>
      <c r="D117" s="125">
        <v>239.88333333333333</v>
      </c>
      <c r="E117" s="125">
        <v>233.21666666666664</v>
      </c>
      <c r="F117" s="125">
        <v>224.73333333333332</v>
      </c>
      <c r="G117" s="125">
        <v>218.06666666666663</v>
      </c>
      <c r="H117" s="125">
        <v>248.36666666666665</v>
      </c>
      <c r="I117" s="125">
        <v>255.03333333333333</v>
      </c>
      <c r="J117" s="125">
        <v>263.51666666666665</v>
      </c>
      <c r="K117" s="124">
        <v>246.55</v>
      </c>
      <c r="L117" s="124">
        <v>231.4</v>
      </c>
      <c r="M117" s="124">
        <v>28.563800000000001</v>
      </c>
    </row>
    <row r="118" spans="1:13">
      <c r="A118" s="66">
        <v>109</v>
      </c>
      <c r="B118" s="124" t="s">
        <v>94</v>
      </c>
      <c r="C118" s="124">
        <v>1652.7</v>
      </c>
      <c r="D118" s="125">
        <v>1639.3999999999999</v>
      </c>
      <c r="E118" s="125">
        <v>1619.2999999999997</v>
      </c>
      <c r="F118" s="125">
        <v>1585.8999999999999</v>
      </c>
      <c r="G118" s="125">
        <v>1565.7999999999997</v>
      </c>
      <c r="H118" s="125">
        <v>1672.7999999999997</v>
      </c>
      <c r="I118" s="125">
        <v>1692.8999999999996</v>
      </c>
      <c r="J118" s="125">
        <v>1726.2999999999997</v>
      </c>
      <c r="K118" s="124">
        <v>1659.5</v>
      </c>
      <c r="L118" s="124">
        <v>1606</v>
      </c>
      <c r="M118" s="124">
        <v>21.690799999999999</v>
      </c>
    </row>
    <row r="119" spans="1:13">
      <c r="A119" s="66">
        <v>110</v>
      </c>
      <c r="B119" s="124" t="s">
        <v>1262</v>
      </c>
      <c r="C119" s="124">
        <v>1484</v>
      </c>
      <c r="D119" s="125">
        <v>1482.9666666666665</v>
      </c>
      <c r="E119" s="125">
        <v>1456.0333333333328</v>
      </c>
      <c r="F119" s="125">
        <v>1428.0666666666664</v>
      </c>
      <c r="G119" s="125">
        <v>1401.1333333333328</v>
      </c>
      <c r="H119" s="125">
        <v>1510.9333333333329</v>
      </c>
      <c r="I119" s="125">
        <v>1537.8666666666668</v>
      </c>
      <c r="J119" s="125">
        <v>1565.833333333333</v>
      </c>
      <c r="K119" s="124">
        <v>1509.9</v>
      </c>
      <c r="L119" s="124">
        <v>1455</v>
      </c>
      <c r="M119" s="124">
        <v>0.30001</v>
      </c>
    </row>
    <row r="120" spans="1:13">
      <c r="A120" s="66">
        <v>111</v>
      </c>
      <c r="B120" s="124" t="s">
        <v>95</v>
      </c>
      <c r="C120" s="124">
        <v>678.8</v>
      </c>
      <c r="D120" s="125">
        <v>674.7833333333333</v>
      </c>
      <c r="E120" s="125">
        <v>665.51666666666665</v>
      </c>
      <c r="F120" s="125">
        <v>652.23333333333335</v>
      </c>
      <c r="G120" s="125">
        <v>642.9666666666667</v>
      </c>
      <c r="H120" s="125">
        <v>688.06666666666661</v>
      </c>
      <c r="I120" s="125">
        <v>697.33333333333326</v>
      </c>
      <c r="J120" s="125">
        <v>710.61666666666656</v>
      </c>
      <c r="K120" s="124">
        <v>684.05</v>
      </c>
      <c r="L120" s="124">
        <v>661.5</v>
      </c>
      <c r="M120" s="124">
        <v>89.092209999999994</v>
      </c>
    </row>
    <row r="121" spans="1:13">
      <c r="A121" s="66">
        <v>112</v>
      </c>
      <c r="B121" s="124" t="s">
        <v>951</v>
      </c>
      <c r="C121" s="124">
        <v>808.55</v>
      </c>
      <c r="D121" s="125">
        <v>798.66666666666663</v>
      </c>
      <c r="E121" s="125">
        <v>780.73333333333323</v>
      </c>
      <c r="F121" s="125">
        <v>752.91666666666663</v>
      </c>
      <c r="G121" s="125">
        <v>734.98333333333323</v>
      </c>
      <c r="H121" s="125">
        <v>826.48333333333323</v>
      </c>
      <c r="I121" s="125">
        <v>844.41666666666663</v>
      </c>
      <c r="J121" s="125">
        <v>872.23333333333323</v>
      </c>
      <c r="K121" s="124">
        <v>816.6</v>
      </c>
      <c r="L121" s="124">
        <v>770.85</v>
      </c>
      <c r="M121" s="124">
        <v>22.181329999999999</v>
      </c>
    </row>
    <row r="122" spans="1:13">
      <c r="A122" s="66">
        <v>113</v>
      </c>
      <c r="B122" s="124" t="s">
        <v>201</v>
      </c>
      <c r="C122" s="124">
        <v>661.7</v>
      </c>
      <c r="D122" s="125">
        <v>651.83333333333337</v>
      </c>
      <c r="E122" s="125">
        <v>637.86666666666679</v>
      </c>
      <c r="F122" s="125">
        <v>614.03333333333342</v>
      </c>
      <c r="G122" s="125">
        <v>600.06666666666683</v>
      </c>
      <c r="H122" s="125">
        <v>675.66666666666674</v>
      </c>
      <c r="I122" s="125">
        <v>689.63333333333321</v>
      </c>
      <c r="J122" s="125">
        <v>713.4666666666667</v>
      </c>
      <c r="K122" s="124">
        <v>665.8</v>
      </c>
      <c r="L122" s="124">
        <v>628</v>
      </c>
      <c r="M122" s="124">
        <v>0.51339000000000001</v>
      </c>
    </row>
    <row r="123" spans="1:13">
      <c r="A123" s="66">
        <v>114</v>
      </c>
      <c r="B123" s="124" t="s">
        <v>103</v>
      </c>
      <c r="C123" s="124">
        <v>63.4</v>
      </c>
      <c r="D123" s="125">
        <v>62.683333333333337</v>
      </c>
      <c r="E123" s="125">
        <v>60.666666666666671</v>
      </c>
      <c r="F123" s="125">
        <v>57.933333333333337</v>
      </c>
      <c r="G123" s="125">
        <v>55.916666666666671</v>
      </c>
      <c r="H123" s="125">
        <v>65.416666666666671</v>
      </c>
      <c r="I123" s="125">
        <v>67.433333333333337</v>
      </c>
      <c r="J123" s="125">
        <v>70.166666666666671</v>
      </c>
      <c r="K123" s="124">
        <v>64.7</v>
      </c>
      <c r="L123" s="124">
        <v>59.95</v>
      </c>
      <c r="M123" s="124">
        <v>12.82696</v>
      </c>
    </row>
    <row r="124" spans="1:13">
      <c r="A124" s="66">
        <v>115</v>
      </c>
      <c r="B124" s="124" t="s">
        <v>104</v>
      </c>
      <c r="C124" s="124">
        <v>379.7</v>
      </c>
      <c r="D124" s="125">
        <v>374.76666666666671</v>
      </c>
      <c r="E124" s="125">
        <v>368.28333333333342</v>
      </c>
      <c r="F124" s="125">
        <v>356.86666666666673</v>
      </c>
      <c r="G124" s="125">
        <v>350.38333333333344</v>
      </c>
      <c r="H124" s="125">
        <v>386.18333333333339</v>
      </c>
      <c r="I124" s="125">
        <v>392.66666666666663</v>
      </c>
      <c r="J124" s="125">
        <v>404.08333333333337</v>
      </c>
      <c r="K124" s="124">
        <v>381.25</v>
      </c>
      <c r="L124" s="124">
        <v>363.35</v>
      </c>
      <c r="M124" s="124">
        <v>49.706670000000003</v>
      </c>
    </row>
    <row r="125" spans="1:13">
      <c r="A125" s="66">
        <v>116</v>
      </c>
      <c r="B125" s="124" t="s">
        <v>100</v>
      </c>
      <c r="C125" s="124">
        <v>178.4</v>
      </c>
      <c r="D125" s="125">
        <v>175.95000000000002</v>
      </c>
      <c r="E125" s="125">
        <v>171.55000000000004</v>
      </c>
      <c r="F125" s="125">
        <v>164.70000000000002</v>
      </c>
      <c r="G125" s="125">
        <v>160.30000000000004</v>
      </c>
      <c r="H125" s="125">
        <v>182.80000000000004</v>
      </c>
      <c r="I125" s="125">
        <v>187.20000000000002</v>
      </c>
      <c r="J125" s="125">
        <v>194.05000000000004</v>
      </c>
      <c r="K125" s="124">
        <v>180.35</v>
      </c>
      <c r="L125" s="124">
        <v>169.1</v>
      </c>
      <c r="M125" s="124">
        <v>133.39906999999999</v>
      </c>
    </row>
    <row r="126" spans="1:13">
      <c r="A126" s="66">
        <v>117</v>
      </c>
      <c r="B126" s="124" t="s">
        <v>105</v>
      </c>
      <c r="C126" s="124">
        <v>1187.3</v>
      </c>
      <c r="D126" s="125">
        <v>1177.5666666666666</v>
      </c>
      <c r="E126" s="125">
        <v>1159.7333333333331</v>
      </c>
      <c r="F126" s="125">
        <v>1132.1666666666665</v>
      </c>
      <c r="G126" s="125">
        <v>1114.333333333333</v>
      </c>
      <c r="H126" s="125">
        <v>1205.1333333333332</v>
      </c>
      <c r="I126" s="125">
        <v>1222.9666666666667</v>
      </c>
      <c r="J126" s="125">
        <v>1250.5333333333333</v>
      </c>
      <c r="K126" s="124">
        <v>1195.4000000000001</v>
      </c>
      <c r="L126" s="124">
        <v>1150</v>
      </c>
      <c r="M126" s="124">
        <v>10.1408</v>
      </c>
    </row>
    <row r="127" spans="1:13">
      <c r="A127" s="66">
        <v>118</v>
      </c>
      <c r="B127" s="124" t="s">
        <v>1023</v>
      </c>
      <c r="C127" s="124">
        <v>663.8</v>
      </c>
      <c r="D127" s="125">
        <v>662.23333333333323</v>
      </c>
      <c r="E127" s="125">
        <v>654.46666666666647</v>
      </c>
      <c r="F127" s="125">
        <v>645.13333333333321</v>
      </c>
      <c r="G127" s="125">
        <v>637.36666666666645</v>
      </c>
      <c r="H127" s="125">
        <v>671.56666666666649</v>
      </c>
      <c r="I127" s="125">
        <v>679.33333333333314</v>
      </c>
      <c r="J127" s="125">
        <v>688.66666666666652</v>
      </c>
      <c r="K127" s="124">
        <v>670</v>
      </c>
      <c r="L127" s="124">
        <v>652.9</v>
      </c>
      <c r="M127" s="124">
        <v>4.1652500000000003</v>
      </c>
    </row>
    <row r="128" spans="1:13">
      <c r="A128" s="66">
        <v>119</v>
      </c>
      <c r="B128" s="124" t="s">
        <v>205</v>
      </c>
      <c r="C128" s="124">
        <v>74.849999999999994</v>
      </c>
      <c r="D128" s="125">
        <v>75.3</v>
      </c>
      <c r="E128" s="125">
        <v>73.899999999999991</v>
      </c>
      <c r="F128" s="125">
        <v>72.949999999999989</v>
      </c>
      <c r="G128" s="125">
        <v>71.549999999999983</v>
      </c>
      <c r="H128" s="125">
        <v>76.25</v>
      </c>
      <c r="I128" s="125">
        <v>77.650000000000006</v>
      </c>
      <c r="J128" s="125">
        <v>78.600000000000009</v>
      </c>
      <c r="K128" s="124">
        <v>76.7</v>
      </c>
      <c r="L128" s="124">
        <v>74.349999999999994</v>
      </c>
      <c r="M128" s="124">
        <v>10.16642</v>
      </c>
    </row>
    <row r="129" spans="1:13">
      <c r="A129" s="66">
        <v>120</v>
      </c>
      <c r="B129" s="124" t="s">
        <v>107</v>
      </c>
      <c r="C129" s="124">
        <v>1167.1500000000001</v>
      </c>
      <c r="D129" s="125">
        <v>1154.1000000000001</v>
      </c>
      <c r="E129" s="125">
        <v>1135.0500000000002</v>
      </c>
      <c r="F129" s="125">
        <v>1102.95</v>
      </c>
      <c r="G129" s="125">
        <v>1083.9000000000001</v>
      </c>
      <c r="H129" s="125">
        <v>1186.2000000000003</v>
      </c>
      <c r="I129" s="125">
        <v>1205.25</v>
      </c>
      <c r="J129" s="125">
        <v>1237.3500000000004</v>
      </c>
      <c r="K129" s="124">
        <v>1173.1500000000001</v>
      </c>
      <c r="L129" s="124">
        <v>1122</v>
      </c>
      <c r="M129" s="124">
        <v>62.766150000000003</v>
      </c>
    </row>
    <row r="130" spans="1:13">
      <c r="A130" s="66">
        <v>121</v>
      </c>
      <c r="B130" s="124" t="s">
        <v>109</v>
      </c>
      <c r="C130" s="124">
        <v>132.80000000000001</v>
      </c>
      <c r="D130" s="125">
        <v>133.18333333333331</v>
      </c>
      <c r="E130" s="125">
        <v>130.01666666666662</v>
      </c>
      <c r="F130" s="125">
        <v>127.23333333333332</v>
      </c>
      <c r="G130" s="125">
        <v>124.06666666666663</v>
      </c>
      <c r="H130" s="125">
        <v>135.96666666666661</v>
      </c>
      <c r="I130" s="125">
        <v>139.1333333333333</v>
      </c>
      <c r="J130" s="125">
        <v>141.9166666666666</v>
      </c>
      <c r="K130" s="124">
        <v>136.35</v>
      </c>
      <c r="L130" s="124">
        <v>130.4</v>
      </c>
      <c r="M130" s="124">
        <v>99.182680000000005</v>
      </c>
    </row>
    <row r="131" spans="1:13">
      <c r="A131" s="66">
        <v>122</v>
      </c>
      <c r="B131" s="124" t="s">
        <v>110</v>
      </c>
      <c r="C131" s="124">
        <v>431.25</v>
      </c>
      <c r="D131" s="125">
        <v>427.59999999999997</v>
      </c>
      <c r="E131" s="125">
        <v>420.34999999999991</v>
      </c>
      <c r="F131" s="125">
        <v>409.44999999999993</v>
      </c>
      <c r="G131" s="125">
        <v>402.19999999999987</v>
      </c>
      <c r="H131" s="125">
        <v>438.49999999999994</v>
      </c>
      <c r="I131" s="125">
        <v>445.75000000000006</v>
      </c>
      <c r="J131" s="125">
        <v>456.65</v>
      </c>
      <c r="K131" s="124">
        <v>434.85</v>
      </c>
      <c r="L131" s="124">
        <v>416.7</v>
      </c>
      <c r="M131" s="124">
        <v>22.136410000000001</v>
      </c>
    </row>
    <row r="132" spans="1:13">
      <c r="A132" s="66">
        <v>123</v>
      </c>
      <c r="B132" s="124" t="s">
        <v>111</v>
      </c>
      <c r="C132" s="124">
        <v>1235.25</v>
      </c>
      <c r="D132" s="125">
        <v>1233</v>
      </c>
      <c r="E132" s="125">
        <v>1221</v>
      </c>
      <c r="F132" s="125">
        <v>1206.75</v>
      </c>
      <c r="G132" s="125">
        <v>1194.75</v>
      </c>
      <c r="H132" s="125">
        <v>1247.25</v>
      </c>
      <c r="I132" s="125">
        <v>1259.25</v>
      </c>
      <c r="J132" s="125">
        <v>1273.5</v>
      </c>
      <c r="K132" s="124">
        <v>1245</v>
      </c>
      <c r="L132" s="124">
        <v>1218.75</v>
      </c>
      <c r="M132" s="124">
        <v>27.734400000000001</v>
      </c>
    </row>
    <row r="133" spans="1:13">
      <c r="A133" s="66">
        <v>124</v>
      </c>
      <c r="B133" s="124" t="s">
        <v>112</v>
      </c>
      <c r="C133" s="124">
        <v>846.25</v>
      </c>
      <c r="D133" s="125">
        <v>845.1</v>
      </c>
      <c r="E133" s="125">
        <v>837.2</v>
      </c>
      <c r="F133" s="125">
        <v>828.15</v>
      </c>
      <c r="G133" s="125">
        <v>820.25</v>
      </c>
      <c r="H133" s="125">
        <v>854.15000000000009</v>
      </c>
      <c r="I133" s="125">
        <v>862.05</v>
      </c>
      <c r="J133" s="125">
        <v>871.10000000000014</v>
      </c>
      <c r="K133" s="124">
        <v>853</v>
      </c>
      <c r="L133" s="124">
        <v>836.05</v>
      </c>
      <c r="M133" s="124">
        <v>15.54768</v>
      </c>
    </row>
    <row r="134" spans="1:13">
      <c r="A134" s="66">
        <v>125</v>
      </c>
      <c r="B134" s="124" t="s">
        <v>119</v>
      </c>
      <c r="C134" s="124">
        <v>63978.35</v>
      </c>
      <c r="D134" s="125">
        <v>64186.1</v>
      </c>
      <c r="E134" s="125">
        <v>63412.25</v>
      </c>
      <c r="F134" s="125">
        <v>62846.15</v>
      </c>
      <c r="G134" s="125">
        <v>62072.3</v>
      </c>
      <c r="H134" s="125">
        <v>64752.2</v>
      </c>
      <c r="I134" s="125">
        <v>65526.049999999988</v>
      </c>
      <c r="J134" s="125">
        <v>66092.149999999994</v>
      </c>
      <c r="K134" s="124">
        <v>64959.95</v>
      </c>
      <c r="L134" s="124">
        <v>63620</v>
      </c>
      <c r="M134" s="124">
        <v>0.11121</v>
      </c>
    </row>
    <row r="135" spans="1:13">
      <c r="A135" s="66">
        <v>126</v>
      </c>
      <c r="B135" s="124" t="s">
        <v>1897</v>
      </c>
      <c r="C135" s="124">
        <v>824.55</v>
      </c>
      <c r="D135" s="125">
        <v>818.86666666666667</v>
      </c>
      <c r="E135" s="125">
        <v>802.73333333333335</v>
      </c>
      <c r="F135" s="125">
        <v>780.91666666666663</v>
      </c>
      <c r="G135" s="125">
        <v>764.7833333333333</v>
      </c>
      <c r="H135" s="125">
        <v>840.68333333333339</v>
      </c>
      <c r="I135" s="125">
        <v>856.81666666666683</v>
      </c>
      <c r="J135" s="125">
        <v>878.63333333333344</v>
      </c>
      <c r="K135" s="124">
        <v>835</v>
      </c>
      <c r="L135" s="124">
        <v>797.05</v>
      </c>
      <c r="M135" s="124">
        <v>3.3694600000000001</v>
      </c>
    </row>
    <row r="136" spans="1:13">
      <c r="A136" s="66">
        <v>127</v>
      </c>
      <c r="B136" s="124" t="s">
        <v>114</v>
      </c>
      <c r="C136" s="124">
        <v>387</v>
      </c>
      <c r="D136" s="125">
        <v>387.33333333333331</v>
      </c>
      <c r="E136" s="125">
        <v>377.66666666666663</v>
      </c>
      <c r="F136" s="125">
        <v>368.33333333333331</v>
      </c>
      <c r="G136" s="125">
        <v>358.66666666666663</v>
      </c>
      <c r="H136" s="125">
        <v>396.66666666666663</v>
      </c>
      <c r="I136" s="125">
        <v>406.33333333333326</v>
      </c>
      <c r="J136" s="125">
        <v>415.66666666666663</v>
      </c>
      <c r="K136" s="124">
        <v>397</v>
      </c>
      <c r="L136" s="124">
        <v>378</v>
      </c>
      <c r="M136" s="124">
        <v>25.573139999999999</v>
      </c>
    </row>
    <row r="137" spans="1:13">
      <c r="A137" s="66">
        <v>128</v>
      </c>
      <c r="B137" s="124" t="s">
        <v>113</v>
      </c>
      <c r="C137" s="124">
        <v>768.5</v>
      </c>
      <c r="D137" s="125">
        <v>759.98333333333323</v>
      </c>
      <c r="E137" s="125">
        <v>744.06666666666649</v>
      </c>
      <c r="F137" s="125">
        <v>719.63333333333321</v>
      </c>
      <c r="G137" s="125">
        <v>703.71666666666647</v>
      </c>
      <c r="H137" s="125">
        <v>784.41666666666652</v>
      </c>
      <c r="I137" s="125">
        <v>800.33333333333326</v>
      </c>
      <c r="J137" s="125">
        <v>824.76666666666654</v>
      </c>
      <c r="K137" s="124">
        <v>775.9</v>
      </c>
      <c r="L137" s="124">
        <v>735.55</v>
      </c>
      <c r="M137" s="124">
        <v>44.776530000000001</v>
      </c>
    </row>
    <row r="138" spans="1:13">
      <c r="A138" s="66">
        <v>129</v>
      </c>
      <c r="B138" s="124" t="s">
        <v>1160</v>
      </c>
      <c r="C138" s="124">
        <v>73.099999999999994</v>
      </c>
      <c r="D138" s="125">
        <v>74.183333333333323</v>
      </c>
      <c r="E138" s="125">
        <v>71.516666666666652</v>
      </c>
      <c r="F138" s="125">
        <v>69.933333333333323</v>
      </c>
      <c r="G138" s="125">
        <v>67.266666666666652</v>
      </c>
      <c r="H138" s="125">
        <v>75.766666666666652</v>
      </c>
      <c r="I138" s="125">
        <v>78.433333333333309</v>
      </c>
      <c r="J138" s="125">
        <v>80.016666666666652</v>
      </c>
      <c r="K138" s="124">
        <v>76.849999999999994</v>
      </c>
      <c r="L138" s="124">
        <v>72.599999999999994</v>
      </c>
      <c r="M138" s="124">
        <v>28.09498</v>
      </c>
    </row>
    <row r="139" spans="1:13">
      <c r="A139" s="66">
        <v>130</v>
      </c>
      <c r="B139" s="124" t="s">
        <v>1229</v>
      </c>
      <c r="C139" s="124">
        <v>83</v>
      </c>
      <c r="D139" s="125">
        <v>81.88333333333334</v>
      </c>
      <c r="E139" s="125">
        <v>78.966666666666683</v>
      </c>
      <c r="F139" s="125">
        <v>74.933333333333337</v>
      </c>
      <c r="G139" s="125">
        <v>72.01666666666668</v>
      </c>
      <c r="H139" s="125">
        <v>85.916666666666686</v>
      </c>
      <c r="I139" s="125">
        <v>88.833333333333343</v>
      </c>
      <c r="J139" s="125">
        <v>92.866666666666688</v>
      </c>
      <c r="K139" s="124">
        <v>84.8</v>
      </c>
      <c r="L139" s="124">
        <v>77.849999999999994</v>
      </c>
      <c r="M139" s="124">
        <v>45.509279999999997</v>
      </c>
    </row>
    <row r="140" spans="1:13">
      <c r="A140" s="66">
        <v>131</v>
      </c>
      <c r="B140" s="124" t="s">
        <v>242</v>
      </c>
      <c r="C140" s="124">
        <v>314.95</v>
      </c>
      <c r="D140" s="125">
        <v>314.4666666666667</v>
      </c>
      <c r="E140" s="125">
        <v>306.93333333333339</v>
      </c>
      <c r="F140" s="125">
        <v>298.91666666666669</v>
      </c>
      <c r="G140" s="125">
        <v>291.38333333333338</v>
      </c>
      <c r="H140" s="125">
        <v>322.48333333333341</v>
      </c>
      <c r="I140" s="125">
        <v>330.01666666666671</v>
      </c>
      <c r="J140" s="125">
        <v>338.03333333333342</v>
      </c>
      <c r="K140" s="124">
        <v>322</v>
      </c>
      <c r="L140" s="124">
        <v>306.45</v>
      </c>
      <c r="M140" s="124">
        <v>47.95317</v>
      </c>
    </row>
    <row r="141" spans="1:13">
      <c r="A141" s="66">
        <v>132</v>
      </c>
      <c r="B141" s="124" t="s">
        <v>115</v>
      </c>
      <c r="C141" s="124">
        <v>7287.2</v>
      </c>
      <c r="D141" s="125">
        <v>7187.7333333333336</v>
      </c>
      <c r="E141" s="125">
        <v>7049.4666666666672</v>
      </c>
      <c r="F141" s="125">
        <v>6811.7333333333336</v>
      </c>
      <c r="G141" s="125">
        <v>6673.4666666666672</v>
      </c>
      <c r="H141" s="125">
        <v>7425.4666666666672</v>
      </c>
      <c r="I141" s="125">
        <v>7563.7333333333336</v>
      </c>
      <c r="J141" s="125">
        <v>7801.4666666666672</v>
      </c>
      <c r="K141" s="124">
        <v>7326</v>
      </c>
      <c r="L141" s="124">
        <v>6950</v>
      </c>
      <c r="M141" s="124">
        <v>10.53651</v>
      </c>
    </row>
    <row r="142" spans="1:13">
      <c r="A142" s="66">
        <v>133</v>
      </c>
      <c r="B142" s="124" t="s">
        <v>358</v>
      </c>
      <c r="C142" s="124">
        <v>372.2</v>
      </c>
      <c r="D142" s="125">
        <v>373.9666666666667</v>
      </c>
      <c r="E142" s="125">
        <v>366.48333333333341</v>
      </c>
      <c r="F142" s="125">
        <v>360.76666666666671</v>
      </c>
      <c r="G142" s="125">
        <v>353.28333333333342</v>
      </c>
      <c r="H142" s="125">
        <v>379.68333333333339</v>
      </c>
      <c r="I142" s="125">
        <v>387.16666666666674</v>
      </c>
      <c r="J142" s="125">
        <v>392.88333333333338</v>
      </c>
      <c r="K142" s="124">
        <v>381.45</v>
      </c>
      <c r="L142" s="124">
        <v>368.25</v>
      </c>
      <c r="M142" s="124">
        <v>9.4766100000000009</v>
      </c>
    </row>
    <row r="143" spans="1:13">
      <c r="A143" s="66">
        <v>134</v>
      </c>
      <c r="B143" s="124" t="s">
        <v>117</v>
      </c>
      <c r="C143" s="124">
        <v>953.25</v>
      </c>
      <c r="D143" s="125">
        <v>964.81666666666661</v>
      </c>
      <c r="E143" s="125">
        <v>929.63333333333321</v>
      </c>
      <c r="F143" s="125">
        <v>906.01666666666665</v>
      </c>
      <c r="G143" s="125">
        <v>870.83333333333326</v>
      </c>
      <c r="H143" s="125">
        <v>988.43333333333317</v>
      </c>
      <c r="I143" s="125">
        <v>1023.6166666666666</v>
      </c>
      <c r="J143" s="125">
        <v>1047.2333333333331</v>
      </c>
      <c r="K143" s="124">
        <v>1000</v>
      </c>
      <c r="L143" s="124">
        <v>941.2</v>
      </c>
      <c r="M143" s="124">
        <v>13.232860000000001</v>
      </c>
    </row>
    <row r="144" spans="1:13">
      <c r="A144" s="66">
        <v>135</v>
      </c>
      <c r="B144" s="124" t="s">
        <v>118</v>
      </c>
      <c r="C144" s="124">
        <v>238.7</v>
      </c>
      <c r="D144" s="125">
        <v>236.56666666666669</v>
      </c>
      <c r="E144" s="125">
        <v>233.13333333333338</v>
      </c>
      <c r="F144" s="125">
        <v>227.56666666666669</v>
      </c>
      <c r="G144" s="125">
        <v>224.13333333333338</v>
      </c>
      <c r="H144" s="125">
        <v>242.13333333333338</v>
      </c>
      <c r="I144" s="125">
        <v>245.56666666666672</v>
      </c>
      <c r="J144" s="125">
        <v>251.13333333333338</v>
      </c>
      <c r="K144" s="124">
        <v>240</v>
      </c>
      <c r="L144" s="124">
        <v>231</v>
      </c>
      <c r="M144" s="124">
        <v>28.48405</v>
      </c>
    </row>
    <row r="145" spans="1:13">
      <c r="A145" s="66">
        <v>136</v>
      </c>
      <c r="B145" s="124" t="s">
        <v>206</v>
      </c>
      <c r="C145" s="124">
        <v>1008.25</v>
      </c>
      <c r="D145" s="125">
        <v>1020.5333333333333</v>
      </c>
      <c r="E145" s="125">
        <v>986.81666666666661</v>
      </c>
      <c r="F145" s="125">
        <v>965.38333333333333</v>
      </c>
      <c r="G145" s="125">
        <v>931.66666666666663</v>
      </c>
      <c r="H145" s="125">
        <v>1041.9666666666667</v>
      </c>
      <c r="I145" s="125">
        <v>1075.6833333333334</v>
      </c>
      <c r="J145" s="125">
        <v>1097.1166666666666</v>
      </c>
      <c r="K145" s="124">
        <v>1054.25</v>
      </c>
      <c r="L145" s="124">
        <v>999.1</v>
      </c>
      <c r="M145" s="124">
        <v>8.7937499999999993</v>
      </c>
    </row>
    <row r="146" spans="1:13">
      <c r="A146" s="66">
        <v>137</v>
      </c>
      <c r="B146" s="124" t="s">
        <v>1245</v>
      </c>
      <c r="C146" s="124">
        <v>402.8</v>
      </c>
      <c r="D146" s="125">
        <v>403.36666666666662</v>
      </c>
      <c r="E146" s="125">
        <v>396.58333333333326</v>
      </c>
      <c r="F146" s="125">
        <v>390.36666666666662</v>
      </c>
      <c r="G146" s="125">
        <v>383.58333333333326</v>
      </c>
      <c r="H146" s="125">
        <v>409.58333333333326</v>
      </c>
      <c r="I146" s="125">
        <v>416.36666666666667</v>
      </c>
      <c r="J146" s="125">
        <v>422.58333333333326</v>
      </c>
      <c r="K146" s="124">
        <v>410.15</v>
      </c>
      <c r="L146" s="124">
        <v>397.15</v>
      </c>
      <c r="M146" s="124">
        <v>8.2624399999999998</v>
      </c>
    </row>
    <row r="147" spans="1:13">
      <c r="A147" s="66">
        <v>138</v>
      </c>
      <c r="B147" s="124" t="s">
        <v>380</v>
      </c>
      <c r="C147" s="124">
        <v>677.85</v>
      </c>
      <c r="D147" s="125">
        <v>673.31666666666661</v>
      </c>
      <c r="E147" s="125">
        <v>664.63333333333321</v>
      </c>
      <c r="F147" s="125">
        <v>651.41666666666663</v>
      </c>
      <c r="G147" s="125">
        <v>642.73333333333323</v>
      </c>
      <c r="H147" s="125">
        <v>686.53333333333319</v>
      </c>
      <c r="I147" s="125">
        <v>695.21666666666658</v>
      </c>
      <c r="J147" s="125">
        <v>708.43333333333317</v>
      </c>
      <c r="K147" s="124">
        <v>682</v>
      </c>
      <c r="L147" s="124">
        <v>660.1</v>
      </c>
      <c r="M147" s="124">
        <v>1.55969</v>
      </c>
    </row>
    <row r="148" spans="1:13">
      <c r="A148" s="66">
        <v>139</v>
      </c>
      <c r="B148" s="124" t="s">
        <v>373</v>
      </c>
      <c r="C148" s="124">
        <v>53.4</v>
      </c>
      <c r="D148" s="125">
        <v>53.816666666666663</v>
      </c>
      <c r="E148" s="125">
        <v>52.633333333333326</v>
      </c>
      <c r="F148" s="125">
        <v>51.86666666666666</v>
      </c>
      <c r="G148" s="125">
        <v>50.683333333333323</v>
      </c>
      <c r="H148" s="125">
        <v>54.583333333333329</v>
      </c>
      <c r="I148" s="125">
        <v>55.766666666666666</v>
      </c>
      <c r="J148" s="125">
        <v>56.533333333333331</v>
      </c>
      <c r="K148" s="124">
        <v>55</v>
      </c>
      <c r="L148" s="124">
        <v>53.05</v>
      </c>
      <c r="M148" s="124">
        <v>67.730890000000002</v>
      </c>
    </row>
    <row r="149" spans="1:13">
      <c r="A149" s="66">
        <v>140</v>
      </c>
      <c r="B149" s="124" t="s">
        <v>120</v>
      </c>
      <c r="C149" s="124">
        <v>23.8</v>
      </c>
      <c r="D149" s="125">
        <v>23.866666666666664</v>
      </c>
      <c r="E149" s="125">
        <v>23.583333333333329</v>
      </c>
      <c r="F149" s="125">
        <v>23.366666666666664</v>
      </c>
      <c r="G149" s="125">
        <v>23.083333333333329</v>
      </c>
      <c r="H149" s="125">
        <v>24.083333333333329</v>
      </c>
      <c r="I149" s="125">
        <v>24.366666666666667</v>
      </c>
      <c r="J149" s="125">
        <v>24.583333333333329</v>
      </c>
      <c r="K149" s="124">
        <v>24.15</v>
      </c>
      <c r="L149" s="124">
        <v>23.65</v>
      </c>
      <c r="M149" s="124">
        <v>19.226510000000001</v>
      </c>
    </row>
    <row r="150" spans="1:13">
      <c r="A150" s="66">
        <v>141</v>
      </c>
      <c r="B150" s="124" t="s">
        <v>121</v>
      </c>
      <c r="C150" s="124">
        <v>111.25</v>
      </c>
      <c r="D150" s="125">
        <v>111.09999999999998</v>
      </c>
      <c r="E150" s="125">
        <v>109.74999999999996</v>
      </c>
      <c r="F150" s="125">
        <v>108.24999999999997</v>
      </c>
      <c r="G150" s="125">
        <v>106.89999999999995</v>
      </c>
      <c r="H150" s="125">
        <v>112.59999999999997</v>
      </c>
      <c r="I150" s="125">
        <v>113.94999999999999</v>
      </c>
      <c r="J150" s="125">
        <v>115.44999999999997</v>
      </c>
      <c r="K150" s="124">
        <v>112.45</v>
      </c>
      <c r="L150" s="124">
        <v>109.6</v>
      </c>
      <c r="M150" s="124">
        <v>21.670919999999999</v>
      </c>
    </row>
    <row r="151" spans="1:13">
      <c r="A151" s="66">
        <v>142</v>
      </c>
      <c r="B151" s="124" t="s">
        <v>122</v>
      </c>
      <c r="C151" s="124">
        <v>164.2</v>
      </c>
      <c r="D151" s="125">
        <v>164.2</v>
      </c>
      <c r="E151" s="125">
        <v>163.04999999999998</v>
      </c>
      <c r="F151" s="125">
        <v>161.9</v>
      </c>
      <c r="G151" s="125">
        <v>160.75</v>
      </c>
      <c r="H151" s="125">
        <v>165.34999999999997</v>
      </c>
      <c r="I151" s="125">
        <v>166.49999999999994</v>
      </c>
      <c r="J151" s="125">
        <v>167.64999999999995</v>
      </c>
      <c r="K151" s="124">
        <v>165.35</v>
      </c>
      <c r="L151" s="124">
        <v>163.05000000000001</v>
      </c>
      <c r="M151" s="124">
        <v>34.565860000000001</v>
      </c>
    </row>
    <row r="152" spans="1:13">
      <c r="A152" s="66">
        <v>143</v>
      </c>
      <c r="B152" s="124" t="s">
        <v>1260</v>
      </c>
      <c r="C152" s="124">
        <v>66.95</v>
      </c>
      <c r="D152" s="125">
        <v>67.266666666666666</v>
      </c>
      <c r="E152" s="125">
        <v>66.083333333333329</v>
      </c>
      <c r="F152" s="125">
        <v>65.216666666666669</v>
      </c>
      <c r="G152" s="125">
        <v>64.033333333333331</v>
      </c>
      <c r="H152" s="125">
        <v>68.133333333333326</v>
      </c>
      <c r="I152" s="125">
        <v>69.316666666666663</v>
      </c>
      <c r="J152" s="125">
        <v>70.183333333333323</v>
      </c>
      <c r="K152" s="124">
        <v>68.45</v>
      </c>
      <c r="L152" s="124">
        <v>66.400000000000006</v>
      </c>
      <c r="M152" s="124">
        <v>90.799989999999994</v>
      </c>
    </row>
    <row r="153" spans="1:13">
      <c r="A153" s="66">
        <v>144</v>
      </c>
      <c r="B153" s="124" t="s">
        <v>1313</v>
      </c>
      <c r="C153" s="124">
        <v>385.35</v>
      </c>
      <c r="D153" s="125">
        <v>381.83333333333331</v>
      </c>
      <c r="E153" s="125">
        <v>373.96666666666664</v>
      </c>
      <c r="F153" s="125">
        <v>362.58333333333331</v>
      </c>
      <c r="G153" s="125">
        <v>354.71666666666664</v>
      </c>
      <c r="H153" s="125">
        <v>393.21666666666664</v>
      </c>
      <c r="I153" s="125">
        <v>401.08333333333331</v>
      </c>
      <c r="J153" s="125">
        <v>412.46666666666664</v>
      </c>
      <c r="K153" s="124">
        <v>389.7</v>
      </c>
      <c r="L153" s="124">
        <v>370.45</v>
      </c>
      <c r="M153" s="124">
        <v>4.4473200000000004</v>
      </c>
    </row>
    <row r="154" spans="1:13">
      <c r="A154" s="66">
        <v>145</v>
      </c>
      <c r="B154" s="124" t="s">
        <v>124</v>
      </c>
      <c r="C154" s="124">
        <v>157.4</v>
      </c>
      <c r="D154" s="125">
        <v>156.6</v>
      </c>
      <c r="E154" s="125">
        <v>154.85</v>
      </c>
      <c r="F154" s="125">
        <v>152.30000000000001</v>
      </c>
      <c r="G154" s="125">
        <v>150.55000000000001</v>
      </c>
      <c r="H154" s="125">
        <v>159.14999999999998</v>
      </c>
      <c r="I154" s="125">
        <v>160.89999999999998</v>
      </c>
      <c r="J154" s="125">
        <v>163.44999999999996</v>
      </c>
      <c r="K154" s="124">
        <v>158.35</v>
      </c>
      <c r="L154" s="124">
        <v>154.05000000000001</v>
      </c>
      <c r="M154" s="124">
        <v>60.896059999999999</v>
      </c>
    </row>
    <row r="155" spans="1:13">
      <c r="A155" s="66">
        <v>146</v>
      </c>
      <c r="B155" s="124" t="s">
        <v>207</v>
      </c>
      <c r="C155" s="124">
        <v>202.6</v>
      </c>
      <c r="D155" s="125">
        <v>201.06666666666669</v>
      </c>
      <c r="E155" s="125">
        <v>198.73333333333338</v>
      </c>
      <c r="F155" s="125">
        <v>194.86666666666667</v>
      </c>
      <c r="G155" s="125">
        <v>192.53333333333336</v>
      </c>
      <c r="H155" s="125">
        <v>204.93333333333339</v>
      </c>
      <c r="I155" s="125">
        <v>207.26666666666671</v>
      </c>
      <c r="J155" s="125">
        <v>211.13333333333341</v>
      </c>
      <c r="K155" s="124">
        <v>203.4</v>
      </c>
      <c r="L155" s="124">
        <v>197.2</v>
      </c>
      <c r="M155" s="124">
        <v>9.9044600000000003</v>
      </c>
    </row>
    <row r="156" spans="1:13">
      <c r="A156" s="66">
        <v>147</v>
      </c>
      <c r="B156" s="124" t="s">
        <v>123</v>
      </c>
      <c r="C156" s="124">
        <v>3930.8</v>
      </c>
      <c r="D156" s="125">
        <v>3938.5666666666671</v>
      </c>
      <c r="E156" s="125">
        <v>3902.233333333334</v>
      </c>
      <c r="F156" s="125">
        <v>3873.666666666667</v>
      </c>
      <c r="G156" s="125">
        <v>3837.3333333333339</v>
      </c>
      <c r="H156" s="125">
        <v>3967.1333333333341</v>
      </c>
      <c r="I156" s="125">
        <v>4003.4666666666672</v>
      </c>
      <c r="J156" s="125">
        <v>4032.0333333333342</v>
      </c>
      <c r="K156" s="124">
        <v>3974.9</v>
      </c>
      <c r="L156" s="124">
        <v>3910</v>
      </c>
      <c r="M156" s="124">
        <v>0.19370000000000001</v>
      </c>
    </row>
    <row r="157" spans="1:13">
      <c r="A157" s="66">
        <v>148</v>
      </c>
      <c r="B157" s="124" t="s">
        <v>355</v>
      </c>
      <c r="C157" s="124">
        <v>56.95</v>
      </c>
      <c r="D157" s="125">
        <v>57.033333333333339</v>
      </c>
      <c r="E157" s="125">
        <v>56.216666666666676</v>
      </c>
      <c r="F157" s="125">
        <v>55.483333333333334</v>
      </c>
      <c r="G157" s="125">
        <v>54.666666666666671</v>
      </c>
      <c r="H157" s="125">
        <v>57.76666666666668</v>
      </c>
      <c r="I157" s="125">
        <v>58.583333333333343</v>
      </c>
      <c r="J157" s="125">
        <v>59.316666666666684</v>
      </c>
      <c r="K157" s="124">
        <v>57.85</v>
      </c>
      <c r="L157" s="124">
        <v>56.3</v>
      </c>
      <c r="M157" s="124">
        <v>55.532609999999998</v>
      </c>
    </row>
    <row r="158" spans="1:13">
      <c r="A158" s="66">
        <v>149</v>
      </c>
      <c r="B158" s="124" t="s">
        <v>1369</v>
      </c>
      <c r="C158" s="124">
        <v>770.9</v>
      </c>
      <c r="D158" s="125">
        <v>768.58333333333337</v>
      </c>
      <c r="E158" s="125">
        <v>747.16666666666674</v>
      </c>
      <c r="F158" s="125">
        <v>723.43333333333339</v>
      </c>
      <c r="G158" s="125">
        <v>702.01666666666677</v>
      </c>
      <c r="H158" s="125">
        <v>792.31666666666672</v>
      </c>
      <c r="I158" s="125">
        <v>813.73333333333346</v>
      </c>
      <c r="J158" s="125">
        <v>837.4666666666667</v>
      </c>
      <c r="K158" s="124">
        <v>790</v>
      </c>
      <c r="L158" s="124">
        <v>744.85</v>
      </c>
      <c r="M158" s="124">
        <v>1.0127299999999999</v>
      </c>
    </row>
    <row r="159" spans="1:13">
      <c r="A159" s="66">
        <v>150</v>
      </c>
      <c r="B159" s="124" t="s">
        <v>1983</v>
      </c>
      <c r="C159" s="124">
        <v>899</v>
      </c>
      <c r="D159" s="125">
        <v>898.35</v>
      </c>
      <c r="E159" s="125">
        <v>872.25</v>
      </c>
      <c r="F159" s="125">
        <v>845.5</v>
      </c>
      <c r="G159" s="125">
        <v>819.4</v>
      </c>
      <c r="H159" s="125">
        <v>925.1</v>
      </c>
      <c r="I159" s="125">
        <v>951.20000000000016</v>
      </c>
      <c r="J159" s="125">
        <v>977.95</v>
      </c>
      <c r="K159" s="124">
        <v>924.45</v>
      </c>
      <c r="L159" s="124">
        <v>871.6</v>
      </c>
      <c r="M159" s="124">
        <v>2.6873100000000001</v>
      </c>
    </row>
    <row r="160" spans="1:13">
      <c r="A160" s="66">
        <v>151</v>
      </c>
      <c r="B160" s="124" t="s">
        <v>231</v>
      </c>
      <c r="C160" s="124">
        <v>29032.1</v>
      </c>
      <c r="D160" s="125">
        <v>28644.966666666664</v>
      </c>
      <c r="E160" s="125">
        <v>28100.533333333326</v>
      </c>
      <c r="F160" s="125">
        <v>27168.966666666664</v>
      </c>
      <c r="G160" s="125">
        <v>26624.533333333326</v>
      </c>
      <c r="H160" s="125">
        <v>29576.533333333326</v>
      </c>
      <c r="I160" s="125">
        <v>30120.966666666667</v>
      </c>
      <c r="J160" s="125">
        <v>31052.533333333326</v>
      </c>
      <c r="K160" s="124">
        <v>29189.4</v>
      </c>
      <c r="L160" s="124">
        <v>27713.4</v>
      </c>
      <c r="M160" s="124">
        <v>0.38325999999999999</v>
      </c>
    </row>
    <row r="161" spans="1:13">
      <c r="A161" s="66">
        <v>152</v>
      </c>
      <c r="B161" s="124" t="s">
        <v>126</v>
      </c>
      <c r="C161" s="124">
        <v>217.9</v>
      </c>
      <c r="D161" s="125">
        <v>216.79999999999998</v>
      </c>
      <c r="E161" s="125">
        <v>214.34999999999997</v>
      </c>
      <c r="F161" s="125">
        <v>210.79999999999998</v>
      </c>
      <c r="G161" s="125">
        <v>208.34999999999997</v>
      </c>
      <c r="H161" s="125">
        <v>220.34999999999997</v>
      </c>
      <c r="I161" s="125">
        <v>222.79999999999995</v>
      </c>
      <c r="J161" s="125">
        <v>226.34999999999997</v>
      </c>
      <c r="K161" s="124">
        <v>219.25</v>
      </c>
      <c r="L161" s="124">
        <v>213.25</v>
      </c>
      <c r="M161" s="124">
        <v>22.18732</v>
      </c>
    </row>
    <row r="162" spans="1:13">
      <c r="A162" s="66">
        <v>153</v>
      </c>
      <c r="B162" s="124" t="s">
        <v>208</v>
      </c>
      <c r="C162" s="124">
        <v>993.3</v>
      </c>
      <c r="D162" s="125">
        <v>988.68333333333339</v>
      </c>
      <c r="E162" s="125">
        <v>973.91666666666674</v>
      </c>
      <c r="F162" s="125">
        <v>954.5333333333333</v>
      </c>
      <c r="G162" s="125">
        <v>939.76666666666665</v>
      </c>
      <c r="H162" s="125">
        <v>1008.0666666666668</v>
      </c>
      <c r="I162" s="125">
        <v>1022.8333333333335</v>
      </c>
      <c r="J162" s="125">
        <v>1042.2166666666669</v>
      </c>
      <c r="K162" s="124">
        <v>1003.45</v>
      </c>
      <c r="L162" s="124">
        <v>969.3</v>
      </c>
      <c r="M162" s="124">
        <v>6.26145</v>
      </c>
    </row>
    <row r="163" spans="1:13">
      <c r="A163" s="66">
        <v>154</v>
      </c>
      <c r="B163" s="124" t="s">
        <v>209</v>
      </c>
      <c r="C163" s="124">
        <v>2246</v>
      </c>
      <c r="D163" s="125">
        <v>2280.8166666666671</v>
      </c>
      <c r="E163" s="125">
        <v>2201.5833333333339</v>
      </c>
      <c r="F163" s="125">
        <v>2157.166666666667</v>
      </c>
      <c r="G163" s="125">
        <v>2077.9333333333338</v>
      </c>
      <c r="H163" s="125">
        <v>2325.233333333334</v>
      </c>
      <c r="I163" s="125">
        <v>2404.4666666666667</v>
      </c>
      <c r="J163" s="125">
        <v>2448.8833333333341</v>
      </c>
      <c r="K163" s="124">
        <v>2360.0500000000002</v>
      </c>
      <c r="L163" s="124">
        <v>2236.4</v>
      </c>
      <c r="M163" s="124">
        <v>8.0414899999999996</v>
      </c>
    </row>
    <row r="164" spans="1:13">
      <c r="A164" s="66">
        <v>155</v>
      </c>
      <c r="B164" s="124" t="s">
        <v>127</v>
      </c>
      <c r="C164" s="124">
        <v>78.7</v>
      </c>
      <c r="D164" s="125">
        <v>78.233333333333334</v>
      </c>
      <c r="E164" s="125">
        <v>76.466666666666669</v>
      </c>
      <c r="F164" s="125">
        <v>74.233333333333334</v>
      </c>
      <c r="G164" s="125">
        <v>72.466666666666669</v>
      </c>
      <c r="H164" s="125">
        <v>80.466666666666669</v>
      </c>
      <c r="I164" s="125">
        <v>82.233333333333348</v>
      </c>
      <c r="J164" s="125">
        <v>84.466666666666669</v>
      </c>
      <c r="K164" s="124">
        <v>80</v>
      </c>
      <c r="L164" s="124">
        <v>76</v>
      </c>
      <c r="M164" s="124">
        <v>55.488669999999999</v>
      </c>
    </row>
    <row r="165" spans="1:13">
      <c r="A165" s="66">
        <v>156</v>
      </c>
      <c r="B165" s="124" t="s">
        <v>129</v>
      </c>
      <c r="C165" s="124">
        <v>188.45</v>
      </c>
      <c r="D165" s="125">
        <v>188.1</v>
      </c>
      <c r="E165" s="125">
        <v>186.45</v>
      </c>
      <c r="F165" s="125">
        <v>184.45</v>
      </c>
      <c r="G165" s="125">
        <v>182.79999999999998</v>
      </c>
      <c r="H165" s="125">
        <v>190.1</v>
      </c>
      <c r="I165" s="125">
        <v>191.75000000000003</v>
      </c>
      <c r="J165" s="125">
        <v>193.75</v>
      </c>
      <c r="K165" s="124">
        <v>189.75</v>
      </c>
      <c r="L165" s="124">
        <v>186.1</v>
      </c>
      <c r="M165" s="124">
        <v>38.565390000000001</v>
      </c>
    </row>
    <row r="166" spans="1:13">
      <c r="A166" s="66">
        <v>157</v>
      </c>
      <c r="B166" s="124" t="s">
        <v>1399</v>
      </c>
      <c r="C166" s="124">
        <v>176.8</v>
      </c>
      <c r="D166" s="125">
        <v>174.76666666666668</v>
      </c>
      <c r="E166" s="125">
        <v>167.63333333333335</v>
      </c>
      <c r="F166" s="125">
        <v>158.46666666666667</v>
      </c>
      <c r="G166" s="125">
        <v>151.33333333333334</v>
      </c>
      <c r="H166" s="125">
        <v>183.93333333333337</v>
      </c>
      <c r="I166" s="125">
        <v>191.06666666666669</v>
      </c>
      <c r="J166" s="125">
        <v>200.23333333333338</v>
      </c>
      <c r="K166" s="124">
        <v>181.9</v>
      </c>
      <c r="L166" s="124">
        <v>165.6</v>
      </c>
      <c r="M166" s="124">
        <v>15.422140000000001</v>
      </c>
    </row>
    <row r="167" spans="1:13">
      <c r="A167" s="66">
        <v>158</v>
      </c>
      <c r="B167" s="124" t="s">
        <v>210</v>
      </c>
      <c r="C167" s="124">
        <v>8971.9</v>
      </c>
      <c r="D167" s="125">
        <v>9043.0500000000011</v>
      </c>
      <c r="E167" s="125">
        <v>8836.1000000000022</v>
      </c>
      <c r="F167" s="125">
        <v>8700.3000000000011</v>
      </c>
      <c r="G167" s="125">
        <v>8493.3500000000022</v>
      </c>
      <c r="H167" s="125">
        <v>9178.8500000000022</v>
      </c>
      <c r="I167" s="125">
        <v>9385.8000000000029</v>
      </c>
      <c r="J167" s="125">
        <v>9521.6000000000022</v>
      </c>
      <c r="K167" s="124">
        <v>9250</v>
      </c>
      <c r="L167" s="124">
        <v>8907.25</v>
      </c>
      <c r="M167" s="124">
        <v>2.6530000000000001E-2</v>
      </c>
    </row>
    <row r="168" spans="1:13">
      <c r="A168" s="66">
        <v>159</v>
      </c>
      <c r="B168" s="124" t="s">
        <v>128</v>
      </c>
      <c r="C168" s="124">
        <v>66.5</v>
      </c>
      <c r="D168" s="125">
        <v>66.399999999999991</v>
      </c>
      <c r="E168" s="125">
        <v>65.149999999999977</v>
      </c>
      <c r="F168" s="125">
        <v>63.799999999999983</v>
      </c>
      <c r="G168" s="125">
        <v>62.549999999999969</v>
      </c>
      <c r="H168" s="125">
        <v>67.749999999999986</v>
      </c>
      <c r="I168" s="125">
        <v>69.000000000000014</v>
      </c>
      <c r="J168" s="125">
        <v>70.349999999999994</v>
      </c>
      <c r="K168" s="124">
        <v>67.650000000000006</v>
      </c>
      <c r="L168" s="124">
        <v>65.05</v>
      </c>
      <c r="M168" s="124">
        <v>221.88888</v>
      </c>
    </row>
    <row r="169" spans="1:13">
      <c r="A169" s="66">
        <v>160</v>
      </c>
      <c r="B169" s="124" t="s">
        <v>1944</v>
      </c>
      <c r="C169" s="124">
        <v>526.85</v>
      </c>
      <c r="D169" s="125">
        <v>533.88333333333333</v>
      </c>
      <c r="E169" s="125">
        <v>517.9666666666667</v>
      </c>
      <c r="F169" s="125">
        <v>509.08333333333337</v>
      </c>
      <c r="G169" s="125">
        <v>493.16666666666674</v>
      </c>
      <c r="H169" s="125">
        <v>542.76666666666665</v>
      </c>
      <c r="I169" s="125">
        <v>558.68333333333339</v>
      </c>
      <c r="J169" s="125">
        <v>567.56666666666661</v>
      </c>
      <c r="K169" s="124">
        <v>549.79999999999995</v>
      </c>
      <c r="L169" s="124">
        <v>525</v>
      </c>
      <c r="M169" s="124">
        <v>14.937530000000001</v>
      </c>
    </row>
    <row r="170" spans="1:13">
      <c r="A170" s="66">
        <v>161</v>
      </c>
      <c r="B170" s="124" t="s">
        <v>1411</v>
      </c>
      <c r="C170" s="124">
        <v>607.9</v>
      </c>
      <c r="D170" s="125">
        <v>622.9666666666667</v>
      </c>
      <c r="E170" s="125">
        <v>587.93333333333339</v>
      </c>
      <c r="F170" s="125">
        <v>567.9666666666667</v>
      </c>
      <c r="G170" s="125">
        <v>532.93333333333339</v>
      </c>
      <c r="H170" s="125">
        <v>642.93333333333339</v>
      </c>
      <c r="I170" s="125">
        <v>677.9666666666667</v>
      </c>
      <c r="J170" s="125">
        <v>697.93333333333339</v>
      </c>
      <c r="K170" s="124">
        <v>658</v>
      </c>
      <c r="L170" s="124">
        <v>603</v>
      </c>
      <c r="M170" s="124">
        <v>4.9592599999999996</v>
      </c>
    </row>
    <row r="171" spans="1:13">
      <c r="A171" s="66">
        <v>162</v>
      </c>
      <c r="B171" s="124" t="s">
        <v>133</v>
      </c>
      <c r="C171" s="124">
        <v>261.8</v>
      </c>
      <c r="D171" s="125">
        <v>257.4666666666667</v>
      </c>
      <c r="E171" s="125">
        <v>248.33333333333337</v>
      </c>
      <c r="F171" s="125">
        <v>234.86666666666667</v>
      </c>
      <c r="G171" s="125">
        <v>225.73333333333335</v>
      </c>
      <c r="H171" s="125">
        <v>270.93333333333339</v>
      </c>
      <c r="I171" s="125">
        <v>280.06666666666672</v>
      </c>
      <c r="J171" s="125">
        <v>293.53333333333342</v>
      </c>
      <c r="K171" s="124">
        <v>266.60000000000002</v>
      </c>
      <c r="L171" s="124">
        <v>244</v>
      </c>
      <c r="M171" s="124">
        <v>107.37147</v>
      </c>
    </row>
    <row r="172" spans="1:13">
      <c r="A172" s="66">
        <v>163</v>
      </c>
      <c r="B172" s="124" t="s">
        <v>131</v>
      </c>
      <c r="C172" s="124">
        <v>11.65</v>
      </c>
      <c r="D172" s="125">
        <v>11.733333333333334</v>
      </c>
      <c r="E172" s="125">
        <v>11.266666666666669</v>
      </c>
      <c r="F172" s="125">
        <v>10.883333333333335</v>
      </c>
      <c r="G172" s="125">
        <v>10.41666666666667</v>
      </c>
      <c r="H172" s="125">
        <v>12.116666666666669</v>
      </c>
      <c r="I172" s="125">
        <v>12.583333333333334</v>
      </c>
      <c r="J172" s="125">
        <v>12.966666666666669</v>
      </c>
      <c r="K172" s="124">
        <v>12.2</v>
      </c>
      <c r="L172" s="124">
        <v>11.35</v>
      </c>
      <c r="M172" s="124">
        <v>812.4135</v>
      </c>
    </row>
    <row r="173" spans="1:13">
      <c r="A173" s="66">
        <v>164</v>
      </c>
      <c r="B173" s="124" t="s">
        <v>134</v>
      </c>
      <c r="C173" s="124">
        <v>1126.55</v>
      </c>
      <c r="D173" s="125">
        <v>1119.1500000000001</v>
      </c>
      <c r="E173" s="125">
        <v>1109.3000000000002</v>
      </c>
      <c r="F173" s="125">
        <v>1092.0500000000002</v>
      </c>
      <c r="G173" s="125">
        <v>1082.2000000000003</v>
      </c>
      <c r="H173" s="125">
        <v>1136.4000000000001</v>
      </c>
      <c r="I173" s="125">
        <v>1146.25</v>
      </c>
      <c r="J173" s="125">
        <v>1163.5</v>
      </c>
      <c r="K173" s="124">
        <v>1129</v>
      </c>
      <c r="L173" s="124">
        <v>1101.9000000000001</v>
      </c>
      <c r="M173" s="124">
        <v>90.585359999999994</v>
      </c>
    </row>
    <row r="174" spans="1:13">
      <c r="A174" s="66">
        <v>165</v>
      </c>
      <c r="B174" s="124" t="s">
        <v>135</v>
      </c>
      <c r="C174" s="124">
        <v>329.2</v>
      </c>
      <c r="D174" s="125">
        <v>324.5333333333333</v>
      </c>
      <c r="E174" s="125">
        <v>309.66666666666663</v>
      </c>
      <c r="F174" s="125">
        <v>290.13333333333333</v>
      </c>
      <c r="G174" s="125">
        <v>275.26666666666665</v>
      </c>
      <c r="H174" s="125">
        <v>344.06666666666661</v>
      </c>
      <c r="I174" s="125">
        <v>358.93333333333328</v>
      </c>
      <c r="J174" s="125">
        <v>378.46666666666658</v>
      </c>
      <c r="K174" s="124">
        <v>339.4</v>
      </c>
      <c r="L174" s="124">
        <v>305</v>
      </c>
      <c r="M174" s="124">
        <v>59.571210000000001</v>
      </c>
    </row>
    <row r="175" spans="1:13">
      <c r="A175" s="66">
        <v>166</v>
      </c>
      <c r="B175" s="124" t="s">
        <v>136</v>
      </c>
      <c r="C175" s="124">
        <v>28.1</v>
      </c>
      <c r="D175" s="125">
        <v>27.716666666666669</v>
      </c>
      <c r="E175" s="125">
        <v>26.583333333333336</v>
      </c>
      <c r="F175" s="125">
        <v>25.066666666666666</v>
      </c>
      <c r="G175" s="125">
        <v>23.933333333333334</v>
      </c>
      <c r="H175" s="125">
        <v>29.233333333333338</v>
      </c>
      <c r="I175" s="125">
        <v>30.366666666666671</v>
      </c>
      <c r="J175" s="125">
        <v>31.88333333333334</v>
      </c>
      <c r="K175" s="124">
        <v>28.85</v>
      </c>
      <c r="L175" s="124">
        <v>26.2</v>
      </c>
      <c r="M175" s="124">
        <v>141.32888</v>
      </c>
    </row>
    <row r="176" spans="1:13">
      <c r="A176" s="66">
        <v>167</v>
      </c>
      <c r="B176" s="124" t="s">
        <v>132</v>
      </c>
      <c r="C176" s="124">
        <v>102.25</v>
      </c>
      <c r="D176" s="125">
        <v>101.96666666666665</v>
      </c>
      <c r="E176" s="125">
        <v>100.23333333333331</v>
      </c>
      <c r="F176" s="125">
        <v>98.216666666666654</v>
      </c>
      <c r="G176" s="125">
        <v>96.483333333333306</v>
      </c>
      <c r="H176" s="125">
        <v>103.98333333333331</v>
      </c>
      <c r="I176" s="125">
        <v>105.71666666666665</v>
      </c>
      <c r="J176" s="125">
        <v>107.73333333333331</v>
      </c>
      <c r="K176" s="124">
        <v>103.7</v>
      </c>
      <c r="L176" s="124">
        <v>99.95</v>
      </c>
      <c r="M176" s="124">
        <v>47.33081</v>
      </c>
    </row>
    <row r="177" spans="1:13">
      <c r="A177" s="66">
        <v>168</v>
      </c>
      <c r="B177" s="124" t="s">
        <v>230</v>
      </c>
      <c r="C177" s="124">
        <v>1773.1</v>
      </c>
      <c r="D177" s="125">
        <v>1770.3666666666668</v>
      </c>
      <c r="E177" s="125">
        <v>1727.7333333333336</v>
      </c>
      <c r="F177" s="125">
        <v>1682.3666666666668</v>
      </c>
      <c r="G177" s="125">
        <v>1639.7333333333336</v>
      </c>
      <c r="H177" s="125">
        <v>1815.7333333333336</v>
      </c>
      <c r="I177" s="125">
        <v>1858.3666666666668</v>
      </c>
      <c r="J177" s="125">
        <v>1903.7333333333336</v>
      </c>
      <c r="K177" s="124">
        <v>1813</v>
      </c>
      <c r="L177" s="124">
        <v>1725</v>
      </c>
      <c r="M177" s="124">
        <v>5.6939399999999996</v>
      </c>
    </row>
    <row r="178" spans="1:13">
      <c r="A178" s="66">
        <v>169</v>
      </c>
      <c r="B178" s="124" t="s">
        <v>212</v>
      </c>
      <c r="C178" s="124">
        <v>15348.05</v>
      </c>
      <c r="D178" s="125">
        <v>15221.483333333332</v>
      </c>
      <c r="E178" s="125">
        <v>14983.016666666663</v>
      </c>
      <c r="F178" s="125">
        <v>14617.983333333332</v>
      </c>
      <c r="G178" s="125">
        <v>14379.516666666663</v>
      </c>
      <c r="H178" s="125">
        <v>15586.516666666663</v>
      </c>
      <c r="I178" s="125">
        <v>15824.983333333334</v>
      </c>
      <c r="J178" s="125">
        <v>16190.016666666663</v>
      </c>
      <c r="K178" s="124">
        <v>15459.95</v>
      </c>
      <c r="L178" s="124">
        <v>14856.45</v>
      </c>
      <c r="M178" s="124">
        <v>0.30967</v>
      </c>
    </row>
    <row r="179" spans="1:13">
      <c r="A179" s="66">
        <v>170</v>
      </c>
      <c r="B179" s="124" t="s">
        <v>140</v>
      </c>
      <c r="C179" s="124">
        <v>1039.95</v>
      </c>
      <c r="D179" s="125">
        <v>1070.3499999999999</v>
      </c>
      <c r="E179" s="125">
        <v>995.69999999999982</v>
      </c>
      <c r="F179" s="125">
        <v>951.44999999999982</v>
      </c>
      <c r="G179" s="125">
        <v>876.79999999999973</v>
      </c>
      <c r="H179" s="125">
        <v>1114.5999999999999</v>
      </c>
      <c r="I179" s="125">
        <v>1189.25</v>
      </c>
      <c r="J179" s="125">
        <v>1233.5</v>
      </c>
      <c r="K179" s="124">
        <v>1145</v>
      </c>
      <c r="L179" s="124">
        <v>1026.0999999999999</v>
      </c>
      <c r="M179" s="124">
        <v>20.938389999999998</v>
      </c>
    </row>
    <row r="180" spans="1:13">
      <c r="A180" s="66">
        <v>171</v>
      </c>
      <c r="B180" s="124" t="s">
        <v>139</v>
      </c>
      <c r="C180" s="124">
        <v>913.7</v>
      </c>
      <c r="D180" s="125">
        <v>907.6</v>
      </c>
      <c r="E180" s="125">
        <v>896.65000000000009</v>
      </c>
      <c r="F180" s="125">
        <v>879.6</v>
      </c>
      <c r="G180" s="125">
        <v>868.65000000000009</v>
      </c>
      <c r="H180" s="125">
        <v>924.65000000000009</v>
      </c>
      <c r="I180" s="125">
        <v>935.60000000000014</v>
      </c>
      <c r="J180" s="125">
        <v>952.65000000000009</v>
      </c>
      <c r="K180" s="124">
        <v>918.55</v>
      </c>
      <c r="L180" s="124">
        <v>890.55</v>
      </c>
      <c r="M180" s="124">
        <v>1.8458300000000001</v>
      </c>
    </row>
    <row r="181" spans="1:13">
      <c r="A181" s="66">
        <v>172</v>
      </c>
      <c r="B181" s="124" t="s">
        <v>138</v>
      </c>
      <c r="C181" s="124">
        <v>263.75</v>
      </c>
      <c r="D181" s="125">
        <v>264.38333333333333</v>
      </c>
      <c r="E181" s="125">
        <v>260.86666666666667</v>
      </c>
      <c r="F181" s="125">
        <v>257.98333333333335</v>
      </c>
      <c r="G181" s="125">
        <v>254.4666666666667</v>
      </c>
      <c r="H181" s="125">
        <v>267.26666666666665</v>
      </c>
      <c r="I181" s="125">
        <v>270.7833333333333</v>
      </c>
      <c r="J181" s="125">
        <v>273.66666666666663</v>
      </c>
      <c r="K181" s="124">
        <v>267.89999999999998</v>
      </c>
      <c r="L181" s="124">
        <v>261.5</v>
      </c>
      <c r="M181" s="124">
        <v>429.67696000000001</v>
      </c>
    </row>
    <row r="182" spans="1:13">
      <c r="A182" s="66">
        <v>173</v>
      </c>
      <c r="B182" s="124" t="s">
        <v>137</v>
      </c>
      <c r="C182" s="124">
        <v>66.55</v>
      </c>
      <c r="D182" s="125">
        <v>66.266666666666666</v>
      </c>
      <c r="E182" s="125">
        <v>65.333333333333329</v>
      </c>
      <c r="F182" s="125">
        <v>64.11666666666666</v>
      </c>
      <c r="G182" s="125">
        <v>63.183333333333323</v>
      </c>
      <c r="H182" s="125">
        <v>67.483333333333334</v>
      </c>
      <c r="I182" s="125">
        <v>68.416666666666671</v>
      </c>
      <c r="J182" s="125">
        <v>69.63333333333334</v>
      </c>
      <c r="K182" s="124">
        <v>67.2</v>
      </c>
      <c r="L182" s="124">
        <v>65.05</v>
      </c>
      <c r="M182" s="124">
        <v>144.56332</v>
      </c>
    </row>
    <row r="183" spans="1:13">
      <c r="A183" s="66">
        <v>174</v>
      </c>
      <c r="B183" s="124" t="s">
        <v>1600</v>
      </c>
      <c r="C183" s="124">
        <v>312.05</v>
      </c>
      <c r="D183" s="125">
        <v>311.86666666666667</v>
      </c>
      <c r="E183" s="125">
        <v>307.83333333333337</v>
      </c>
      <c r="F183" s="125">
        <v>303.61666666666667</v>
      </c>
      <c r="G183" s="125">
        <v>299.58333333333337</v>
      </c>
      <c r="H183" s="125">
        <v>316.08333333333337</v>
      </c>
      <c r="I183" s="125">
        <v>320.11666666666667</v>
      </c>
      <c r="J183" s="125">
        <v>324.33333333333337</v>
      </c>
      <c r="K183" s="124">
        <v>315.89999999999998</v>
      </c>
      <c r="L183" s="124">
        <v>307.64999999999998</v>
      </c>
      <c r="M183" s="124">
        <v>1.3103400000000001</v>
      </c>
    </row>
    <row r="184" spans="1:13">
      <c r="A184" s="66">
        <v>175</v>
      </c>
      <c r="B184" s="124" t="s">
        <v>142</v>
      </c>
      <c r="C184" s="124">
        <v>590.6</v>
      </c>
      <c r="D184" s="125">
        <v>590.33333333333337</v>
      </c>
      <c r="E184" s="125">
        <v>582.91666666666674</v>
      </c>
      <c r="F184" s="125">
        <v>575.23333333333335</v>
      </c>
      <c r="G184" s="125">
        <v>567.81666666666672</v>
      </c>
      <c r="H184" s="125">
        <v>598.01666666666677</v>
      </c>
      <c r="I184" s="125">
        <v>605.43333333333351</v>
      </c>
      <c r="J184" s="125">
        <v>613.11666666666679</v>
      </c>
      <c r="K184" s="124">
        <v>597.75</v>
      </c>
      <c r="L184" s="124">
        <v>582.65</v>
      </c>
      <c r="M184" s="124">
        <v>57.956409999999998</v>
      </c>
    </row>
    <row r="185" spans="1:13">
      <c r="A185" s="66">
        <v>176</v>
      </c>
      <c r="B185" s="124" t="s">
        <v>143</v>
      </c>
      <c r="C185" s="124">
        <v>653.95000000000005</v>
      </c>
      <c r="D185" s="125">
        <v>649.9</v>
      </c>
      <c r="E185" s="125">
        <v>642.79999999999995</v>
      </c>
      <c r="F185" s="125">
        <v>631.65</v>
      </c>
      <c r="G185" s="125">
        <v>624.54999999999995</v>
      </c>
      <c r="H185" s="125">
        <v>661.05</v>
      </c>
      <c r="I185" s="125">
        <v>668.15000000000009</v>
      </c>
      <c r="J185" s="125">
        <v>679.3</v>
      </c>
      <c r="K185" s="124">
        <v>657</v>
      </c>
      <c r="L185" s="124">
        <v>638.75</v>
      </c>
      <c r="M185" s="124">
        <v>8.9586600000000001</v>
      </c>
    </row>
    <row r="186" spans="1:13">
      <c r="A186" s="66">
        <v>177</v>
      </c>
      <c r="B186" s="124" t="s">
        <v>1642</v>
      </c>
      <c r="C186" s="124">
        <v>5.8</v>
      </c>
      <c r="D186" s="125">
        <v>5.7833333333333341</v>
      </c>
      <c r="E186" s="125">
        <v>5.5166666666666684</v>
      </c>
      <c r="F186" s="125">
        <v>5.2333333333333343</v>
      </c>
      <c r="G186" s="125">
        <v>4.9666666666666686</v>
      </c>
      <c r="H186" s="125">
        <v>6.0666666666666682</v>
      </c>
      <c r="I186" s="125">
        <v>6.3333333333333339</v>
      </c>
      <c r="J186" s="125">
        <v>6.616666666666668</v>
      </c>
      <c r="K186" s="124">
        <v>6.05</v>
      </c>
      <c r="L186" s="124">
        <v>5.5</v>
      </c>
      <c r="M186" s="124">
        <v>442.81457999999998</v>
      </c>
    </row>
    <row r="187" spans="1:13">
      <c r="A187" s="66">
        <v>178</v>
      </c>
      <c r="B187" s="124" t="s">
        <v>144</v>
      </c>
      <c r="C187" s="124">
        <v>31.5</v>
      </c>
      <c r="D187" s="125">
        <v>31.433333333333334</v>
      </c>
      <c r="E187" s="125">
        <v>31.066666666666666</v>
      </c>
      <c r="F187" s="125">
        <v>30.633333333333333</v>
      </c>
      <c r="G187" s="125">
        <v>30.266666666666666</v>
      </c>
      <c r="H187" s="125">
        <v>31.866666666666667</v>
      </c>
      <c r="I187" s="125">
        <v>32.233333333333334</v>
      </c>
      <c r="J187" s="125">
        <v>32.666666666666671</v>
      </c>
      <c r="K187" s="124">
        <v>31.8</v>
      </c>
      <c r="L187" s="124">
        <v>31</v>
      </c>
      <c r="M187" s="124">
        <v>19.370180000000001</v>
      </c>
    </row>
    <row r="188" spans="1:13">
      <c r="A188" s="66">
        <v>179</v>
      </c>
      <c r="B188" s="124" t="s">
        <v>1655</v>
      </c>
      <c r="C188" s="124">
        <v>586.15</v>
      </c>
      <c r="D188" s="125">
        <v>590.5</v>
      </c>
      <c r="E188" s="125">
        <v>580.04999999999995</v>
      </c>
      <c r="F188" s="125">
        <v>573.94999999999993</v>
      </c>
      <c r="G188" s="125">
        <v>563.49999999999989</v>
      </c>
      <c r="H188" s="125">
        <v>596.6</v>
      </c>
      <c r="I188" s="125">
        <v>607.05000000000007</v>
      </c>
      <c r="J188" s="125">
        <v>613.15000000000009</v>
      </c>
      <c r="K188" s="124">
        <v>600.95000000000005</v>
      </c>
      <c r="L188" s="124">
        <v>584.4</v>
      </c>
      <c r="M188" s="124">
        <v>0.22578000000000001</v>
      </c>
    </row>
    <row r="189" spans="1:13">
      <c r="A189" s="66">
        <v>180</v>
      </c>
      <c r="B189" s="124" t="s">
        <v>244</v>
      </c>
      <c r="C189" s="124">
        <v>35.15</v>
      </c>
      <c r="D189" s="125">
        <v>35.299999999999997</v>
      </c>
      <c r="E189" s="125">
        <v>34.549999999999997</v>
      </c>
      <c r="F189" s="125">
        <v>33.950000000000003</v>
      </c>
      <c r="G189" s="125">
        <v>33.200000000000003</v>
      </c>
      <c r="H189" s="125">
        <v>35.899999999999991</v>
      </c>
      <c r="I189" s="125">
        <v>36.649999999999991</v>
      </c>
      <c r="J189" s="125">
        <v>37.249999999999986</v>
      </c>
      <c r="K189" s="124">
        <v>36.049999999999997</v>
      </c>
      <c r="L189" s="124">
        <v>34.700000000000003</v>
      </c>
      <c r="M189" s="124">
        <v>64.707769999999996</v>
      </c>
    </row>
    <row r="190" spans="1:13">
      <c r="A190" s="66">
        <v>181</v>
      </c>
      <c r="B190" s="124" t="s">
        <v>155</v>
      </c>
      <c r="C190" s="124">
        <v>534.1</v>
      </c>
      <c r="D190" s="125">
        <v>528.80000000000007</v>
      </c>
      <c r="E190" s="125">
        <v>520.55000000000018</v>
      </c>
      <c r="F190" s="125">
        <v>507.00000000000011</v>
      </c>
      <c r="G190" s="125">
        <v>498.75000000000023</v>
      </c>
      <c r="H190" s="125">
        <v>542.35000000000014</v>
      </c>
      <c r="I190" s="125">
        <v>550.59999999999991</v>
      </c>
      <c r="J190" s="125">
        <v>564.15000000000009</v>
      </c>
      <c r="K190" s="124">
        <v>537.04999999999995</v>
      </c>
      <c r="L190" s="124">
        <v>515.25</v>
      </c>
      <c r="M190" s="124">
        <v>10.347770000000001</v>
      </c>
    </row>
    <row r="191" spans="1:13">
      <c r="A191" s="66">
        <v>182</v>
      </c>
      <c r="B191" s="124" t="s">
        <v>145</v>
      </c>
      <c r="C191" s="124">
        <v>655.95</v>
      </c>
      <c r="D191" s="125">
        <v>651.01666666666665</v>
      </c>
      <c r="E191" s="125">
        <v>642.23333333333335</v>
      </c>
      <c r="F191" s="125">
        <v>628.51666666666665</v>
      </c>
      <c r="G191" s="125">
        <v>619.73333333333335</v>
      </c>
      <c r="H191" s="125">
        <v>664.73333333333335</v>
      </c>
      <c r="I191" s="125">
        <v>673.51666666666665</v>
      </c>
      <c r="J191" s="125">
        <v>687.23333333333335</v>
      </c>
      <c r="K191" s="124">
        <v>659.8</v>
      </c>
      <c r="L191" s="124">
        <v>637.29999999999995</v>
      </c>
      <c r="M191" s="124">
        <v>4.1649399999999996</v>
      </c>
    </row>
    <row r="192" spans="1:13">
      <c r="A192" s="66">
        <v>183</v>
      </c>
      <c r="B192" s="124" t="s">
        <v>146</v>
      </c>
      <c r="C192" s="124">
        <v>484.65</v>
      </c>
      <c r="D192" s="125">
        <v>487</v>
      </c>
      <c r="E192" s="125">
        <v>477.4</v>
      </c>
      <c r="F192" s="125">
        <v>470.15</v>
      </c>
      <c r="G192" s="125">
        <v>460.54999999999995</v>
      </c>
      <c r="H192" s="125">
        <v>494.25</v>
      </c>
      <c r="I192" s="125">
        <v>503.85</v>
      </c>
      <c r="J192" s="125">
        <v>511.1</v>
      </c>
      <c r="K192" s="124">
        <v>496.6</v>
      </c>
      <c r="L192" s="124">
        <v>479.75</v>
      </c>
      <c r="M192" s="124">
        <v>1.4339500000000001</v>
      </c>
    </row>
    <row r="193" spans="1:13">
      <c r="A193" s="66">
        <v>184</v>
      </c>
      <c r="B193" s="124" t="s">
        <v>152</v>
      </c>
      <c r="C193" s="124">
        <v>1918.3</v>
      </c>
      <c r="D193" s="125">
        <v>1933.1000000000001</v>
      </c>
      <c r="E193" s="125">
        <v>1888.2000000000003</v>
      </c>
      <c r="F193" s="125">
        <v>1858.1000000000001</v>
      </c>
      <c r="G193" s="125">
        <v>1813.2000000000003</v>
      </c>
      <c r="H193" s="125">
        <v>1963.2000000000003</v>
      </c>
      <c r="I193" s="125">
        <v>2008.1000000000004</v>
      </c>
      <c r="J193" s="125">
        <v>2038.2000000000003</v>
      </c>
      <c r="K193" s="124">
        <v>1978</v>
      </c>
      <c r="L193" s="124">
        <v>1903</v>
      </c>
      <c r="M193" s="124">
        <v>93.732889999999998</v>
      </c>
    </row>
    <row r="194" spans="1:13">
      <c r="A194" s="66">
        <v>185</v>
      </c>
      <c r="B194" s="124" t="s">
        <v>147</v>
      </c>
      <c r="C194" s="124">
        <v>229.1</v>
      </c>
      <c r="D194" s="125">
        <v>228.98333333333335</v>
      </c>
      <c r="E194" s="125">
        <v>225.6166666666667</v>
      </c>
      <c r="F194" s="125">
        <v>222.13333333333335</v>
      </c>
      <c r="G194" s="125">
        <v>218.76666666666671</v>
      </c>
      <c r="H194" s="125">
        <v>232.4666666666667</v>
      </c>
      <c r="I194" s="125">
        <v>235.83333333333337</v>
      </c>
      <c r="J194" s="125">
        <v>239.31666666666669</v>
      </c>
      <c r="K194" s="124">
        <v>232.35</v>
      </c>
      <c r="L194" s="124">
        <v>225.5</v>
      </c>
      <c r="M194" s="124">
        <v>11.65527</v>
      </c>
    </row>
    <row r="195" spans="1:13">
      <c r="A195" s="66">
        <v>186</v>
      </c>
      <c r="B195" s="124" t="s">
        <v>149</v>
      </c>
      <c r="C195" s="124">
        <v>100.9</v>
      </c>
      <c r="D195" s="125">
        <v>101.63333333333333</v>
      </c>
      <c r="E195" s="125">
        <v>99.766666666666652</v>
      </c>
      <c r="F195" s="125">
        <v>98.633333333333326</v>
      </c>
      <c r="G195" s="125">
        <v>96.766666666666652</v>
      </c>
      <c r="H195" s="125">
        <v>102.76666666666665</v>
      </c>
      <c r="I195" s="125">
        <v>104.63333333333333</v>
      </c>
      <c r="J195" s="125">
        <v>105.76666666666665</v>
      </c>
      <c r="K195" s="124">
        <v>103.5</v>
      </c>
      <c r="L195" s="124">
        <v>100.5</v>
      </c>
      <c r="M195" s="124">
        <v>42.274799999999999</v>
      </c>
    </row>
    <row r="196" spans="1:13">
      <c r="A196" s="66">
        <v>187</v>
      </c>
      <c r="B196" s="124" t="s">
        <v>148</v>
      </c>
      <c r="C196" s="124">
        <v>183.75</v>
      </c>
      <c r="D196" s="125">
        <v>184.91666666666666</v>
      </c>
      <c r="E196" s="125">
        <v>181.43333333333331</v>
      </c>
      <c r="F196" s="125">
        <v>179.11666666666665</v>
      </c>
      <c r="G196" s="125">
        <v>175.6333333333333</v>
      </c>
      <c r="H196" s="125">
        <v>187.23333333333332</v>
      </c>
      <c r="I196" s="125">
        <v>190.71666666666667</v>
      </c>
      <c r="J196" s="125">
        <v>193.03333333333333</v>
      </c>
      <c r="K196" s="124">
        <v>188.4</v>
      </c>
      <c r="L196" s="124">
        <v>182.6</v>
      </c>
      <c r="M196" s="124">
        <v>180.14894000000001</v>
      </c>
    </row>
    <row r="197" spans="1:13">
      <c r="A197" s="66">
        <v>188</v>
      </c>
      <c r="B197" s="124" t="s">
        <v>150</v>
      </c>
      <c r="C197" s="124">
        <v>68.849999999999994</v>
      </c>
      <c r="D197" s="125">
        <v>67.966666666666654</v>
      </c>
      <c r="E197" s="125">
        <v>63.833333333333314</v>
      </c>
      <c r="F197" s="125">
        <v>58.816666666666663</v>
      </c>
      <c r="G197" s="125">
        <v>54.683333333333323</v>
      </c>
      <c r="H197" s="125">
        <v>72.983333333333306</v>
      </c>
      <c r="I197" s="125">
        <v>77.11666666666666</v>
      </c>
      <c r="J197" s="125">
        <v>82.133333333333297</v>
      </c>
      <c r="K197" s="124">
        <v>72.099999999999994</v>
      </c>
      <c r="L197" s="124">
        <v>62.95</v>
      </c>
      <c r="M197" s="124">
        <v>290.93448000000001</v>
      </c>
    </row>
    <row r="198" spans="1:13">
      <c r="A198" s="66">
        <v>189</v>
      </c>
      <c r="B198" s="124" t="s">
        <v>151</v>
      </c>
      <c r="C198" s="124">
        <v>576.5</v>
      </c>
      <c r="D198" s="125">
        <v>571.13333333333333</v>
      </c>
      <c r="E198" s="125">
        <v>563.4666666666667</v>
      </c>
      <c r="F198" s="125">
        <v>550.43333333333339</v>
      </c>
      <c r="G198" s="125">
        <v>542.76666666666677</v>
      </c>
      <c r="H198" s="125">
        <v>584.16666666666663</v>
      </c>
      <c r="I198" s="125">
        <v>591.83333333333337</v>
      </c>
      <c r="J198" s="125">
        <v>604.86666666666656</v>
      </c>
      <c r="K198" s="124">
        <v>578.79999999999995</v>
      </c>
      <c r="L198" s="124">
        <v>558.1</v>
      </c>
      <c r="M198" s="124">
        <v>57.334069999999997</v>
      </c>
    </row>
    <row r="199" spans="1:13">
      <c r="A199" s="66">
        <v>190</v>
      </c>
      <c r="B199" s="124" t="s">
        <v>153</v>
      </c>
      <c r="C199" s="124">
        <v>693.8</v>
      </c>
      <c r="D199" s="125">
        <v>694.7833333333333</v>
      </c>
      <c r="E199" s="125">
        <v>687.01666666666665</v>
      </c>
      <c r="F199" s="125">
        <v>680.23333333333335</v>
      </c>
      <c r="G199" s="125">
        <v>672.4666666666667</v>
      </c>
      <c r="H199" s="125">
        <v>701.56666666666661</v>
      </c>
      <c r="I199" s="125">
        <v>709.33333333333326</v>
      </c>
      <c r="J199" s="125">
        <v>716.11666666666656</v>
      </c>
      <c r="K199" s="124">
        <v>702.55</v>
      </c>
      <c r="L199" s="124">
        <v>688</v>
      </c>
      <c r="M199" s="124">
        <v>27.27205</v>
      </c>
    </row>
    <row r="200" spans="1:13">
      <c r="A200" s="66">
        <v>191</v>
      </c>
      <c r="B200" s="124" t="s">
        <v>214</v>
      </c>
      <c r="C200" s="124">
        <v>585.25</v>
      </c>
      <c r="D200" s="125">
        <v>585.94999999999993</v>
      </c>
      <c r="E200" s="125">
        <v>579.69999999999982</v>
      </c>
      <c r="F200" s="125">
        <v>574.14999999999986</v>
      </c>
      <c r="G200" s="125">
        <v>567.89999999999975</v>
      </c>
      <c r="H200" s="125">
        <v>591.49999999999989</v>
      </c>
      <c r="I200" s="125">
        <v>597.75000000000011</v>
      </c>
      <c r="J200" s="125">
        <v>603.29999999999995</v>
      </c>
      <c r="K200" s="124">
        <v>592.20000000000005</v>
      </c>
      <c r="L200" s="124">
        <v>580.4</v>
      </c>
      <c r="M200" s="124">
        <v>1.8267100000000001</v>
      </c>
    </row>
    <row r="201" spans="1:13">
      <c r="A201" s="66">
        <v>192</v>
      </c>
      <c r="B201" s="124" t="s">
        <v>154</v>
      </c>
      <c r="C201" s="124">
        <v>805.15</v>
      </c>
      <c r="D201" s="125">
        <v>797.33333333333337</v>
      </c>
      <c r="E201" s="125">
        <v>784.91666666666674</v>
      </c>
      <c r="F201" s="125">
        <v>764.68333333333339</v>
      </c>
      <c r="G201" s="125">
        <v>752.26666666666677</v>
      </c>
      <c r="H201" s="125">
        <v>817.56666666666672</v>
      </c>
      <c r="I201" s="125">
        <v>829.98333333333346</v>
      </c>
      <c r="J201" s="125">
        <v>850.2166666666667</v>
      </c>
      <c r="K201" s="124">
        <v>809.75</v>
      </c>
      <c r="L201" s="124">
        <v>777.1</v>
      </c>
      <c r="M201" s="124">
        <v>43.221580000000003</v>
      </c>
    </row>
    <row r="202" spans="1:13">
      <c r="A202" s="66">
        <v>193</v>
      </c>
      <c r="B202" s="124" t="s">
        <v>216</v>
      </c>
      <c r="C202" s="124">
        <v>1580.25</v>
      </c>
      <c r="D202" s="125">
        <v>1586.0166666666667</v>
      </c>
      <c r="E202" s="125">
        <v>1546.1833333333334</v>
      </c>
      <c r="F202" s="125">
        <v>1512.1166666666668</v>
      </c>
      <c r="G202" s="125">
        <v>1472.2833333333335</v>
      </c>
      <c r="H202" s="125">
        <v>1620.0833333333333</v>
      </c>
      <c r="I202" s="125">
        <v>1659.9166666666667</v>
      </c>
      <c r="J202" s="125">
        <v>1693.9833333333331</v>
      </c>
      <c r="K202" s="124">
        <v>1625.85</v>
      </c>
      <c r="L202" s="124">
        <v>1551.95</v>
      </c>
      <c r="M202" s="124">
        <v>2.4314200000000001</v>
      </c>
    </row>
    <row r="203" spans="1:13">
      <c r="A203" s="66">
        <v>194</v>
      </c>
      <c r="B203" s="124" t="s">
        <v>217</v>
      </c>
      <c r="C203" s="124">
        <v>236</v>
      </c>
      <c r="D203" s="125">
        <v>234.23333333333335</v>
      </c>
      <c r="E203" s="125">
        <v>230.56666666666669</v>
      </c>
      <c r="F203" s="125">
        <v>225.13333333333335</v>
      </c>
      <c r="G203" s="125">
        <v>221.4666666666667</v>
      </c>
      <c r="H203" s="125">
        <v>239.66666666666669</v>
      </c>
      <c r="I203" s="125">
        <v>243.33333333333331</v>
      </c>
      <c r="J203" s="125">
        <v>248.76666666666668</v>
      </c>
      <c r="K203" s="124">
        <v>237.9</v>
      </c>
      <c r="L203" s="124">
        <v>228.8</v>
      </c>
      <c r="M203" s="124">
        <v>14.239509999999999</v>
      </c>
    </row>
    <row r="204" spans="1:13">
      <c r="A204" s="66">
        <v>195</v>
      </c>
      <c r="B204" s="124" t="s">
        <v>161</v>
      </c>
      <c r="C204" s="124">
        <v>627.95000000000005</v>
      </c>
      <c r="D204" s="125">
        <v>624.01666666666677</v>
      </c>
      <c r="E204" s="125">
        <v>613.03333333333353</v>
      </c>
      <c r="F204" s="125">
        <v>598.11666666666679</v>
      </c>
      <c r="G204" s="125">
        <v>587.13333333333355</v>
      </c>
      <c r="H204" s="125">
        <v>638.93333333333351</v>
      </c>
      <c r="I204" s="125">
        <v>649.91666666666686</v>
      </c>
      <c r="J204" s="125">
        <v>664.83333333333348</v>
      </c>
      <c r="K204" s="124">
        <v>635</v>
      </c>
      <c r="L204" s="124">
        <v>609.1</v>
      </c>
      <c r="M204" s="124">
        <v>16.02515</v>
      </c>
    </row>
    <row r="205" spans="1:13">
      <c r="A205" s="66">
        <v>196</v>
      </c>
      <c r="B205" s="124" t="s">
        <v>158</v>
      </c>
      <c r="C205" s="124">
        <v>3795.15</v>
      </c>
      <c r="D205" s="125">
        <v>3771.7666666666664</v>
      </c>
      <c r="E205" s="125">
        <v>3728.5333333333328</v>
      </c>
      <c r="F205" s="125">
        <v>3661.9166666666665</v>
      </c>
      <c r="G205" s="125">
        <v>3618.6833333333329</v>
      </c>
      <c r="H205" s="125">
        <v>3838.3833333333328</v>
      </c>
      <c r="I205" s="125">
        <v>3881.6166666666663</v>
      </c>
      <c r="J205" s="125">
        <v>3948.2333333333327</v>
      </c>
      <c r="K205" s="124">
        <v>3815</v>
      </c>
      <c r="L205" s="124">
        <v>3705.15</v>
      </c>
      <c r="M205" s="124">
        <v>2.8963100000000002</v>
      </c>
    </row>
    <row r="206" spans="1:13">
      <c r="A206" s="66">
        <v>197</v>
      </c>
      <c r="B206" s="124" t="s">
        <v>159</v>
      </c>
      <c r="C206" s="124">
        <v>69.099999999999994</v>
      </c>
      <c r="D206" s="125">
        <v>69.516666666666666</v>
      </c>
      <c r="E206" s="125">
        <v>68.383333333333326</v>
      </c>
      <c r="F206" s="125">
        <v>67.666666666666657</v>
      </c>
      <c r="G206" s="125">
        <v>66.533333333333317</v>
      </c>
      <c r="H206" s="125">
        <v>70.233333333333334</v>
      </c>
      <c r="I206" s="125">
        <v>71.366666666666688</v>
      </c>
      <c r="J206" s="125">
        <v>72.083333333333343</v>
      </c>
      <c r="K206" s="124">
        <v>70.650000000000006</v>
      </c>
      <c r="L206" s="124">
        <v>68.8</v>
      </c>
      <c r="M206" s="124">
        <v>57.293289999999999</v>
      </c>
    </row>
    <row r="207" spans="1:13">
      <c r="A207" s="66">
        <v>198</v>
      </c>
      <c r="B207" s="124" t="s">
        <v>156</v>
      </c>
      <c r="C207" s="124">
        <v>1172.5999999999999</v>
      </c>
      <c r="D207" s="125">
        <v>1175.7166666666665</v>
      </c>
      <c r="E207" s="125">
        <v>1149.4333333333329</v>
      </c>
      <c r="F207" s="125">
        <v>1126.2666666666664</v>
      </c>
      <c r="G207" s="125">
        <v>1099.9833333333329</v>
      </c>
      <c r="H207" s="125">
        <v>1198.883333333333</v>
      </c>
      <c r="I207" s="125">
        <v>1225.1666666666663</v>
      </c>
      <c r="J207" s="125">
        <v>1248.333333333333</v>
      </c>
      <c r="K207" s="124">
        <v>1202</v>
      </c>
      <c r="L207" s="124">
        <v>1152.55</v>
      </c>
      <c r="M207" s="124">
        <v>9.7515000000000001</v>
      </c>
    </row>
    <row r="208" spans="1:13">
      <c r="A208" s="66">
        <v>199</v>
      </c>
      <c r="B208" s="124" t="s">
        <v>354</v>
      </c>
      <c r="C208" s="124">
        <v>521.70000000000005</v>
      </c>
      <c r="D208" s="125">
        <v>516.1</v>
      </c>
      <c r="E208" s="125">
        <v>502.85</v>
      </c>
      <c r="F208" s="125">
        <v>484</v>
      </c>
      <c r="G208" s="125">
        <v>470.75</v>
      </c>
      <c r="H208" s="125">
        <v>534.95000000000005</v>
      </c>
      <c r="I208" s="125">
        <v>548.20000000000005</v>
      </c>
      <c r="J208" s="125">
        <v>567.05000000000007</v>
      </c>
      <c r="K208" s="124">
        <v>529.35</v>
      </c>
      <c r="L208" s="124">
        <v>497.25</v>
      </c>
      <c r="M208" s="124">
        <v>24.678529999999999</v>
      </c>
    </row>
    <row r="209" spans="1:13">
      <c r="A209" s="66">
        <v>200</v>
      </c>
      <c r="B209" s="124" t="s">
        <v>1799</v>
      </c>
      <c r="C209" s="124">
        <v>174.75</v>
      </c>
      <c r="D209" s="125">
        <v>175.15</v>
      </c>
      <c r="E209" s="125">
        <v>173.05</v>
      </c>
      <c r="F209" s="125">
        <v>171.35</v>
      </c>
      <c r="G209" s="125">
        <v>169.25</v>
      </c>
      <c r="H209" s="125">
        <v>176.85000000000002</v>
      </c>
      <c r="I209" s="125">
        <v>178.95</v>
      </c>
      <c r="J209" s="125">
        <v>180.65000000000003</v>
      </c>
      <c r="K209" s="124">
        <v>177.25</v>
      </c>
      <c r="L209" s="124">
        <v>173.45</v>
      </c>
      <c r="M209" s="124">
        <v>6.9319499999999996</v>
      </c>
    </row>
    <row r="210" spans="1:13">
      <c r="A210" s="66">
        <v>201</v>
      </c>
      <c r="B210" s="65" t="s">
        <v>2785</v>
      </c>
      <c r="C210" s="65">
        <v>37.85</v>
      </c>
      <c r="D210" s="303">
        <v>37.666666666666664</v>
      </c>
      <c r="E210" s="303">
        <v>37.483333333333327</v>
      </c>
      <c r="F210" s="303">
        <v>37.11666666666666</v>
      </c>
      <c r="G210" s="303">
        <v>36.933333333333323</v>
      </c>
      <c r="H210" s="303">
        <v>38.033333333333331</v>
      </c>
      <c r="I210" s="303">
        <v>38.216666666666669</v>
      </c>
      <c r="J210" s="303">
        <v>38.583333333333336</v>
      </c>
      <c r="K210" s="65">
        <v>37.85</v>
      </c>
      <c r="L210" s="65">
        <v>37.299999999999997</v>
      </c>
      <c r="M210" s="65">
        <v>10.67417</v>
      </c>
    </row>
    <row r="211" spans="1:13">
      <c r="A211" s="66">
        <v>202</v>
      </c>
      <c r="B211" s="65" t="s">
        <v>228</v>
      </c>
      <c r="C211" s="65">
        <v>214.3</v>
      </c>
      <c r="D211" s="303">
        <v>213.76666666666665</v>
      </c>
      <c r="E211" s="303">
        <v>210.93333333333331</v>
      </c>
      <c r="F211" s="303">
        <v>207.56666666666666</v>
      </c>
      <c r="G211" s="303">
        <v>204.73333333333332</v>
      </c>
      <c r="H211" s="303">
        <v>217.1333333333333</v>
      </c>
      <c r="I211" s="303">
        <v>219.96666666666667</v>
      </c>
      <c r="J211" s="303">
        <v>223.33333333333329</v>
      </c>
      <c r="K211" s="65">
        <v>216.6</v>
      </c>
      <c r="L211" s="65">
        <v>210.4</v>
      </c>
      <c r="M211" s="65">
        <v>116.97753</v>
      </c>
    </row>
    <row r="212" spans="1:13">
      <c r="A212" s="66">
        <v>203</v>
      </c>
      <c r="B212" s="65" t="s">
        <v>162</v>
      </c>
      <c r="C212" s="65">
        <v>510.4</v>
      </c>
      <c r="D212" s="303">
        <v>509.59999999999997</v>
      </c>
      <c r="E212" s="303">
        <v>500.79999999999995</v>
      </c>
      <c r="F212" s="303">
        <v>491.2</v>
      </c>
      <c r="G212" s="303">
        <v>482.4</v>
      </c>
      <c r="H212" s="303">
        <v>519.19999999999993</v>
      </c>
      <c r="I212" s="303">
        <v>528</v>
      </c>
      <c r="J212" s="303">
        <v>537.59999999999991</v>
      </c>
      <c r="K212" s="65">
        <v>518.4</v>
      </c>
      <c r="L212" s="65">
        <v>500</v>
      </c>
      <c r="M212" s="65">
        <v>7.3365499999999999</v>
      </c>
    </row>
    <row r="213" spans="1:13">
      <c r="A213" s="66">
        <v>204</v>
      </c>
      <c r="B213" s="65" t="s">
        <v>1854</v>
      </c>
      <c r="C213" s="65">
        <v>63.1</v>
      </c>
      <c r="D213" s="303">
        <v>62.866666666666667</v>
      </c>
      <c r="E213" s="303">
        <v>62.233333333333334</v>
      </c>
      <c r="F213" s="303">
        <v>61.366666666666667</v>
      </c>
      <c r="G213" s="303">
        <v>60.733333333333334</v>
      </c>
      <c r="H213" s="303">
        <v>63.733333333333334</v>
      </c>
      <c r="I213" s="303">
        <v>64.366666666666674</v>
      </c>
      <c r="J213" s="303">
        <v>65.233333333333334</v>
      </c>
      <c r="K213" s="65">
        <v>63.5</v>
      </c>
      <c r="L213" s="65">
        <v>62</v>
      </c>
      <c r="M213" s="65">
        <v>6.2957999999999998</v>
      </c>
    </row>
    <row r="214" spans="1:13">
      <c r="A214" s="66">
        <v>205</v>
      </c>
      <c r="B214" s="65" t="s">
        <v>163</v>
      </c>
      <c r="C214" s="65">
        <v>316.3</v>
      </c>
      <c r="D214" s="303">
        <v>315.25</v>
      </c>
      <c r="E214" s="303">
        <v>310.55</v>
      </c>
      <c r="F214" s="303">
        <v>304.8</v>
      </c>
      <c r="G214" s="303">
        <v>300.10000000000002</v>
      </c>
      <c r="H214" s="303">
        <v>321</v>
      </c>
      <c r="I214" s="303">
        <v>325.70000000000005</v>
      </c>
      <c r="J214" s="303">
        <v>331.45</v>
      </c>
      <c r="K214" s="65">
        <v>319.95</v>
      </c>
      <c r="L214" s="65">
        <v>309.5</v>
      </c>
      <c r="M214" s="65">
        <v>33.602760000000004</v>
      </c>
    </row>
    <row r="215" spans="1:13">
      <c r="A215" s="66">
        <v>206</v>
      </c>
      <c r="B215" s="65" t="s">
        <v>164</v>
      </c>
      <c r="C215" s="65">
        <v>505.3</v>
      </c>
      <c r="D215" s="303">
        <v>509.33333333333331</v>
      </c>
      <c r="E215" s="303">
        <v>496.96666666666658</v>
      </c>
      <c r="F215" s="303">
        <v>488.63333333333327</v>
      </c>
      <c r="G215" s="303">
        <v>476.26666666666654</v>
      </c>
      <c r="H215" s="303">
        <v>517.66666666666663</v>
      </c>
      <c r="I215" s="303">
        <v>530.0333333333333</v>
      </c>
      <c r="J215" s="303">
        <v>538.36666666666667</v>
      </c>
      <c r="K215" s="65">
        <v>521.70000000000005</v>
      </c>
      <c r="L215" s="65">
        <v>501</v>
      </c>
      <c r="M215" s="65">
        <v>13.06147</v>
      </c>
    </row>
    <row r="216" spans="1:13">
      <c r="A216" s="66">
        <v>207</v>
      </c>
      <c r="B216" s="65" t="s">
        <v>165</v>
      </c>
      <c r="C216" s="65">
        <v>246.45</v>
      </c>
      <c r="D216" s="303">
        <v>248.45000000000002</v>
      </c>
      <c r="E216" s="303">
        <v>242.50000000000003</v>
      </c>
      <c r="F216" s="303">
        <v>238.55</v>
      </c>
      <c r="G216" s="303">
        <v>232.60000000000002</v>
      </c>
      <c r="H216" s="303">
        <v>252.40000000000003</v>
      </c>
      <c r="I216" s="303">
        <v>258.35000000000002</v>
      </c>
      <c r="J216" s="303">
        <v>262.30000000000007</v>
      </c>
      <c r="K216" s="65">
        <v>254.4</v>
      </c>
      <c r="L216" s="65">
        <v>244.5</v>
      </c>
      <c r="M216" s="65">
        <v>435.35320999999999</v>
      </c>
    </row>
    <row r="217" spans="1:13">
      <c r="A217" s="66">
        <v>208</v>
      </c>
      <c r="B217" s="65" t="s">
        <v>166</v>
      </c>
      <c r="C217" s="65">
        <v>466.7</v>
      </c>
      <c r="D217" s="303">
        <v>470.05</v>
      </c>
      <c r="E217" s="303">
        <v>460.1</v>
      </c>
      <c r="F217" s="303">
        <v>453.5</v>
      </c>
      <c r="G217" s="303">
        <v>443.55</v>
      </c>
      <c r="H217" s="303">
        <v>476.65000000000003</v>
      </c>
      <c r="I217" s="303">
        <v>486.59999999999997</v>
      </c>
      <c r="J217" s="303">
        <v>493.20000000000005</v>
      </c>
      <c r="K217" s="65">
        <v>480</v>
      </c>
      <c r="L217" s="65">
        <v>463.45</v>
      </c>
      <c r="M217" s="65">
        <v>35.935609999999997</v>
      </c>
    </row>
    <row r="218" spans="1:13">
      <c r="A218" s="106"/>
      <c r="B218" s="27"/>
      <c r="C218" s="28"/>
      <c r="D218" s="28"/>
      <c r="E218" s="28"/>
      <c r="F218" s="28"/>
      <c r="G218" s="28"/>
      <c r="H218" s="28"/>
      <c r="I218" s="28"/>
      <c r="J218" s="28"/>
      <c r="K218" s="28"/>
      <c r="L218" s="35"/>
    </row>
    <row r="219" spans="1:13">
      <c r="A219" s="106"/>
      <c r="B219" s="27"/>
      <c r="C219" s="28"/>
      <c r="D219" s="28"/>
      <c r="E219" s="28"/>
      <c r="F219" s="28"/>
      <c r="G219" s="28"/>
      <c r="H219" s="28"/>
      <c r="I219" s="28"/>
      <c r="J219" s="28"/>
      <c r="K219" s="28"/>
      <c r="L219" s="35"/>
    </row>
    <row r="220" spans="1:13">
      <c r="A220" s="106"/>
      <c r="B220" s="27"/>
      <c r="C220" s="28"/>
      <c r="D220" s="28"/>
      <c r="E220" s="28"/>
      <c r="F220" s="28"/>
      <c r="G220" s="28"/>
      <c r="H220" s="28"/>
      <c r="I220" s="28"/>
      <c r="J220" s="28"/>
      <c r="K220" s="28"/>
      <c r="L220" s="35"/>
      <c r="M220" s="18"/>
    </row>
    <row r="221" spans="1:13">
      <c r="A221" s="106"/>
      <c r="B221" s="27"/>
      <c r="C221" s="28"/>
      <c r="D221" s="28"/>
      <c r="E221" s="28"/>
      <c r="F221" s="28"/>
      <c r="G221" s="28"/>
      <c r="H221" s="28"/>
      <c r="I221" s="28"/>
      <c r="J221" s="28"/>
      <c r="K221" s="28"/>
      <c r="L221" s="35"/>
      <c r="M221" s="18"/>
    </row>
    <row r="222" spans="1:13">
      <c r="A222" s="106"/>
      <c r="B222" s="27"/>
      <c r="C222" s="28"/>
      <c r="D222" s="28"/>
      <c r="E222" s="28"/>
      <c r="F222" s="28"/>
      <c r="G222" s="28"/>
      <c r="H222" s="28"/>
      <c r="I222" s="28"/>
      <c r="J222" s="28"/>
      <c r="K222" s="28"/>
      <c r="L222" s="35"/>
      <c r="M222" s="18"/>
    </row>
    <row r="223" spans="1:13">
      <c r="A223" s="39" t="s">
        <v>183</v>
      </c>
      <c r="B223" s="27"/>
      <c r="C223" s="28"/>
      <c r="D223" s="28"/>
      <c r="E223" s="28"/>
      <c r="F223" s="28"/>
      <c r="G223" s="28"/>
      <c r="H223" s="28"/>
      <c r="I223" s="28"/>
      <c r="J223" s="28"/>
      <c r="K223" s="28"/>
      <c r="L223" s="35"/>
      <c r="M223" s="18"/>
    </row>
    <row r="224" spans="1:13">
      <c r="B224" s="27"/>
      <c r="C224" s="28"/>
      <c r="D224" s="28"/>
      <c r="E224" s="28"/>
      <c r="F224" s="28"/>
      <c r="G224" s="28"/>
      <c r="H224" s="28"/>
      <c r="I224" s="28"/>
      <c r="J224" s="28"/>
      <c r="K224" s="28"/>
      <c r="L224" s="35"/>
      <c r="M224" s="18"/>
    </row>
    <row r="225" spans="1:15">
      <c r="B225" s="27"/>
      <c r="C225" s="28"/>
      <c r="D225" s="28"/>
      <c r="E225" s="28"/>
      <c r="F225" s="28"/>
      <c r="G225" s="28"/>
      <c r="H225" s="28"/>
      <c r="I225" s="28"/>
      <c r="J225" s="28"/>
      <c r="K225" s="28"/>
      <c r="L225" s="35"/>
      <c r="M225" s="18"/>
    </row>
    <row r="226" spans="1:15">
      <c r="A226" s="40" t="s">
        <v>184</v>
      </c>
      <c r="B226" s="27"/>
      <c r="C226" s="28"/>
      <c r="D226" s="28"/>
      <c r="E226" s="28"/>
      <c r="F226" s="28"/>
      <c r="G226" s="28"/>
      <c r="H226" s="28"/>
      <c r="I226" s="28"/>
      <c r="J226" s="28"/>
      <c r="K226" s="28"/>
      <c r="L226" s="35"/>
      <c r="M226" s="18"/>
    </row>
    <row r="227" spans="1:15">
      <c r="A227" s="41"/>
      <c r="B227" s="27"/>
      <c r="C227" s="28"/>
      <c r="D227" s="28"/>
      <c r="E227" s="28"/>
      <c r="F227" s="28"/>
      <c r="G227" s="28"/>
      <c r="H227" s="28"/>
      <c r="I227" s="28"/>
      <c r="J227" s="28"/>
      <c r="K227" s="28"/>
      <c r="L227" s="35"/>
      <c r="M227" s="18"/>
    </row>
    <row r="228" spans="1:15">
      <c r="A228" s="42" t="s">
        <v>185</v>
      </c>
      <c r="B228" s="27"/>
      <c r="C228" s="28"/>
      <c r="D228" s="28"/>
      <c r="E228" s="28"/>
      <c r="F228" s="28"/>
      <c r="G228" s="28"/>
      <c r="H228" s="28"/>
      <c r="I228" s="28"/>
      <c r="J228" s="28"/>
      <c r="K228" s="28"/>
      <c r="L228" s="35"/>
      <c r="M228" s="18"/>
    </row>
    <row r="229" spans="1:15">
      <c r="A229" s="26" t="s">
        <v>167</v>
      </c>
      <c r="B229" s="27"/>
      <c r="C229" s="28"/>
      <c r="D229" s="28"/>
      <c r="E229" s="28"/>
      <c r="F229" s="28"/>
      <c r="G229" s="28"/>
      <c r="H229" s="28"/>
      <c r="I229" s="28"/>
      <c r="J229" s="28"/>
      <c r="K229" s="28"/>
      <c r="L229" s="35"/>
      <c r="M229" s="18"/>
      <c r="N229" s="18"/>
      <c r="O229" s="18"/>
    </row>
    <row r="230" spans="1:15">
      <c r="A230" s="26" t="s">
        <v>168</v>
      </c>
      <c r="B230" s="27"/>
      <c r="C230" s="28"/>
      <c r="D230" s="28"/>
      <c r="E230" s="28"/>
      <c r="F230" s="28"/>
      <c r="G230" s="28"/>
      <c r="H230" s="28"/>
      <c r="I230" s="28"/>
      <c r="J230" s="28"/>
      <c r="K230" s="28"/>
      <c r="L230" s="35"/>
      <c r="M230" s="18"/>
      <c r="N230" s="18"/>
      <c r="O230" s="18"/>
    </row>
    <row r="231" spans="1:15">
      <c r="A231" s="26" t="s">
        <v>169</v>
      </c>
      <c r="B231" s="27"/>
      <c r="C231" s="28"/>
      <c r="D231" s="28"/>
      <c r="E231" s="28"/>
      <c r="F231" s="28"/>
      <c r="G231" s="28"/>
      <c r="H231" s="28"/>
      <c r="I231" s="28"/>
      <c r="J231" s="28"/>
      <c r="K231" s="28"/>
      <c r="L231" s="35"/>
      <c r="M231" s="18"/>
      <c r="N231" s="18"/>
      <c r="O231" s="18"/>
    </row>
    <row r="232" spans="1:15">
      <c r="A232" s="26" t="s">
        <v>170</v>
      </c>
      <c r="B232" s="18"/>
      <c r="C232" s="28"/>
      <c r="D232" s="28"/>
      <c r="E232" s="28"/>
      <c r="F232" s="28"/>
      <c r="G232" s="28"/>
      <c r="H232" s="28"/>
      <c r="I232" s="28"/>
      <c r="J232" s="28"/>
      <c r="K232" s="28"/>
      <c r="L232" s="35"/>
      <c r="M232" s="18"/>
      <c r="N232" s="18"/>
      <c r="O232" s="18"/>
    </row>
    <row r="233" spans="1:15">
      <c r="A233" s="26" t="s">
        <v>171</v>
      </c>
      <c r="B233" s="18"/>
      <c r="C233" s="28"/>
      <c r="D233" s="28"/>
      <c r="E233" s="28"/>
      <c r="F233" s="28"/>
      <c r="G233" s="28"/>
      <c r="H233" s="28"/>
      <c r="I233" s="28"/>
      <c r="J233" s="28"/>
      <c r="K233" s="28"/>
      <c r="L233" s="35"/>
      <c r="M233" s="18"/>
      <c r="N233" s="18"/>
      <c r="O233" s="18"/>
    </row>
    <row r="234" spans="1:15">
      <c r="A234" s="36"/>
      <c r="B234" s="18"/>
      <c r="C234" s="28"/>
      <c r="D234" s="28"/>
      <c r="E234" s="28"/>
      <c r="F234" s="28"/>
      <c r="G234" s="28"/>
      <c r="H234" s="28"/>
      <c r="I234" s="28"/>
      <c r="J234" s="28"/>
      <c r="K234" s="28"/>
      <c r="L234" s="35"/>
      <c r="M234" s="18"/>
      <c r="N234" s="18"/>
      <c r="O234" s="18"/>
    </row>
    <row r="235" spans="1:15">
      <c r="A235" s="18"/>
      <c r="B235" s="18"/>
      <c r="C235" s="28"/>
      <c r="D235" s="28"/>
      <c r="E235" s="28"/>
      <c r="F235" s="28"/>
      <c r="G235" s="28"/>
      <c r="H235" s="28"/>
      <c r="I235" s="28"/>
      <c r="J235" s="28"/>
      <c r="K235" s="28"/>
      <c r="L235" s="35"/>
      <c r="M235" s="18"/>
      <c r="N235" s="18"/>
      <c r="O235" s="18"/>
    </row>
    <row r="236" spans="1:15">
      <c r="A236" s="18"/>
      <c r="B236" s="18"/>
      <c r="C236" s="28"/>
      <c r="D236" s="28"/>
      <c r="E236" s="28"/>
      <c r="F236" s="28"/>
      <c r="G236" s="28"/>
      <c r="H236" s="28"/>
      <c r="I236" s="28"/>
      <c r="J236" s="28"/>
      <c r="K236" s="28"/>
      <c r="L236" s="35"/>
      <c r="M236" s="18"/>
      <c r="N236" s="18"/>
      <c r="O236" s="18"/>
    </row>
    <row r="237" spans="1:15">
      <c r="A237" s="18"/>
      <c r="B237" s="18"/>
      <c r="C237" s="28"/>
      <c r="D237" s="28"/>
      <c r="E237" s="28"/>
      <c r="F237" s="28"/>
      <c r="G237" s="28"/>
      <c r="H237" s="28"/>
      <c r="I237" s="28"/>
      <c r="J237" s="28"/>
      <c r="K237" s="28"/>
      <c r="L237" s="35"/>
      <c r="M237" s="18"/>
      <c r="N237" s="18"/>
      <c r="O237" s="18"/>
    </row>
    <row r="238" spans="1:15">
      <c r="A238" s="18"/>
      <c r="B238" s="18"/>
      <c r="C238" s="28"/>
      <c r="D238" s="28"/>
      <c r="E238" s="28"/>
      <c r="F238" s="28"/>
      <c r="G238" s="28"/>
      <c r="H238" s="28"/>
      <c r="I238" s="28"/>
      <c r="J238" s="28"/>
      <c r="K238" s="28"/>
      <c r="L238" s="35"/>
      <c r="M238" s="18"/>
      <c r="N238" s="18"/>
      <c r="O238" s="18"/>
    </row>
    <row r="239" spans="1:15">
      <c r="A239" s="43" t="s">
        <v>172</v>
      </c>
      <c r="B239" s="18"/>
      <c r="C239" s="28"/>
      <c r="D239" s="28"/>
      <c r="E239" s="28"/>
      <c r="F239" s="28"/>
      <c r="G239" s="28"/>
      <c r="H239" s="28"/>
      <c r="I239" s="28"/>
      <c r="J239" s="28"/>
      <c r="K239" s="28"/>
      <c r="L239" s="35"/>
      <c r="M239" s="18"/>
      <c r="N239" s="18"/>
      <c r="O239" s="18"/>
    </row>
    <row r="240" spans="1:15">
      <c r="A240" s="37" t="s">
        <v>173</v>
      </c>
      <c r="B240" s="18"/>
      <c r="C240" s="28"/>
      <c r="D240" s="28"/>
      <c r="E240" s="28"/>
      <c r="F240" s="28"/>
      <c r="G240" s="28"/>
      <c r="H240" s="28"/>
      <c r="I240" s="28"/>
      <c r="J240" s="28"/>
      <c r="K240" s="28"/>
      <c r="L240" s="35"/>
      <c r="M240" s="18"/>
    </row>
    <row r="241" spans="1:13">
      <c r="A241" s="37" t="s">
        <v>174</v>
      </c>
      <c r="B241" s="18"/>
      <c r="C241" s="28"/>
      <c r="D241" s="28"/>
      <c r="E241" s="28"/>
      <c r="F241" s="28"/>
      <c r="G241" s="28"/>
      <c r="H241" s="28"/>
      <c r="I241" s="28"/>
      <c r="J241" s="28"/>
      <c r="K241" s="28"/>
      <c r="L241" s="35"/>
      <c r="M241" s="18"/>
    </row>
    <row r="242" spans="1:13">
      <c r="A242" s="37" t="s">
        <v>175</v>
      </c>
      <c r="B242" s="18"/>
      <c r="C242" s="38"/>
      <c r="D242" s="38"/>
      <c r="E242" s="38"/>
      <c r="F242" s="38"/>
      <c r="G242" s="38"/>
      <c r="H242" s="38"/>
      <c r="I242" s="38"/>
      <c r="J242" s="38"/>
      <c r="K242" s="38"/>
      <c r="L242" s="35"/>
      <c r="M242" s="18"/>
    </row>
    <row r="243" spans="1:13">
      <c r="A243" s="44" t="s">
        <v>176</v>
      </c>
      <c r="B243" s="18"/>
      <c r="C243" s="28"/>
      <c r="D243" s="28"/>
      <c r="E243" s="28"/>
      <c r="F243" s="28"/>
      <c r="G243" s="28"/>
      <c r="H243" s="28"/>
      <c r="I243" s="28"/>
      <c r="J243" s="28"/>
      <c r="K243" s="28"/>
      <c r="L243" s="35"/>
      <c r="M243" s="18"/>
    </row>
    <row r="244" spans="1:13">
      <c r="A244" s="44" t="s">
        <v>177</v>
      </c>
      <c r="B244" s="18"/>
      <c r="C244" s="28"/>
      <c r="D244" s="28"/>
      <c r="E244" s="28"/>
      <c r="F244" s="28"/>
      <c r="G244" s="28"/>
      <c r="H244" s="28"/>
      <c r="I244" s="28"/>
      <c r="J244" s="28"/>
      <c r="K244" s="28"/>
      <c r="L244" s="35"/>
      <c r="M244" s="18"/>
    </row>
    <row r="245" spans="1:13">
      <c r="A245" s="44" t="s">
        <v>178</v>
      </c>
      <c r="B245" s="18"/>
      <c r="C245" s="28"/>
      <c r="D245" s="28"/>
      <c r="E245" s="28"/>
      <c r="F245" s="28"/>
      <c r="G245" s="28"/>
      <c r="H245" s="28"/>
      <c r="I245" s="28"/>
      <c r="J245" s="28"/>
      <c r="K245" s="28"/>
      <c r="L245" s="35"/>
      <c r="M245" s="18"/>
    </row>
    <row r="246" spans="1:13">
      <c r="A246" s="44" t="s">
        <v>179</v>
      </c>
      <c r="B246" s="18"/>
      <c r="C246" s="28"/>
      <c r="D246" s="28"/>
      <c r="E246" s="28"/>
      <c r="F246" s="28"/>
      <c r="G246" s="28"/>
      <c r="H246" s="28"/>
      <c r="I246" s="28"/>
      <c r="J246" s="28"/>
      <c r="K246" s="28"/>
      <c r="L246" s="35"/>
      <c r="M246" s="18"/>
    </row>
    <row r="247" spans="1:13">
      <c r="A247" s="44" t="s">
        <v>180</v>
      </c>
      <c r="B247" s="18"/>
      <c r="C247" s="28"/>
      <c r="D247" s="28"/>
      <c r="E247" s="28"/>
      <c r="F247" s="28"/>
      <c r="G247" s="28"/>
      <c r="H247" s="28"/>
      <c r="I247" s="28"/>
      <c r="J247" s="28"/>
      <c r="K247" s="28"/>
      <c r="L247" s="35"/>
      <c r="M247" s="18"/>
    </row>
    <row r="248" spans="1:13">
      <c r="A248" s="44" t="s">
        <v>181</v>
      </c>
      <c r="B248" s="18"/>
      <c r="C248" s="28"/>
      <c r="D248" s="28"/>
      <c r="E248" s="28"/>
      <c r="F248" s="28"/>
      <c r="G248" s="28"/>
      <c r="H248" s="28"/>
      <c r="I248" s="28"/>
      <c r="J248" s="28"/>
      <c r="K248" s="28"/>
      <c r="L248" s="35"/>
      <c r="M248" s="18"/>
    </row>
    <row r="249" spans="1:13">
      <c r="B249" s="18"/>
      <c r="C249" s="28"/>
      <c r="D249" s="28"/>
      <c r="E249" s="28"/>
      <c r="F249" s="28"/>
      <c r="G249" s="28"/>
      <c r="H249" s="28"/>
      <c r="I249" s="28"/>
      <c r="J249" s="28"/>
      <c r="K249" s="28"/>
      <c r="L249" s="35"/>
      <c r="M249" s="18"/>
    </row>
    <row r="250" spans="1:13">
      <c r="B250" s="18"/>
      <c r="C250" s="28"/>
      <c r="D250" s="28"/>
      <c r="E250" s="28"/>
      <c r="F250" s="28"/>
      <c r="G250" s="28"/>
      <c r="H250" s="28"/>
      <c r="I250" s="28"/>
      <c r="J250" s="28"/>
      <c r="K250" s="28"/>
      <c r="L250" s="35"/>
      <c r="M250" s="18"/>
    </row>
    <row r="251" spans="1:13">
      <c r="B251" s="18"/>
      <c r="C251" s="28"/>
      <c r="D251" s="28"/>
      <c r="E251" s="28"/>
      <c r="F251" s="28"/>
      <c r="G251" s="28"/>
      <c r="H251" s="28"/>
      <c r="I251" s="28"/>
      <c r="J251" s="28"/>
      <c r="K251" s="28"/>
      <c r="L251" s="35"/>
      <c r="M251" s="18"/>
    </row>
    <row r="252" spans="1:13">
      <c r="B252" s="18"/>
      <c r="C252" s="28"/>
      <c r="D252" s="28"/>
      <c r="E252" s="28"/>
      <c r="F252" s="28"/>
      <c r="G252" s="28"/>
      <c r="H252" s="28"/>
      <c r="I252" s="28"/>
      <c r="J252" s="28"/>
      <c r="K252" s="28"/>
      <c r="L252" s="35"/>
      <c r="M252" s="18"/>
    </row>
    <row r="253" spans="1:13">
      <c r="B253" s="18"/>
      <c r="C253" s="28"/>
      <c r="D253" s="28"/>
      <c r="E253" s="28"/>
      <c r="F253" s="28"/>
      <c r="G253" s="28"/>
      <c r="H253" s="28"/>
      <c r="I253" s="28"/>
      <c r="J253" s="28"/>
      <c r="K253" s="28"/>
      <c r="L253" s="35"/>
      <c r="M253" s="18"/>
    </row>
    <row r="254" spans="1:13">
      <c r="B254" s="18"/>
      <c r="C254" s="28"/>
      <c r="D254" s="28"/>
      <c r="E254" s="28"/>
      <c r="F254" s="28"/>
      <c r="G254" s="28"/>
      <c r="H254" s="28"/>
      <c r="I254" s="28"/>
      <c r="J254" s="28"/>
      <c r="K254" s="28"/>
      <c r="L254" s="35"/>
      <c r="M254" s="18"/>
    </row>
    <row r="255" spans="1:13">
      <c r="B255" s="18"/>
      <c r="C255" s="28"/>
      <c r="D255" s="28"/>
      <c r="E255" s="28"/>
      <c r="F255" s="28"/>
      <c r="G255" s="28"/>
      <c r="H255" s="28"/>
      <c r="I255" s="28"/>
      <c r="J255" s="28"/>
      <c r="K255" s="28"/>
      <c r="L255" s="35"/>
      <c r="M255" s="18"/>
    </row>
    <row r="256" spans="1:13">
      <c r="B256" s="18"/>
      <c r="C256" s="28"/>
      <c r="D256" s="28"/>
      <c r="E256" s="28"/>
      <c r="F256" s="28"/>
      <c r="G256" s="28"/>
      <c r="H256" s="28"/>
      <c r="I256" s="28"/>
      <c r="J256" s="28"/>
      <c r="K256" s="28"/>
      <c r="L256" s="35"/>
      <c r="M256" s="18"/>
    </row>
    <row r="257" spans="2:13">
      <c r="B257" s="18"/>
      <c r="C257" s="28"/>
      <c r="D257" s="28"/>
      <c r="E257" s="28"/>
      <c r="F257" s="28"/>
      <c r="G257" s="28"/>
      <c r="H257" s="28"/>
      <c r="I257" s="28"/>
      <c r="J257" s="28"/>
      <c r="K257" s="28"/>
      <c r="L257" s="35"/>
      <c r="M257" s="18"/>
    </row>
    <row r="258" spans="2:13">
      <c r="B258" s="18"/>
      <c r="C258" s="28"/>
      <c r="D258" s="28"/>
      <c r="E258" s="28"/>
      <c r="F258" s="28"/>
      <c r="G258" s="28"/>
      <c r="H258" s="28"/>
      <c r="I258" s="28"/>
      <c r="J258" s="28"/>
      <c r="K258" s="28"/>
      <c r="L258" s="35"/>
      <c r="M258" s="18"/>
    </row>
    <row r="259" spans="2:13">
      <c r="B259" s="18"/>
      <c r="C259" s="38"/>
      <c r="D259" s="38"/>
      <c r="E259" s="38"/>
      <c r="F259" s="38"/>
      <c r="G259" s="38"/>
      <c r="H259" s="38"/>
      <c r="I259" s="38"/>
      <c r="J259" s="38"/>
      <c r="K259" s="38"/>
      <c r="L259" s="35"/>
      <c r="M259" s="18"/>
    </row>
    <row r="260" spans="2:13">
      <c r="B260" s="18"/>
      <c r="C260" s="28"/>
      <c r="D260" s="28"/>
      <c r="E260" s="28"/>
      <c r="F260" s="28"/>
      <c r="G260" s="28"/>
      <c r="H260" s="28"/>
      <c r="I260" s="28"/>
      <c r="J260" s="28"/>
      <c r="K260" s="28"/>
      <c r="L260" s="35"/>
      <c r="M260" s="18"/>
    </row>
    <row r="261" spans="2:13">
      <c r="B261" s="18"/>
      <c r="C261" s="28"/>
      <c r="D261" s="28"/>
      <c r="E261" s="28"/>
      <c r="F261" s="28"/>
      <c r="G261" s="28"/>
      <c r="H261" s="28"/>
      <c r="I261" s="28"/>
      <c r="J261" s="28"/>
      <c r="K261" s="28"/>
      <c r="L261" s="35"/>
      <c r="M261" s="18"/>
    </row>
    <row r="262" spans="2:13">
      <c r="B262" s="18"/>
      <c r="C262" s="28"/>
      <c r="D262" s="28"/>
      <c r="E262" s="28"/>
      <c r="F262" s="28"/>
      <c r="G262" s="28"/>
      <c r="H262" s="28"/>
      <c r="I262" s="28"/>
      <c r="J262" s="28"/>
      <c r="K262" s="28"/>
      <c r="L262" s="35"/>
      <c r="M262" s="18"/>
    </row>
    <row r="263" spans="2:13">
      <c r="B263" s="18"/>
      <c r="C263" s="28"/>
      <c r="D263" s="28"/>
      <c r="E263" s="28"/>
      <c r="F263" s="28"/>
      <c r="G263" s="28"/>
      <c r="H263" s="28"/>
      <c r="I263" s="28"/>
      <c r="J263" s="28"/>
      <c r="K263" s="28"/>
      <c r="L263" s="35"/>
      <c r="M263" s="18"/>
    </row>
    <row r="264" spans="2:13">
      <c r="B264" s="18"/>
      <c r="C264" s="28"/>
      <c r="D264" s="28"/>
      <c r="E264" s="28"/>
      <c r="F264" s="28"/>
      <c r="G264" s="28"/>
      <c r="H264" s="28"/>
      <c r="I264" s="28"/>
      <c r="J264" s="28"/>
      <c r="K264" s="28"/>
      <c r="L264" s="35"/>
      <c r="M264" s="18"/>
    </row>
    <row r="265" spans="2:13">
      <c r="B265" s="18"/>
      <c r="C265" s="28"/>
      <c r="D265" s="28"/>
      <c r="E265" s="28"/>
      <c r="F265" s="28"/>
      <c r="G265" s="28"/>
      <c r="H265" s="28"/>
      <c r="I265" s="28"/>
      <c r="J265" s="28"/>
      <c r="K265" s="28"/>
      <c r="L265" s="35"/>
      <c r="M265" s="18"/>
    </row>
    <row r="266" spans="2:13">
      <c r="B266" s="18"/>
      <c r="C266" s="28"/>
      <c r="D266" s="28"/>
      <c r="E266" s="28"/>
      <c r="F266" s="28"/>
      <c r="G266" s="28"/>
      <c r="H266" s="28"/>
      <c r="I266" s="28"/>
      <c r="J266" s="28"/>
      <c r="K266" s="28"/>
      <c r="L266" s="35"/>
      <c r="M266" s="18"/>
    </row>
    <row r="267" spans="2:13">
      <c r="B267" s="18"/>
      <c r="C267" s="28"/>
      <c r="D267" s="28"/>
      <c r="E267" s="28"/>
      <c r="F267" s="28"/>
      <c r="G267" s="28"/>
      <c r="H267" s="28"/>
      <c r="I267" s="28"/>
      <c r="J267" s="28"/>
      <c r="K267" s="28"/>
      <c r="L267" s="35"/>
      <c r="M267" s="18"/>
    </row>
    <row r="268" spans="2:13">
      <c r="B268" s="18"/>
      <c r="C268" s="28"/>
      <c r="D268" s="28"/>
      <c r="E268" s="28"/>
      <c r="F268" s="28"/>
      <c r="G268" s="28"/>
      <c r="H268" s="28"/>
      <c r="I268" s="28"/>
      <c r="J268" s="28"/>
      <c r="K268" s="28"/>
      <c r="L268" s="35"/>
      <c r="M268" s="18"/>
    </row>
    <row r="269" spans="2:13">
      <c r="B269" s="18"/>
      <c r="C269" s="28"/>
      <c r="D269" s="28"/>
      <c r="E269" s="28"/>
      <c r="F269" s="28"/>
      <c r="G269" s="28"/>
      <c r="H269" s="28"/>
      <c r="I269" s="28"/>
      <c r="J269" s="28"/>
      <c r="K269" s="28"/>
      <c r="L269" s="35"/>
      <c r="M269" s="18"/>
    </row>
    <row r="270" spans="2:13">
      <c r="B270" s="18"/>
      <c r="C270" s="28"/>
      <c r="D270" s="28"/>
      <c r="E270" s="28"/>
      <c r="F270" s="28"/>
      <c r="G270" s="28"/>
      <c r="H270" s="28"/>
      <c r="I270" s="28"/>
      <c r="J270" s="28"/>
      <c r="K270" s="28"/>
      <c r="L270" s="35"/>
      <c r="M270" s="18"/>
    </row>
    <row r="271" spans="2:13">
      <c r="B271" s="18"/>
      <c r="C271" s="28"/>
      <c r="D271" s="28"/>
      <c r="E271" s="28"/>
      <c r="F271" s="28"/>
      <c r="G271" s="28"/>
      <c r="H271" s="28"/>
      <c r="I271" s="28"/>
      <c r="J271" s="28"/>
      <c r="K271" s="28"/>
      <c r="L271" s="35"/>
      <c r="M271" s="18"/>
    </row>
    <row r="272" spans="2:13">
      <c r="B272" s="18"/>
      <c r="C272" s="28"/>
      <c r="D272" s="28"/>
      <c r="E272" s="28"/>
      <c r="F272" s="28"/>
      <c r="G272" s="28"/>
      <c r="H272" s="28"/>
      <c r="I272" s="28"/>
      <c r="J272" s="28"/>
      <c r="K272" s="28"/>
      <c r="L272" s="35"/>
      <c r="M272" s="18"/>
    </row>
    <row r="273" spans="2:13">
      <c r="B273" s="18"/>
      <c r="C273" s="28"/>
      <c r="D273" s="28"/>
      <c r="E273" s="28"/>
      <c r="F273" s="28"/>
      <c r="G273" s="28"/>
      <c r="H273" s="28"/>
      <c r="I273" s="28"/>
      <c r="J273" s="28"/>
      <c r="K273" s="28"/>
      <c r="L273" s="35"/>
      <c r="M273" s="18"/>
    </row>
    <row r="274" spans="2:13">
      <c r="B274" s="18"/>
      <c r="C274" s="28"/>
      <c r="D274" s="28"/>
      <c r="E274" s="28"/>
      <c r="F274" s="28"/>
      <c r="G274" s="28"/>
      <c r="H274" s="28"/>
      <c r="I274" s="28"/>
      <c r="J274" s="28"/>
      <c r="K274" s="28"/>
      <c r="L274" s="35"/>
      <c r="M274" s="18"/>
    </row>
    <row r="275" spans="2:13">
      <c r="B275" s="18"/>
      <c r="C275" s="28"/>
      <c r="D275" s="28"/>
      <c r="E275" s="28"/>
      <c r="F275" s="28"/>
      <c r="G275" s="28"/>
      <c r="H275" s="28"/>
      <c r="I275" s="28"/>
      <c r="J275" s="28"/>
      <c r="K275" s="28"/>
      <c r="L275" s="35"/>
      <c r="M275" s="18"/>
    </row>
    <row r="276" spans="2:13">
      <c r="B276" s="18"/>
      <c r="C276" s="28"/>
      <c r="D276" s="28"/>
      <c r="E276" s="28"/>
      <c r="F276" s="28"/>
      <c r="G276" s="28"/>
      <c r="H276" s="28"/>
      <c r="I276" s="28"/>
      <c r="J276" s="28"/>
      <c r="K276" s="28"/>
      <c r="L276" s="35"/>
      <c r="M276" s="18"/>
    </row>
    <row r="277" spans="2:13">
      <c r="B277" s="18"/>
      <c r="C277" s="28"/>
      <c r="D277" s="28"/>
      <c r="E277" s="28"/>
      <c r="F277" s="28"/>
      <c r="G277" s="28"/>
      <c r="H277" s="28"/>
      <c r="I277" s="28"/>
      <c r="J277" s="28"/>
      <c r="K277" s="28"/>
      <c r="L277" s="35"/>
      <c r="M277" s="18"/>
    </row>
    <row r="278" spans="2:13">
      <c r="B278" s="18"/>
      <c r="C278" s="28"/>
      <c r="D278" s="28"/>
      <c r="E278" s="28"/>
      <c r="F278" s="28"/>
      <c r="G278" s="28"/>
      <c r="H278" s="28"/>
      <c r="I278" s="28"/>
      <c r="J278" s="28"/>
      <c r="K278" s="28"/>
      <c r="L278" s="35"/>
      <c r="M278" s="18"/>
    </row>
    <row r="279" spans="2:13">
      <c r="B279" s="18"/>
      <c r="C279" s="28"/>
      <c r="D279" s="28"/>
      <c r="E279" s="28"/>
      <c r="F279" s="28"/>
      <c r="G279" s="28"/>
      <c r="H279" s="28"/>
      <c r="I279" s="28"/>
      <c r="J279" s="28"/>
      <c r="K279" s="28"/>
      <c r="L279" s="35"/>
      <c r="M279" s="18"/>
    </row>
    <row r="280" spans="2:13">
      <c r="B280" s="18"/>
      <c r="C280" s="28"/>
      <c r="D280" s="28"/>
      <c r="E280" s="28"/>
      <c r="F280" s="28"/>
      <c r="G280" s="28"/>
      <c r="H280" s="28"/>
      <c r="I280" s="28"/>
      <c r="J280" s="28"/>
      <c r="K280" s="28"/>
      <c r="L280" s="35"/>
      <c r="M280" s="18"/>
    </row>
    <row r="281" spans="2:13">
      <c r="B281" s="18"/>
      <c r="C281" s="28"/>
      <c r="D281" s="28"/>
      <c r="E281" s="28"/>
      <c r="F281" s="28"/>
      <c r="G281" s="28"/>
      <c r="H281" s="28"/>
      <c r="I281" s="28"/>
      <c r="J281" s="28"/>
      <c r="K281" s="28"/>
      <c r="L281" s="35"/>
      <c r="M281" s="18"/>
    </row>
    <row r="282" spans="2:13">
      <c r="B282" s="18"/>
      <c r="C282" s="28"/>
      <c r="D282" s="28"/>
      <c r="E282" s="28"/>
      <c r="F282" s="28"/>
      <c r="G282" s="28"/>
      <c r="H282" s="28"/>
      <c r="I282" s="28"/>
      <c r="J282" s="28"/>
      <c r="K282" s="28"/>
      <c r="L282" s="35"/>
      <c r="M282" s="18"/>
    </row>
    <row r="283" spans="2:13">
      <c r="B283" s="18"/>
      <c r="C283" s="28"/>
      <c r="D283" s="28"/>
      <c r="E283" s="28"/>
      <c r="F283" s="28"/>
      <c r="G283" s="28"/>
      <c r="H283" s="28"/>
      <c r="I283" s="28"/>
      <c r="J283" s="28"/>
      <c r="K283" s="28"/>
      <c r="L283" s="35"/>
      <c r="M283" s="18"/>
    </row>
    <row r="284" spans="2:13">
      <c r="B284" s="18"/>
      <c r="C284" s="28"/>
      <c r="D284" s="28"/>
      <c r="E284" s="28"/>
      <c r="F284" s="28"/>
      <c r="G284" s="28"/>
      <c r="H284" s="28"/>
      <c r="I284" s="28"/>
      <c r="J284" s="28"/>
      <c r="K284" s="28"/>
      <c r="L284" s="35"/>
      <c r="M284" s="18"/>
    </row>
    <row r="285" spans="2:13">
      <c r="B285" s="18"/>
      <c r="C285" s="28"/>
      <c r="D285" s="28"/>
      <c r="E285" s="28"/>
      <c r="F285" s="28"/>
      <c r="G285" s="28"/>
      <c r="H285" s="28"/>
      <c r="I285" s="28"/>
      <c r="J285" s="28"/>
      <c r="K285" s="28"/>
      <c r="L285" s="35"/>
      <c r="M285" s="18"/>
    </row>
    <row r="286" spans="2:13">
      <c r="B286" s="18"/>
      <c r="C286" s="28"/>
      <c r="D286" s="28"/>
      <c r="E286" s="28"/>
      <c r="F286" s="28"/>
      <c r="G286" s="28"/>
      <c r="H286" s="28"/>
      <c r="I286" s="28"/>
      <c r="J286" s="28"/>
      <c r="K286" s="28"/>
      <c r="L286" s="35"/>
      <c r="M286" s="18"/>
    </row>
    <row r="287" spans="2:13">
      <c r="B287" s="18"/>
      <c r="C287" s="28"/>
      <c r="D287" s="28"/>
      <c r="E287" s="28"/>
      <c r="F287" s="28"/>
      <c r="G287" s="28"/>
      <c r="H287" s="28"/>
      <c r="I287" s="28"/>
      <c r="J287" s="28"/>
      <c r="K287" s="28"/>
      <c r="L287" s="35"/>
      <c r="M287" s="18"/>
    </row>
    <row r="288" spans="2:13">
      <c r="B288" s="18"/>
      <c r="C288" s="28"/>
      <c r="D288" s="28"/>
      <c r="E288" s="28"/>
      <c r="F288" s="28"/>
      <c r="G288" s="28"/>
      <c r="H288" s="28"/>
      <c r="I288" s="28"/>
      <c r="J288" s="28"/>
      <c r="K288" s="28"/>
      <c r="L288" s="35"/>
      <c r="M288" s="18"/>
    </row>
    <row r="289" spans="2:13">
      <c r="B289" s="18"/>
      <c r="C289" s="28"/>
      <c r="D289" s="28"/>
      <c r="E289" s="28"/>
      <c r="F289" s="28"/>
      <c r="G289" s="28"/>
      <c r="H289" s="28"/>
      <c r="I289" s="28"/>
      <c r="J289" s="28"/>
      <c r="K289" s="28"/>
      <c r="L289" s="35"/>
      <c r="M289" s="18"/>
    </row>
    <row r="290" spans="2:13">
      <c r="B290" s="18"/>
      <c r="C290" s="28"/>
      <c r="D290" s="28"/>
      <c r="E290" s="28"/>
      <c r="F290" s="28"/>
      <c r="G290" s="28"/>
      <c r="H290" s="28"/>
      <c r="I290" s="28"/>
      <c r="J290" s="28"/>
      <c r="K290" s="28"/>
      <c r="L290" s="35"/>
      <c r="M290" s="18"/>
    </row>
    <row r="291" spans="2:13">
      <c r="B291" s="18"/>
      <c r="C291" s="28"/>
      <c r="D291" s="28"/>
      <c r="E291" s="28"/>
      <c r="F291" s="28"/>
      <c r="G291" s="28"/>
      <c r="H291" s="28"/>
      <c r="I291" s="28"/>
      <c r="J291" s="28"/>
      <c r="K291" s="28"/>
      <c r="L291" s="35"/>
      <c r="M291" s="18"/>
    </row>
    <row r="292" spans="2:13">
      <c r="B292" s="18"/>
      <c r="C292" s="28"/>
      <c r="D292" s="28"/>
      <c r="E292" s="28"/>
      <c r="F292" s="28"/>
      <c r="G292" s="28"/>
      <c r="H292" s="28"/>
      <c r="I292" s="28"/>
      <c r="J292" s="28"/>
      <c r="K292" s="28"/>
      <c r="L292" s="35"/>
      <c r="M292" s="18"/>
    </row>
    <row r="293" spans="2:13">
      <c r="B293" s="18"/>
      <c r="C293" s="28"/>
      <c r="D293" s="28"/>
      <c r="E293" s="28"/>
      <c r="F293" s="28"/>
      <c r="G293" s="28"/>
      <c r="H293" s="28"/>
      <c r="I293" s="28"/>
      <c r="J293" s="28"/>
      <c r="K293" s="28"/>
      <c r="L293" s="35"/>
      <c r="M293" s="18"/>
    </row>
    <row r="294" spans="2:13">
      <c r="B294" s="18"/>
      <c r="C294" s="28"/>
      <c r="D294" s="28"/>
      <c r="E294" s="28"/>
      <c r="F294" s="28"/>
      <c r="G294" s="28"/>
      <c r="H294" s="28"/>
      <c r="I294" s="28"/>
      <c r="J294" s="28"/>
      <c r="K294" s="28"/>
      <c r="L294" s="35"/>
      <c r="M294" s="18"/>
    </row>
    <row r="295" spans="2:13">
      <c r="B295" s="18"/>
      <c r="C295" s="28"/>
      <c r="D295" s="28"/>
      <c r="E295" s="28"/>
      <c r="F295" s="28"/>
      <c r="G295" s="28"/>
      <c r="H295" s="28"/>
      <c r="I295" s="28"/>
      <c r="J295" s="28"/>
      <c r="K295" s="28"/>
      <c r="L295" s="35"/>
      <c r="M295" s="18"/>
    </row>
    <row r="296" spans="2:13">
      <c r="B296" s="18"/>
      <c r="C296" s="28"/>
      <c r="D296" s="28"/>
      <c r="E296" s="28"/>
      <c r="F296" s="28"/>
      <c r="G296" s="28"/>
      <c r="H296" s="28"/>
      <c r="I296" s="28"/>
      <c r="J296" s="28"/>
      <c r="K296" s="28"/>
      <c r="L296" s="35"/>
      <c r="M296" s="18"/>
    </row>
    <row r="297" spans="2:13">
      <c r="B297" s="18"/>
      <c r="C297" s="28"/>
      <c r="D297" s="28"/>
      <c r="E297" s="28"/>
      <c r="F297" s="28"/>
      <c r="G297" s="28"/>
      <c r="H297" s="28"/>
      <c r="I297" s="28"/>
      <c r="J297" s="28"/>
      <c r="K297" s="28"/>
      <c r="L297" s="35"/>
      <c r="M297" s="18"/>
    </row>
    <row r="298" spans="2:13">
      <c r="B298" s="18"/>
      <c r="C298" s="28"/>
      <c r="D298" s="28"/>
      <c r="E298" s="28"/>
      <c r="F298" s="28"/>
      <c r="G298" s="28"/>
      <c r="H298" s="28"/>
      <c r="I298" s="28"/>
      <c r="J298" s="28"/>
      <c r="K298" s="28"/>
      <c r="L298" s="35"/>
      <c r="M298" s="18"/>
    </row>
    <row r="299" spans="2:13">
      <c r="B299" s="18"/>
      <c r="C299" s="28"/>
      <c r="D299" s="28"/>
      <c r="E299" s="28"/>
      <c r="F299" s="28"/>
      <c r="G299" s="28"/>
      <c r="H299" s="28"/>
      <c r="I299" s="28"/>
      <c r="J299" s="28"/>
      <c r="K299" s="28"/>
      <c r="L299" s="35"/>
      <c r="M299" s="18"/>
    </row>
    <row r="300" spans="2:13">
      <c r="B300" s="18"/>
      <c r="C300" s="28"/>
      <c r="D300" s="28"/>
      <c r="E300" s="28"/>
      <c r="F300" s="28"/>
      <c r="G300" s="28"/>
      <c r="H300" s="28"/>
      <c r="I300" s="28"/>
      <c r="J300" s="28"/>
      <c r="K300" s="28"/>
      <c r="L300" s="35"/>
      <c r="M300" s="18"/>
    </row>
    <row r="301" spans="2:13">
      <c r="B301" s="18"/>
      <c r="C301" s="28"/>
      <c r="D301" s="28"/>
      <c r="E301" s="28"/>
      <c r="F301" s="28"/>
      <c r="G301" s="28"/>
      <c r="H301" s="28"/>
      <c r="I301" s="28"/>
      <c r="J301" s="28"/>
      <c r="K301" s="28"/>
      <c r="L301" s="35"/>
      <c r="M301" s="18"/>
    </row>
    <row r="302" spans="2:13">
      <c r="B302" s="18"/>
      <c r="C302" s="28"/>
      <c r="D302" s="28"/>
      <c r="E302" s="28"/>
      <c r="F302" s="28"/>
      <c r="G302" s="28"/>
      <c r="H302" s="28"/>
      <c r="I302" s="28"/>
      <c r="J302" s="28"/>
      <c r="K302" s="28"/>
      <c r="L302" s="35"/>
      <c r="M302" s="18"/>
    </row>
    <row r="303" spans="2:13">
      <c r="B303" s="18"/>
      <c r="C303" s="28"/>
      <c r="D303" s="28"/>
      <c r="E303" s="28"/>
      <c r="F303" s="28"/>
      <c r="G303" s="28"/>
      <c r="H303" s="28"/>
      <c r="I303" s="28"/>
      <c r="J303" s="28"/>
      <c r="K303" s="28"/>
      <c r="L303" s="35"/>
      <c r="M303" s="18"/>
    </row>
    <row r="304" spans="2:13">
      <c r="B304" s="18"/>
      <c r="C304" s="28"/>
      <c r="D304" s="28"/>
      <c r="E304" s="28"/>
      <c r="F304" s="28"/>
      <c r="G304" s="28"/>
      <c r="H304" s="28"/>
      <c r="I304" s="28"/>
      <c r="J304" s="28"/>
      <c r="K304" s="28"/>
      <c r="L304" s="35"/>
      <c r="M304" s="18"/>
    </row>
    <row r="305" spans="2:13">
      <c r="B305" s="18"/>
      <c r="C305" s="28"/>
      <c r="D305" s="28"/>
      <c r="E305" s="28"/>
      <c r="F305" s="28"/>
      <c r="G305" s="28"/>
      <c r="H305" s="28"/>
      <c r="I305" s="28"/>
      <c r="J305" s="28"/>
      <c r="K305" s="28"/>
      <c r="L305" s="35"/>
      <c r="M305" s="18"/>
    </row>
    <row r="306" spans="2:13">
      <c r="B306" s="18"/>
      <c r="C306" s="28"/>
      <c r="D306" s="28"/>
      <c r="E306" s="28"/>
      <c r="F306" s="28"/>
      <c r="G306" s="28"/>
      <c r="H306" s="28"/>
      <c r="I306" s="28"/>
      <c r="J306" s="28"/>
      <c r="K306" s="28"/>
      <c r="L306" s="35"/>
      <c r="M306" s="18"/>
    </row>
    <row r="307" spans="2:13">
      <c r="B307" s="18"/>
      <c r="C307" s="38"/>
      <c r="D307" s="38"/>
      <c r="E307" s="38"/>
      <c r="F307" s="38"/>
      <c r="G307" s="38"/>
      <c r="H307" s="38"/>
      <c r="I307" s="38"/>
      <c r="J307" s="38"/>
      <c r="K307" s="38"/>
      <c r="L307" s="35"/>
      <c r="M307" s="18"/>
    </row>
    <row r="308" spans="2:13">
      <c r="B308" s="18"/>
      <c r="C308" s="28"/>
      <c r="D308" s="28"/>
      <c r="E308" s="28"/>
      <c r="F308" s="28"/>
      <c r="G308" s="28"/>
      <c r="H308" s="28"/>
      <c r="I308" s="28"/>
      <c r="J308" s="28"/>
      <c r="K308" s="28"/>
      <c r="L308" s="35"/>
      <c r="M308" s="18"/>
    </row>
    <row r="309" spans="2:13">
      <c r="B309" s="18"/>
      <c r="C309" s="28"/>
      <c r="D309" s="28"/>
      <c r="E309" s="28"/>
      <c r="F309" s="28"/>
      <c r="G309" s="28"/>
      <c r="H309" s="28"/>
      <c r="I309" s="28"/>
      <c r="J309" s="28"/>
      <c r="K309" s="28"/>
      <c r="L309" s="35"/>
      <c r="M309" s="18"/>
    </row>
    <row r="310" spans="2:13">
      <c r="B310" s="18"/>
      <c r="C310" s="28"/>
      <c r="D310" s="28"/>
      <c r="E310" s="28"/>
      <c r="F310" s="28"/>
      <c r="G310" s="28"/>
      <c r="H310" s="28"/>
      <c r="I310" s="28"/>
      <c r="J310" s="28"/>
      <c r="K310" s="28"/>
      <c r="L310" s="35"/>
      <c r="M310" s="18"/>
    </row>
    <row r="311" spans="2:13">
      <c r="B311" s="18"/>
      <c r="C311" s="28"/>
      <c r="D311" s="28"/>
      <c r="E311" s="28"/>
      <c r="F311" s="28"/>
      <c r="G311" s="28"/>
      <c r="H311" s="28"/>
      <c r="I311" s="28"/>
      <c r="J311" s="28"/>
      <c r="K311" s="28"/>
      <c r="L311" s="35"/>
      <c r="M311" s="18"/>
    </row>
    <row r="312" spans="2:13">
      <c r="B312" s="18"/>
      <c r="C312" s="28"/>
      <c r="D312" s="28"/>
      <c r="E312" s="28"/>
      <c r="F312" s="28"/>
      <c r="G312" s="28"/>
      <c r="H312" s="28"/>
      <c r="I312" s="28"/>
      <c r="J312" s="28"/>
      <c r="K312" s="28"/>
      <c r="L312" s="35"/>
      <c r="M312" s="18"/>
    </row>
    <row r="313" spans="2:13">
      <c r="B313" s="18"/>
      <c r="C313" s="28"/>
      <c r="D313" s="28"/>
      <c r="E313" s="28"/>
      <c r="F313" s="28"/>
      <c r="G313" s="28"/>
      <c r="H313" s="28"/>
      <c r="I313" s="28"/>
      <c r="J313" s="28"/>
      <c r="K313" s="28"/>
      <c r="L313" s="35"/>
      <c r="M313" s="18"/>
    </row>
    <row r="314" spans="2:13">
      <c r="B314" s="18"/>
      <c r="C314" s="28"/>
      <c r="D314" s="28"/>
      <c r="E314" s="28"/>
      <c r="F314" s="28"/>
      <c r="G314" s="28"/>
      <c r="H314" s="28"/>
      <c r="I314" s="28"/>
      <c r="J314" s="28"/>
      <c r="K314" s="28"/>
      <c r="L314" s="35"/>
      <c r="M314" s="18"/>
    </row>
    <row r="315" spans="2:13">
      <c r="B315" s="18"/>
      <c r="C315" s="28"/>
      <c r="D315" s="28"/>
      <c r="E315" s="28"/>
      <c r="F315" s="28"/>
      <c r="G315" s="28"/>
      <c r="H315" s="28"/>
      <c r="I315" s="28"/>
      <c r="J315" s="28"/>
      <c r="K315" s="28"/>
      <c r="L315" s="35"/>
      <c r="M315" s="18"/>
    </row>
    <row r="316" spans="2:13">
      <c r="B316" s="18"/>
      <c r="C316" s="28"/>
      <c r="D316" s="28"/>
      <c r="E316" s="28"/>
      <c r="F316" s="28"/>
      <c r="G316" s="28"/>
      <c r="H316" s="28"/>
      <c r="I316" s="28"/>
      <c r="J316" s="28"/>
      <c r="K316" s="28"/>
      <c r="L316" s="35"/>
      <c r="M316" s="18"/>
    </row>
    <row r="317" spans="2:13">
      <c r="B317" s="18"/>
      <c r="C317" s="28"/>
      <c r="D317" s="28"/>
      <c r="E317" s="28"/>
      <c r="F317" s="28"/>
      <c r="G317" s="28"/>
      <c r="H317" s="28"/>
      <c r="I317" s="28"/>
      <c r="J317" s="28"/>
      <c r="K317" s="28"/>
      <c r="L317" s="35"/>
      <c r="M317" s="18"/>
    </row>
    <row r="318" spans="2:13">
      <c r="B318" s="18"/>
      <c r="C318" s="28"/>
      <c r="D318" s="28"/>
      <c r="E318" s="28"/>
      <c r="F318" s="28"/>
      <c r="G318" s="28"/>
      <c r="H318" s="28"/>
      <c r="I318" s="28"/>
      <c r="J318" s="28"/>
      <c r="K318" s="28"/>
      <c r="L318" s="35"/>
      <c r="M318" s="18"/>
    </row>
    <row r="319" spans="2:13">
      <c r="B319" s="18"/>
      <c r="C319" s="28"/>
      <c r="D319" s="28"/>
      <c r="E319" s="28"/>
      <c r="F319" s="28"/>
      <c r="G319" s="28"/>
      <c r="H319" s="28"/>
      <c r="I319" s="28"/>
      <c r="J319" s="28"/>
      <c r="K319" s="28"/>
      <c r="L319" s="35"/>
      <c r="M319" s="18"/>
    </row>
    <row r="320" spans="2:13">
      <c r="B320" s="18"/>
      <c r="C320" s="28"/>
      <c r="D320" s="28"/>
      <c r="E320" s="28"/>
      <c r="F320" s="28"/>
      <c r="G320" s="28"/>
      <c r="H320" s="28"/>
      <c r="I320" s="28"/>
      <c r="J320" s="28"/>
      <c r="K320" s="28"/>
      <c r="L320" s="35"/>
      <c r="M320" s="18"/>
    </row>
    <row r="321" spans="2:13">
      <c r="B321" s="18"/>
      <c r="C321" s="28"/>
      <c r="D321" s="28"/>
      <c r="E321" s="28"/>
      <c r="F321" s="28"/>
      <c r="G321" s="28"/>
      <c r="H321" s="28"/>
      <c r="I321" s="28"/>
      <c r="J321" s="28"/>
      <c r="K321" s="28"/>
      <c r="L321" s="35"/>
      <c r="M321" s="18"/>
    </row>
    <row r="322" spans="2:13">
      <c r="B322" s="18"/>
      <c r="C322" s="28"/>
      <c r="D322" s="28"/>
      <c r="E322" s="28"/>
      <c r="F322" s="28"/>
      <c r="G322" s="28"/>
      <c r="H322" s="28"/>
      <c r="I322" s="28"/>
      <c r="J322" s="28"/>
      <c r="K322" s="28"/>
      <c r="L322" s="35"/>
      <c r="M322" s="18"/>
    </row>
    <row r="323" spans="2:13">
      <c r="B323" s="18"/>
      <c r="C323" s="28"/>
      <c r="D323" s="28"/>
      <c r="E323" s="28"/>
      <c r="F323" s="28"/>
      <c r="G323" s="28"/>
      <c r="H323" s="28"/>
      <c r="I323" s="28"/>
      <c r="J323" s="28"/>
      <c r="K323" s="28"/>
      <c r="L323" s="35"/>
      <c r="M323" s="18"/>
    </row>
    <row r="324" spans="2:13">
      <c r="B324" s="18"/>
      <c r="C324" s="28"/>
      <c r="D324" s="28"/>
      <c r="E324" s="28"/>
      <c r="F324" s="28"/>
      <c r="G324" s="28"/>
      <c r="H324" s="28"/>
      <c r="I324" s="28"/>
      <c r="J324" s="28"/>
      <c r="K324" s="28"/>
      <c r="L324" s="35"/>
      <c r="M324" s="18"/>
    </row>
    <row r="325" spans="2:13">
      <c r="B325" s="18"/>
      <c r="C325" s="28"/>
      <c r="D325" s="28"/>
      <c r="E325" s="28"/>
      <c r="F325" s="28"/>
      <c r="G325" s="28"/>
      <c r="H325" s="28"/>
      <c r="I325" s="28"/>
      <c r="J325" s="28"/>
      <c r="K325" s="28"/>
      <c r="L325" s="35"/>
      <c r="M325" s="18"/>
    </row>
    <row r="326" spans="2:13">
      <c r="B326" s="18"/>
      <c r="C326" s="28"/>
      <c r="D326" s="28"/>
      <c r="E326" s="28"/>
      <c r="F326" s="28"/>
      <c r="G326" s="28"/>
      <c r="H326" s="28"/>
      <c r="I326" s="28"/>
      <c r="J326" s="28"/>
      <c r="K326" s="28"/>
      <c r="L326" s="35"/>
      <c r="M326" s="18"/>
    </row>
    <row r="327" spans="2:13">
      <c r="B327" s="18"/>
      <c r="C327" s="28"/>
      <c r="D327" s="28"/>
      <c r="E327" s="28"/>
      <c r="F327" s="28"/>
      <c r="G327" s="28"/>
      <c r="H327" s="28"/>
      <c r="I327" s="28"/>
      <c r="J327" s="28"/>
      <c r="K327" s="28"/>
      <c r="L327" s="35"/>
      <c r="M327" s="18"/>
    </row>
    <row r="328" spans="2:13">
      <c r="B328" s="18"/>
      <c r="C328" s="28"/>
      <c r="D328" s="28"/>
      <c r="E328" s="28"/>
      <c r="F328" s="28"/>
      <c r="G328" s="28"/>
      <c r="H328" s="28"/>
      <c r="I328" s="28"/>
      <c r="J328" s="28"/>
      <c r="K328" s="28"/>
      <c r="L328" s="35"/>
      <c r="M328" s="18"/>
    </row>
    <row r="329" spans="2:13">
      <c r="B329" s="18"/>
      <c r="C329" s="28"/>
      <c r="D329" s="28"/>
      <c r="E329" s="28"/>
      <c r="F329" s="28"/>
      <c r="G329" s="28"/>
      <c r="H329" s="28"/>
      <c r="I329" s="28"/>
      <c r="J329" s="28"/>
      <c r="K329" s="28"/>
      <c r="L329" s="35"/>
      <c r="M329" s="18"/>
    </row>
    <row r="330" spans="2:13">
      <c r="B330" s="18"/>
      <c r="C330" s="28"/>
      <c r="D330" s="28"/>
      <c r="E330" s="28"/>
      <c r="F330" s="28"/>
      <c r="G330" s="28"/>
      <c r="H330" s="28"/>
      <c r="I330" s="28"/>
      <c r="J330" s="28"/>
      <c r="K330" s="28"/>
      <c r="L330" s="35"/>
      <c r="M330" s="18"/>
    </row>
    <row r="331" spans="2:13">
      <c r="B331" s="18"/>
      <c r="C331" s="28"/>
      <c r="D331" s="28"/>
      <c r="E331" s="28"/>
      <c r="F331" s="28"/>
      <c r="G331" s="28"/>
      <c r="H331" s="28"/>
      <c r="I331" s="28"/>
      <c r="J331" s="28"/>
      <c r="K331" s="28"/>
      <c r="L331" s="35"/>
      <c r="M331" s="18"/>
    </row>
    <row r="332" spans="2:13">
      <c r="B332" s="18"/>
      <c r="C332" s="28"/>
      <c r="D332" s="28"/>
      <c r="E332" s="28"/>
      <c r="F332" s="28"/>
      <c r="G332" s="28"/>
      <c r="H332" s="28"/>
      <c r="I332" s="28"/>
      <c r="J332" s="28"/>
      <c r="K332" s="28"/>
      <c r="L332" s="35"/>
      <c r="M332" s="18"/>
    </row>
    <row r="333" spans="2:13">
      <c r="B333" s="18"/>
      <c r="C333" s="28"/>
      <c r="D333" s="28"/>
      <c r="E333" s="28"/>
      <c r="F333" s="28"/>
      <c r="G333" s="28"/>
      <c r="H333" s="28"/>
      <c r="I333" s="28"/>
      <c r="J333" s="28"/>
      <c r="K333" s="28"/>
      <c r="L333" s="35"/>
      <c r="M333" s="18"/>
    </row>
    <row r="334" spans="2:13">
      <c r="B334" s="18"/>
      <c r="C334" s="28"/>
      <c r="D334" s="28"/>
      <c r="E334" s="28"/>
      <c r="F334" s="28"/>
      <c r="G334" s="28"/>
      <c r="H334" s="28"/>
      <c r="I334" s="28"/>
      <c r="J334" s="28"/>
      <c r="K334" s="28"/>
      <c r="L334" s="35"/>
      <c r="M334" s="18"/>
    </row>
    <row r="335" spans="2:13">
      <c r="B335" s="18"/>
      <c r="C335" s="28"/>
      <c r="D335" s="28"/>
      <c r="E335" s="28"/>
      <c r="F335" s="28"/>
      <c r="G335" s="28"/>
      <c r="H335" s="28"/>
      <c r="I335" s="28"/>
      <c r="J335" s="28"/>
      <c r="K335" s="28"/>
      <c r="L335" s="35"/>
      <c r="M335" s="18"/>
    </row>
    <row r="336" spans="2:13">
      <c r="B336" s="18"/>
      <c r="C336" s="28"/>
      <c r="D336" s="28"/>
      <c r="E336" s="28"/>
      <c r="F336" s="28"/>
      <c r="G336" s="28"/>
      <c r="H336" s="28"/>
      <c r="I336" s="28"/>
      <c r="J336" s="28"/>
      <c r="K336" s="28"/>
      <c r="L336" s="35"/>
      <c r="M336" s="18"/>
    </row>
    <row r="337" spans="2:13">
      <c r="B337" s="18"/>
      <c r="C337" s="28"/>
      <c r="D337" s="28"/>
      <c r="E337" s="28"/>
      <c r="F337" s="28"/>
      <c r="G337" s="28"/>
      <c r="H337" s="28"/>
      <c r="I337" s="28"/>
      <c r="J337" s="28"/>
      <c r="K337" s="28"/>
      <c r="L337" s="35"/>
      <c r="M337" s="18"/>
    </row>
    <row r="338" spans="2:13">
      <c r="B338" s="18"/>
      <c r="C338" s="28"/>
      <c r="D338" s="28"/>
      <c r="E338" s="28"/>
      <c r="F338" s="28"/>
      <c r="G338" s="28"/>
      <c r="H338" s="28"/>
      <c r="I338" s="28"/>
      <c r="J338" s="28"/>
      <c r="K338" s="28"/>
      <c r="L338" s="35"/>
      <c r="M338" s="18"/>
    </row>
    <row r="339" spans="2:13">
      <c r="B339" s="18"/>
      <c r="C339" s="28"/>
      <c r="D339" s="28"/>
      <c r="E339" s="28"/>
      <c r="F339" s="28"/>
      <c r="G339" s="28"/>
      <c r="H339" s="28"/>
      <c r="I339" s="28"/>
      <c r="J339" s="28"/>
      <c r="K339" s="28"/>
      <c r="L339" s="35"/>
      <c r="M339" s="18"/>
    </row>
    <row r="340" spans="2:13">
      <c r="B340" s="18"/>
      <c r="C340" s="28"/>
      <c r="D340" s="28"/>
      <c r="E340" s="28"/>
      <c r="F340" s="28"/>
      <c r="G340" s="28"/>
      <c r="H340" s="28"/>
      <c r="I340" s="28"/>
      <c r="J340" s="28"/>
      <c r="K340" s="28"/>
      <c r="L340" s="35"/>
      <c r="M340" s="18"/>
    </row>
    <row r="341" spans="2:13">
      <c r="B341" s="18"/>
      <c r="C341" s="28"/>
      <c r="D341" s="28"/>
      <c r="E341" s="28"/>
      <c r="F341" s="28"/>
      <c r="G341" s="28"/>
      <c r="H341" s="28"/>
      <c r="I341" s="28"/>
      <c r="J341" s="28"/>
      <c r="K341" s="28"/>
      <c r="L341" s="35"/>
      <c r="M341" s="18"/>
    </row>
    <row r="342" spans="2:13">
      <c r="B342" s="18"/>
      <c r="C342" s="28"/>
      <c r="D342" s="28"/>
      <c r="E342" s="28"/>
      <c r="F342" s="28"/>
      <c r="G342" s="28"/>
      <c r="H342" s="28"/>
      <c r="I342" s="28"/>
      <c r="J342" s="28"/>
      <c r="K342" s="28"/>
      <c r="L342" s="35"/>
      <c r="M342" s="18"/>
    </row>
    <row r="343" spans="2:13">
      <c r="B343" s="18"/>
      <c r="C343" s="28"/>
      <c r="D343" s="28"/>
      <c r="E343" s="28"/>
      <c r="F343" s="28"/>
      <c r="G343" s="28"/>
      <c r="H343" s="28"/>
      <c r="I343" s="28"/>
      <c r="J343" s="28"/>
      <c r="K343" s="28"/>
      <c r="L343" s="35"/>
      <c r="M343" s="18"/>
    </row>
    <row r="344" spans="2:13">
      <c r="B344" s="18"/>
      <c r="C344" s="28"/>
      <c r="D344" s="28"/>
      <c r="E344" s="28"/>
      <c r="F344" s="28"/>
      <c r="G344" s="28"/>
      <c r="H344" s="28"/>
      <c r="I344" s="28"/>
      <c r="J344" s="28"/>
      <c r="K344" s="28"/>
      <c r="L344" s="35"/>
      <c r="M344" s="18"/>
    </row>
    <row r="345" spans="2:13">
      <c r="B345" s="18"/>
      <c r="C345" s="28"/>
      <c r="D345" s="28"/>
      <c r="E345" s="28"/>
      <c r="F345" s="28"/>
      <c r="G345" s="28"/>
      <c r="H345" s="28"/>
      <c r="I345" s="28"/>
      <c r="J345" s="28"/>
      <c r="K345" s="28"/>
      <c r="L345" s="35"/>
      <c r="M345" s="18"/>
    </row>
    <row r="346" spans="2:13">
      <c r="B346" s="18"/>
      <c r="C346" s="28"/>
      <c r="D346" s="28"/>
      <c r="E346" s="28"/>
      <c r="F346" s="28"/>
      <c r="G346" s="28"/>
      <c r="H346" s="28"/>
      <c r="I346" s="28"/>
      <c r="J346" s="28"/>
      <c r="K346" s="28"/>
      <c r="L346" s="35"/>
      <c r="M346" s="18"/>
    </row>
    <row r="347" spans="2:13">
      <c r="B347" s="18"/>
      <c r="C347" s="28"/>
      <c r="D347" s="28"/>
      <c r="E347" s="28"/>
      <c r="F347" s="28"/>
      <c r="G347" s="28"/>
      <c r="H347" s="28"/>
      <c r="I347" s="28"/>
      <c r="J347" s="28"/>
      <c r="K347" s="28"/>
      <c r="L347" s="35"/>
      <c r="M347" s="18"/>
    </row>
    <row r="348" spans="2:13">
      <c r="B348" s="18"/>
      <c r="C348" s="38"/>
      <c r="D348" s="38"/>
      <c r="E348" s="28"/>
      <c r="F348" s="28"/>
      <c r="G348" s="28"/>
      <c r="H348" s="38"/>
      <c r="I348" s="38"/>
      <c r="J348" s="38"/>
      <c r="K348" s="38"/>
      <c r="L348" s="35"/>
      <c r="M348" s="18"/>
    </row>
    <row r="349" spans="2:13">
      <c r="B349" s="18"/>
      <c r="C349" s="28"/>
      <c r="D349" s="28"/>
      <c r="E349" s="28"/>
      <c r="F349" s="28"/>
      <c r="G349" s="28"/>
      <c r="H349" s="28"/>
      <c r="I349" s="28"/>
      <c r="J349" s="28"/>
      <c r="K349" s="28"/>
      <c r="L349" s="35"/>
      <c r="M349" s="18"/>
    </row>
    <row r="350" spans="2:13">
      <c r="B350" s="18"/>
      <c r="C350" s="28"/>
      <c r="D350" s="28"/>
      <c r="E350" s="28"/>
      <c r="F350" s="28"/>
      <c r="G350" s="28"/>
      <c r="H350" s="28"/>
      <c r="I350" s="28"/>
      <c r="J350" s="28"/>
      <c r="K350" s="28"/>
      <c r="L350" s="35"/>
      <c r="M350" s="18"/>
    </row>
    <row r="351" spans="2:13">
      <c r="B351" s="18"/>
      <c r="C351" s="28"/>
      <c r="D351" s="28"/>
      <c r="E351" s="28"/>
      <c r="F351" s="28"/>
      <c r="G351" s="28"/>
      <c r="H351" s="28"/>
      <c r="I351" s="28"/>
      <c r="J351" s="28"/>
      <c r="K351" s="28"/>
      <c r="L351" s="35"/>
      <c r="M351" s="18"/>
    </row>
    <row r="352" spans="2:13">
      <c r="B352" s="18"/>
      <c r="C352" s="28"/>
      <c r="D352" s="28"/>
      <c r="E352" s="28"/>
      <c r="F352" s="28"/>
      <c r="G352" s="28"/>
      <c r="H352" s="28"/>
      <c r="I352" s="28"/>
      <c r="J352" s="28"/>
      <c r="K352" s="28"/>
      <c r="L352" s="35"/>
      <c r="M352" s="18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phoneticPr fontId="0" type="noConversion"/>
  <hyperlinks>
    <hyperlink ref="A226" location="Future Intra!R1C1" display="PREVIOUS"/>
    <hyperlink ref="M5" location="Main!A1" display="Back to Main Page"/>
    <hyperlink ref="A168:M168" location="Future Intra!R1C1" display="PREVIOUS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O534"/>
  <sheetViews>
    <sheetView zoomScale="85" zoomScaleNormal="85" workbookViewId="0">
      <pane ySplit="10" topLeftCell="A11" activePane="bottomLeft" state="frozen"/>
      <selection pane="bottomLeft" activeCell="F24" sqref="F24"/>
    </sheetView>
  </sheetViews>
  <sheetFormatPr defaultRowHeight="12.75"/>
  <cols>
    <col min="1" max="1" width="7.28515625" style="1" customWidth="1"/>
    <col min="2" max="2" width="14.28515625" style="1" customWidth="1"/>
    <col min="3" max="3" width="12.7109375" style="1" customWidth="1"/>
    <col min="4" max="4" width="12.28515625" style="1" customWidth="1"/>
    <col min="5" max="6" width="9.7109375" style="1" customWidth="1"/>
    <col min="7" max="10" width="11.42578125" style="1" customWidth="1"/>
    <col min="11" max="11" width="10" style="1" customWidth="1"/>
    <col min="12" max="12" width="10.5703125" style="1" customWidth="1"/>
    <col min="13" max="13" width="11.85546875" style="1" customWidth="1"/>
    <col min="14" max="16384" width="9.140625" style="1"/>
  </cols>
  <sheetData>
    <row r="1" spans="1:15">
      <c r="A1" s="516"/>
      <c r="B1" s="516"/>
      <c r="C1" s="45"/>
      <c r="D1" s="45"/>
    </row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26.25" customHeight="1">
      <c r="L5" s="71" t="s">
        <v>237</v>
      </c>
    </row>
    <row r="6" spans="1:15">
      <c r="A6" s="46" t="s">
        <v>12</v>
      </c>
      <c r="K6" s="10">
        <f>Main!B10</f>
        <v>43388</v>
      </c>
    </row>
    <row r="7" spans="1:15">
      <c r="A7"/>
      <c r="C7" s="1" t="s">
        <v>240</v>
      </c>
    </row>
    <row r="8" spans="1:15" ht="13.5" thickBot="1">
      <c r="A8" s="43"/>
      <c r="B8" s="6"/>
      <c r="C8" s="6"/>
      <c r="D8" s="6"/>
      <c r="E8" s="6"/>
      <c r="F8" s="6"/>
      <c r="G8" s="47"/>
      <c r="H8" s="6"/>
      <c r="I8" s="6"/>
      <c r="J8" s="6"/>
      <c r="K8" s="6"/>
      <c r="L8" s="6"/>
      <c r="M8" s="6"/>
    </row>
    <row r="9" spans="1:15" ht="13.5" customHeight="1" thickBot="1">
      <c r="A9" s="513" t="s">
        <v>13</v>
      </c>
      <c r="B9" s="514" t="s">
        <v>14</v>
      </c>
      <c r="C9" s="512" t="s">
        <v>15</v>
      </c>
      <c r="D9" s="512" t="s">
        <v>16</v>
      </c>
      <c r="E9" s="512" t="s">
        <v>17</v>
      </c>
      <c r="F9" s="512"/>
      <c r="G9" s="512"/>
      <c r="H9" s="512" t="s">
        <v>18</v>
      </c>
      <c r="I9" s="512"/>
      <c r="J9" s="512"/>
      <c r="K9" s="23"/>
      <c r="L9" s="24"/>
      <c r="M9" s="34"/>
    </row>
    <row r="10" spans="1:15" ht="42.75" customHeight="1">
      <c r="A10" s="508"/>
      <c r="B10" s="510"/>
      <c r="C10" s="515" t="s">
        <v>19</v>
      </c>
      <c r="D10" s="515"/>
      <c r="E10" s="15" t="s">
        <v>20</v>
      </c>
      <c r="F10" s="15" t="s">
        <v>21</v>
      </c>
      <c r="G10" s="15" t="s">
        <v>22</v>
      </c>
      <c r="H10" s="15" t="s">
        <v>23</v>
      </c>
      <c r="I10" s="15" t="s">
        <v>24</v>
      </c>
      <c r="J10" s="15" t="s">
        <v>25</v>
      </c>
      <c r="K10" s="15" t="s">
        <v>26</v>
      </c>
      <c r="L10" s="69" t="s">
        <v>27</v>
      </c>
      <c r="M10" s="73" t="s">
        <v>238</v>
      </c>
    </row>
    <row r="11" spans="1:15" ht="12" customHeight="1">
      <c r="A11" s="65">
        <v>1</v>
      </c>
      <c r="B11" s="117" t="s">
        <v>394</v>
      </c>
      <c r="C11" s="120">
        <v>22557.65</v>
      </c>
      <c r="D11" s="118">
        <v>22424.149999999998</v>
      </c>
      <c r="E11" s="118">
        <v>22128.299999999996</v>
      </c>
      <c r="F11" s="118">
        <v>21698.949999999997</v>
      </c>
      <c r="G11" s="118">
        <v>21403.099999999995</v>
      </c>
      <c r="H11" s="118">
        <v>22853.499999999996</v>
      </c>
      <c r="I11" s="118">
        <v>23149.349999999995</v>
      </c>
      <c r="J11" s="118">
        <v>23578.699999999997</v>
      </c>
      <c r="K11" s="117">
        <v>22720</v>
      </c>
      <c r="L11" s="117">
        <v>21994.799999999999</v>
      </c>
      <c r="M11" s="117">
        <v>4.2259999999999999E-2</v>
      </c>
    </row>
    <row r="12" spans="1:15" ht="12" customHeight="1">
      <c r="A12" s="65">
        <v>2</v>
      </c>
      <c r="B12" s="117" t="s">
        <v>396</v>
      </c>
      <c r="C12" s="120">
        <v>133.1</v>
      </c>
      <c r="D12" s="118">
        <v>129.13333333333335</v>
      </c>
      <c r="E12" s="118">
        <v>124.76666666666671</v>
      </c>
      <c r="F12" s="118">
        <v>116.43333333333335</v>
      </c>
      <c r="G12" s="118">
        <v>112.06666666666671</v>
      </c>
      <c r="H12" s="118">
        <v>137.4666666666667</v>
      </c>
      <c r="I12" s="118">
        <v>141.83333333333331</v>
      </c>
      <c r="J12" s="118">
        <v>150.16666666666671</v>
      </c>
      <c r="K12" s="117">
        <v>133.5</v>
      </c>
      <c r="L12" s="117">
        <v>120.8</v>
      </c>
      <c r="M12" s="117">
        <v>7.7523400000000002</v>
      </c>
    </row>
    <row r="13" spans="1:15" ht="12" customHeight="1">
      <c r="A13" s="65">
        <v>3</v>
      </c>
      <c r="B13" s="117" t="s">
        <v>397</v>
      </c>
      <c r="C13" s="120">
        <v>1294.4000000000001</v>
      </c>
      <c r="D13" s="118">
        <v>1294.8166666666666</v>
      </c>
      <c r="E13" s="118">
        <v>1264.6333333333332</v>
      </c>
      <c r="F13" s="118">
        <v>1234.8666666666666</v>
      </c>
      <c r="G13" s="118">
        <v>1204.6833333333332</v>
      </c>
      <c r="H13" s="118">
        <v>1324.5833333333333</v>
      </c>
      <c r="I13" s="118">
        <v>1354.7666666666667</v>
      </c>
      <c r="J13" s="118">
        <v>1384.5333333333333</v>
      </c>
      <c r="K13" s="117">
        <v>1325</v>
      </c>
      <c r="L13" s="117">
        <v>1265.05</v>
      </c>
      <c r="M13" s="117">
        <v>0.22066</v>
      </c>
    </row>
    <row r="14" spans="1:15" ht="12" customHeight="1">
      <c r="A14" s="65">
        <v>4</v>
      </c>
      <c r="B14" s="117" t="s">
        <v>398</v>
      </c>
      <c r="C14" s="120">
        <v>83.95</v>
      </c>
      <c r="D14" s="118">
        <v>83.533333333333331</v>
      </c>
      <c r="E14" s="118">
        <v>79.066666666666663</v>
      </c>
      <c r="F14" s="118">
        <v>74.183333333333337</v>
      </c>
      <c r="G14" s="118">
        <v>69.716666666666669</v>
      </c>
      <c r="H14" s="118">
        <v>88.416666666666657</v>
      </c>
      <c r="I14" s="118">
        <v>92.883333333333326</v>
      </c>
      <c r="J14" s="118">
        <v>97.766666666666652</v>
      </c>
      <c r="K14" s="117">
        <v>88</v>
      </c>
      <c r="L14" s="117">
        <v>78.650000000000006</v>
      </c>
      <c r="M14" s="117">
        <v>13.27474</v>
      </c>
    </row>
    <row r="15" spans="1:15" ht="12" customHeight="1">
      <c r="A15" s="65">
        <v>5</v>
      </c>
      <c r="B15" s="117" t="s">
        <v>186</v>
      </c>
      <c r="C15" s="120">
        <v>1308.75</v>
      </c>
      <c r="D15" s="118">
        <v>1311.1000000000001</v>
      </c>
      <c r="E15" s="118">
        <v>1293.2000000000003</v>
      </c>
      <c r="F15" s="118">
        <v>1277.6500000000001</v>
      </c>
      <c r="G15" s="118">
        <v>1259.7500000000002</v>
      </c>
      <c r="H15" s="118">
        <v>1326.6500000000003</v>
      </c>
      <c r="I15" s="118">
        <v>1344.5500000000004</v>
      </c>
      <c r="J15" s="118">
        <v>1360.1000000000004</v>
      </c>
      <c r="K15" s="117">
        <v>1329</v>
      </c>
      <c r="L15" s="117">
        <v>1295.55</v>
      </c>
      <c r="M15" s="117">
        <v>2.3746800000000001</v>
      </c>
    </row>
    <row r="16" spans="1:15" ht="12" customHeight="1">
      <c r="A16" s="65">
        <v>6</v>
      </c>
      <c r="B16" s="117" t="s">
        <v>2276</v>
      </c>
      <c r="C16" s="120">
        <v>107.8</v>
      </c>
      <c r="D16" s="118">
        <v>108.18333333333334</v>
      </c>
      <c r="E16" s="118">
        <v>106.66666666666667</v>
      </c>
      <c r="F16" s="118">
        <v>105.53333333333333</v>
      </c>
      <c r="G16" s="118">
        <v>104.01666666666667</v>
      </c>
      <c r="H16" s="118">
        <v>109.31666666666668</v>
      </c>
      <c r="I16" s="118">
        <v>110.83333333333333</v>
      </c>
      <c r="J16" s="118">
        <v>111.96666666666668</v>
      </c>
      <c r="K16" s="117">
        <v>109.7</v>
      </c>
      <c r="L16" s="117">
        <v>107.05</v>
      </c>
      <c r="M16" s="117">
        <v>14.880699999999999</v>
      </c>
    </row>
    <row r="17" spans="1:13" ht="12" customHeight="1">
      <c r="A17" s="65">
        <v>7</v>
      </c>
      <c r="B17" s="117" t="s">
        <v>400</v>
      </c>
      <c r="C17" s="120">
        <v>185.65</v>
      </c>
      <c r="D17" s="118">
        <v>184.71666666666667</v>
      </c>
      <c r="E17" s="118">
        <v>177.28333333333333</v>
      </c>
      <c r="F17" s="118">
        <v>168.91666666666666</v>
      </c>
      <c r="G17" s="118">
        <v>161.48333333333332</v>
      </c>
      <c r="H17" s="118">
        <v>193.08333333333334</v>
      </c>
      <c r="I17" s="118">
        <v>200.51666666666668</v>
      </c>
      <c r="J17" s="118">
        <v>208.88333333333335</v>
      </c>
      <c r="K17" s="117">
        <v>192.15</v>
      </c>
      <c r="L17" s="117">
        <v>176.35</v>
      </c>
      <c r="M17" s="117">
        <v>17.231210000000001</v>
      </c>
    </row>
    <row r="18" spans="1:13" ht="12" customHeight="1">
      <c r="A18" s="65">
        <v>8</v>
      </c>
      <c r="B18" s="117" t="s">
        <v>30</v>
      </c>
      <c r="C18" s="120">
        <v>1503.2</v>
      </c>
      <c r="D18" s="118">
        <v>1486.75</v>
      </c>
      <c r="E18" s="118">
        <v>1463.75</v>
      </c>
      <c r="F18" s="118">
        <v>1424.3</v>
      </c>
      <c r="G18" s="118">
        <v>1401.3</v>
      </c>
      <c r="H18" s="118">
        <v>1526.2</v>
      </c>
      <c r="I18" s="118">
        <v>1549.2</v>
      </c>
      <c r="J18" s="118">
        <v>1588.65</v>
      </c>
      <c r="K18" s="117">
        <v>1509.75</v>
      </c>
      <c r="L18" s="117">
        <v>1447.3</v>
      </c>
      <c r="M18" s="117">
        <v>6.61327</v>
      </c>
    </row>
    <row r="19" spans="1:13" ht="12" customHeight="1">
      <c r="A19" s="65">
        <v>9</v>
      </c>
      <c r="B19" s="117" t="s">
        <v>32</v>
      </c>
      <c r="C19" s="120">
        <v>323.14999999999998</v>
      </c>
      <c r="D19" s="118">
        <v>322.66666666666669</v>
      </c>
      <c r="E19" s="118">
        <v>317.48333333333335</v>
      </c>
      <c r="F19" s="118">
        <v>311.81666666666666</v>
      </c>
      <c r="G19" s="118">
        <v>306.63333333333333</v>
      </c>
      <c r="H19" s="118">
        <v>328.33333333333337</v>
      </c>
      <c r="I19" s="118">
        <v>333.51666666666665</v>
      </c>
      <c r="J19" s="118">
        <v>339.18333333333339</v>
      </c>
      <c r="K19" s="117">
        <v>327.85</v>
      </c>
      <c r="L19" s="117">
        <v>317</v>
      </c>
      <c r="M19" s="117">
        <v>24.281089999999999</v>
      </c>
    </row>
    <row r="20" spans="1:13" ht="12" customHeight="1">
      <c r="A20" s="65">
        <v>10</v>
      </c>
      <c r="B20" s="117" t="s">
        <v>33</v>
      </c>
      <c r="C20" s="120">
        <v>32.549999999999997</v>
      </c>
      <c r="D20" s="118">
        <v>32.366666666666667</v>
      </c>
      <c r="E20" s="118">
        <v>30.583333333333336</v>
      </c>
      <c r="F20" s="118">
        <v>28.616666666666667</v>
      </c>
      <c r="G20" s="118">
        <v>26.833333333333336</v>
      </c>
      <c r="H20" s="118">
        <v>34.333333333333336</v>
      </c>
      <c r="I20" s="118">
        <v>36.116666666666667</v>
      </c>
      <c r="J20" s="118">
        <v>38.083333333333336</v>
      </c>
      <c r="K20" s="117">
        <v>34.15</v>
      </c>
      <c r="L20" s="117">
        <v>30.4</v>
      </c>
      <c r="M20" s="117">
        <v>945.25849000000005</v>
      </c>
    </row>
    <row r="21" spans="1:13" ht="12" customHeight="1">
      <c r="A21" s="65">
        <v>11</v>
      </c>
      <c r="B21" s="117" t="s">
        <v>408</v>
      </c>
      <c r="C21" s="120">
        <v>156.30000000000001</v>
      </c>
      <c r="D21" s="118">
        <v>154.20000000000002</v>
      </c>
      <c r="E21" s="118">
        <v>152.10000000000002</v>
      </c>
      <c r="F21" s="118">
        <v>147.9</v>
      </c>
      <c r="G21" s="118">
        <v>145.80000000000001</v>
      </c>
      <c r="H21" s="118">
        <v>158.40000000000003</v>
      </c>
      <c r="I21" s="118">
        <v>160.5</v>
      </c>
      <c r="J21" s="118">
        <v>164.70000000000005</v>
      </c>
      <c r="K21" s="117">
        <v>156.30000000000001</v>
      </c>
      <c r="L21" s="117">
        <v>150</v>
      </c>
      <c r="M21" s="117">
        <v>0.28648000000000001</v>
      </c>
    </row>
    <row r="22" spans="1:13" ht="12" customHeight="1">
      <c r="A22" s="65">
        <v>12</v>
      </c>
      <c r="B22" s="117" t="s">
        <v>1919</v>
      </c>
      <c r="C22" s="120">
        <v>192.15</v>
      </c>
      <c r="D22" s="118">
        <v>188.69999999999996</v>
      </c>
      <c r="E22" s="118">
        <v>181.39999999999992</v>
      </c>
      <c r="F22" s="118">
        <v>170.64999999999995</v>
      </c>
      <c r="G22" s="118">
        <v>163.34999999999991</v>
      </c>
      <c r="H22" s="118">
        <v>199.44999999999993</v>
      </c>
      <c r="I22" s="118">
        <v>206.74999999999994</v>
      </c>
      <c r="J22" s="118">
        <v>217.49999999999994</v>
      </c>
      <c r="K22" s="117">
        <v>196</v>
      </c>
      <c r="L22" s="117">
        <v>177.95</v>
      </c>
      <c r="M22" s="117">
        <v>62.645690000000002</v>
      </c>
    </row>
    <row r="23" spans="1:13">
      <c r="A23" s="65">
        <v>13</v>
      </c>
      <c r="B23" s="117" t="s">
        <v>415</v>
      </c>
      <c r="C23" s="120">
        <v>187.5</v>
      </c>
      <c r="D23" s="118">
        <v>186.26666666666665</v>
      </c>
      <c r="E23" s="118">
        <v>183.0333333333333</v>
      </c>
      <c r="F23" s="118">
        <v>178.56666666666666</v>
      </c>
      <c r="G23" s="118">
        <v>175.33333333333331</v>
      </c>
      <c r="H23" s="118">
        <v>190.73333333333329</v>
      </c>
      <c r="I23" s="118">
        <v>193.96666666666664</v>
      </c>
      <c r="J23" s="118">
        <v>198.43333333333328</v>
      </c>
      <c r="K23" s="117">
        <v>189.5</v>
      </c>
      <c r="L23" s="117">
        <v>181.8</v>
      </c>
      <c r="M23" s="117">
        <v>1.18462</v>
      </c>
    </row>
    <row r="24" spans="1:13">
      <c r="A24" s="65">
        <v>14</v>
      </c>
      <c r="B24" s="117" t="s">
        <v>419</v>
      </c>
      <c r="C24" s="120">
        <v>1518.4</v>
      </c>
      <c r="D24" s="118">
        <v>1515.0333333333335</v>
      </c>
      <c r="E24" s="118">
        <v>1495.116666666667</v>
      </c>
      <c r="F24" s="118">
        <v>1471.8333333333335</v>
      </c>
      <c r="G24" s="118">
        <v>1451.916666666667</v>
      </c>
      <c r="H24" s="118">
        <v>1538.3166666666671</v>
      </c>
      <c r="I24" s="118">
        <v>1558.2333333333336</v>
      </c>
      <c r="J24" s="118">
        <v>1581.5166666666671</v>
      </c>
      <c r="K24" s="117">
        <v>1534.95</v>
      </c>
      <c r="L24" s="117">
        <v>1491.75</v>
      </c>
      <c r="M24" s="117">
        <v>1.0083299999999999</v>
      </c>
    </row>
    <row r="25" spans="1:13">
      <c r="A25" s="65">
        <v>15</v>
      </c>
      <c r="B25" s="117" t="s">
        <v>235</v>
      </c>
      <c r="C25" s="120">
        <v>1024.5999999999999</v>
      </c>
      <c r="D25" s="118">
        <v>1025.9333333333334</v>
      </c>
      <c r="E25" s="118">
        <v>1007.6666666666667</v>
      </c>
      <c r="F25" s="118">
        <v>990.73333333333335</v>
      </c>
      <c r="G25" s="118">
        <v>972.4666666666667</v>
      </c>
      <c r="H25" s="118">
        <v>1042.8666666666668</v>
      </c>
      <c r="I25" s="118">
        <v>1061.1333333333332</v>
      </c>
      <c r="J25" s="118">
        <v>1078.0666666666668</v>
      </c>
      <c r="K25" s="117">
        <v>1044.2</v>
      </c>
      <c r="L25" s="117">
        <v>1009</v>
      </c>
      <c r="M25" s="117">
        <v>2.4057499999999998</v>
      </c>
    </row>
    <row r="26" spans="1:13">
      <c r="A26" s="65">
        <v>16</v>
      </c>
      <c r="B26" s="117" t="s">
        <v>426</v>
      </c>
      <c r="C26" s="120">
        <v>1610.3</v>
      </c>
      <c r="D26" s="118">
        <v>1605.1000000000001</v>
      </c>
      <c r="E26" s="118">
        <v>1590.2000000000003</v>
      </c>
      <c r="F26" s="118">
        <v>1570.1000000000001</v>
      </c>
      <c r="G26" s="118">
        <v>1555.2000000000003</v>
      </c>
      <c r="H26" s="118">
        <v>1625.2000000000003</v>
      </c>
      <c r="I26" s="118">
        <v>1640.1000000000004</v>
      </c>
      <c r="J26" s="118">
        <v>1660.2000000000003</v>
      </c>
      <c r="K26" s="117">
        <v>1620</v>
      </c>
      <c r="L26" s="117">
        <v>1585</v>
      </c>
      <c r="M26" s="117">
        <v>0.13614999999999999</v>
      </c>
    </row>
    <row r="27" spans="1:13">
      <c r="A27" s="65">
        <v>17</v>
      </c>
      <c r="B27" s="117" t="s">
        <v>34</v>
      </c>
      <c r="C27" s="120">
        <v>36.35</v>
      </c>
      <c r="D27" s="118">
        <v>36.200000000000003</v>
      </c>
      <c r="E27" s="118">
        <v>35.600000000000009</v>
      </c>
      <c r="F27" s="118">
        <v>34.850000000000009</v>
      </c>
      <c r="G27" s="118">
        <v>34.250000000000014</v>
      </c>
      <c r="H27" s="118">
        <v>36.950000000000003</v>
      </c>
      <c r="I27" s="118">
        <v>37.549999999999997</v>
      </c>
      <c r="J27" s="118">
        <v>38.299999999999997</v>
      </c>
      <c r="K27" s="117">
        <v>36.799999999999997</v>
      </c>
      <c r="L27" s="117">
        <v>35.450000000000003</v>
      </c>
      <c r="M27" s="117">
        <v>25.130890000000001</v>
      </c>
    </row>
    <row r="28" spans="1:13">
      <c r="A28" s="65">
        <v>18</v>
      </c>
      <c r="B28" s="117" t="s">
        <v>430</v>
      </c>
      <c r="C28" s="120">
        <v>1966.4</v>
      </c>
      <c r="D28" s="118">
        <v>1964.7833333333335</v>
      </c>
      <c r="E28" s="118">
        <v>1952.616666666667</v>
      </c>
      <c r="F28" s="118">
        <v>1938.8333333333335</v>
      </c>
      <c r="G28" s="118">
        <v>1926.666666666667</v>
      </c>
      <c r="H28" s="118">
        <v>1978.5666666666671</v>
      </c>
      <c r="I28" s="118">
        <v>1990.7333333333336</v>
      </c>
      <c r="J28" s="118">
        <v>2004.5166666666671</v>
      </c>
      <c r="K28" s="117">
        <v>1976.95</v>
      </c>
      <c r="L28" s="117">
        <v>1951</v>
      </c>
      <c r="M28" s="117">
        <v>0.12031</v>
      </c>
    </row>
    <row r="29" spans="1:13">
      <c r="A29" s="65">
        <v>19</v>
      </c>
      <c r="B29" s="117" t="s">
        <v>433</v>
      </c>
      <c r="C29" s="120">
        <v>98.75</v>
      </c>
      <c r="D29" s="118">
        <v>99.833333333333329</v>
      </c>
      <c r="E29" s="118">
        <v>96.766666666666652</v>
      </c>
      <c r="F29" s="118">
        <v>94.783333333333317</v>
      </c>
      <c r="G29" s="118">
        <v>91.71666666666664</v>
      </c>
      <c r="H29" s="118">
        <v>101.81666666666666</v>
      </c>
      <c r="I29" s="118">
        <v>104.88333333333335</v>
      </c>
      <c r="J29" s="118">
        <v>106.86666666666667</v>
      </c>
      <c r="K29" s="117">
        <v>102.9</v>
      </c>
      <c r="L29" s="117">
        <v>97.85</v>
      </c>
      <c r="M29" s="117">
        <v>5.5325499999999996</v>
      </c>
    </row>
    <row r="30" spans="1:13">
      <c r="A30" s="65">
        <v>20</v>
      </c>
      <c r="B30" s="117" t="s">
        <v>187</v>
      </c>
      <c r="C30" s="120">
        <v>735.85</v>
      </c>
      <c r="D30" s="118">
        <v>733.96666666666658</v>
      </c>
      <c r="E30" s="118">
        <v>726.93333333333317</v>
      </c>
      <c r="F30" s="118">
        <v>718.01666666666654</v>
      </c>
      <c r="G30" s="118">
        <v>710.98333333333312</v>
      </c>
      <c r="H30" s="118">
        <v>742.88333333333321</v>
      </c>
      <c r="I30" s="118">
        <v>749.91666666666674</v>
      </c>
      <c r="J30" s="118">
        <v>758.83333333333326</v>
      </c>
      <c r="K30" s="117">
        <v>741</v>
      </c>
      <c r="L30" s="117">
        <v>725.05</v>
      </c>
      <c r="M30" s="117">
        <v>5.6593299999999997</v>
      </c>
    </row>
    <row r="31" spans="1:13">
      <c r="A31" s="65">
        <v>21</v>
      </c>
      <c r="B31" s="117" t="s">
        <v>35</v>
      </c>
      <c r="C31" s="120">
        <v>219.6</v>
      </c>
      <c r="D31" s="118">
        <v>216.43333333333331</v>
      </c>
      <c r="E31" s="118">
        <v>212.06666666666661</v>
      </c>
      <c r="F31" s="118">
        <v>204.5333333333333</v>
      </c>
      <c r="G31" s="118">
        <v>200.1666666666666</v>
      </c>
      <c r="H31" s="118">
        <v>223.96666666666661</v>
      </c>
      <c r="I31" s="118">
        <v>228.33333333333334</v>
      </c>
      <c r="J31" s="118">
        <v>235.86666666666662</v>
      </c>
      <c r="K31" s="117">
        <v>220.8</v>
      </c>
      <c r="L31" s="117">
        <v>208.9</v>
      </c>
      <c r="M31" s="117">
        <v>56.956940000000003</v>
      </c>
    </row>
    <row r="32" spans="1:13">
      <c r="A32" s="65">
        <v>22</v>
      </c>
      <c r="B32" s="117" t="s">
        <v>36</v>
      </c>
      <c r="C32" s="120">
        <v>26.15</v>
      </c>
      <c r="D32" s="118">
        <v>26.216666666666669</v>
      </c>
      <c r="E32" s="118">
        <v>25.783333333333339</v>
      </c>
      <c r="F32" s="118">
        <v>25.416666666666671</v>
      </c>
      <c r="G32" s="118">
        <v>24.983333333333341</v>
      </c>
      <c r="H32" s="118">
        <v>26.583333333333336</v>
      </c>
      <c r="I32" s="118">
        <v>27.016666666666666</v>
      </c>
      <c r="J32" s="118">
        <v>27.383333333333333</v>
      </c>
      <c r="K32" s="117">
        <v>26.65</v>
      </c>
      <c r="L32" s="117">
        <v>25.85</v>
      </c>
      <c r="M32" s="117">
        <v>12.73216</v>
      </c>
    </row>
    <row r="33" spans="1:13">
      <c r="A33" s="65">
        <v>23</v>
      </c>
      <c r="B33" s="117" t="s">
        <v>453</v>
      </c>
      <c r="C33" s="120">
        <v>1250.05</v>
      </c>
      <c r="D33" s="118">
        <v>1254.8666666666666</v>
      </c>
      <c r="E33" s="118">
        <v>1205.6833333333332</v>
      </c>
      <c r="F33" s="118">
        <v>1161.3166666666666</v>
      </c>
      <c r="G33" s="118">
        <v>1112.1333333333332</v>
      </c>
      <c r="H33" s="118">
        <v>1299.2333333333331</v>
      </c>
      <c r="I33" s="118">
        <v>1348.4166666666665</v>
      </c>
      <c r="J33" s="118">
        <v>1392.7833333333331</v>
      </c>
      <c r="K33" s="117">
        <v>1304.05</v>
      </c>
      <c r="L33" s="117">
        <v>1210.5</v>
      </c>
      <c r="M33" s="117">
        <v>1.1626700000000001</v>
      </c>
    </row>
    <row r="34" spans="1:13">
      <c r="A34" s="65">
        <v>24</v>
      </c>
      <c r="B34" s="117" t="s">
        <v>455</v>
      </c>
      <c r="C34" s="120">
        <v>584.20000000000005</v>
      </c>
      <c r="D34" s="118">
        <v>587.16666666666663</v>
      </c>
      <c r="E34" s="118">
        <v>567.0333333333333</v>
      </c>
      <c r="F34" s="118">
        <v>549.86666666666667</v>
      </c>
      <c r="G34" s="118">
        <v>529.73333333333335</v>
      </c>
      <c r="H34" s="118">
        <v>604.33333333333326</v>
      </c>
      <c r="I34" s="118">
        <v>624.4666666666667</v>
      </c>
      <c r="J34" s="118">
        <v>641.63333333333321</v>
      </c>
      <c r="K34" s="117">
        <v>607.29999999999995</v>
      </c>
      <c r="L34" s="117">
        <v>570</v>
      </c>
      <c r="M34" s="117">
        <v>1.2448300000000001</v>
      </c>
    </row>
    <row r="35" spans="1:13">
      <c r="A35" s="65">
        <v>25</v>
      </c>
      <c r="B35" s="117" t="s">
        <v>37</v>
      </c>
      <c r="C35" s="120">
        <v>1132</v>
      </c>
      <c r="D35" s="118">
        <v>1124.8333333333333</v>
      </c>
      <c r="E35" s="118">
        <v>1111.2166666666665</v>
      </c>
      <c r="F35" s="118">
        <v>1090.4333333333332</v>
      </c>
      <c r="G35" s="118">
        <v>1076.8166666666664</v>
      </c>
      <c r="H35" s="118">
        <v>1145.6166666666666</v>
      </c>
      <c r="I35" s="118">
        <v>1159.2333333333333</v>
      </c>
      <c r="J35" s="118">
        <v>1180.0166666666667</v>
      </c>
      <c r="K35" s="117">
        <v>1138.45</v>
      </c>
      <c r="L35" s="117">
        <v>1104.05</v>
      </c>
      <c r="M35" s="117">
        <v>5.5388999999999999</v>
      </c>
    </row>
    <row r="36" spans="1:13">
      <c r="A36" s="65">
        <v>26</v>
      </c>
      <c r="B36" s="117" t="s">
        <v>38</v>
      </c>
      <c r="C36" s="120">
        <v>217.05</v>
      </c>
      <c r="D36" s="118">
        <v>215.01666666666665</v>
      </c>
      <c r="E36" s="118">
        <v>211.0333333333333</v>
      </c>
      <c r="F36" s="118">
        <v>205.01666666666665</v>
      </c>
      <c r="G36" s="118">
        <v>201.0333333333333</v>
      </c>
      <c r="H36" s="118">
        <v>221.0333333333333</v>
      </c>
      <c r="I36" s="118">
        <v>225.01666666666665</v>
      </c>
      <c r="J36" s="118">
        <v>231.0333333333333</v>
      </c>
      <c r="K36" s="117">
        <v>219</v>
      </c>
      <c r="L36" s="117">
        <v>209</v>
      </c>
      <c r="M36" s="117">
        <v>37.474780000000003</v>
      </c>
    </row>
    <row r="37" spans="1:13">
      <c r="A37" s="65">
        <v>27</v>
      </c>
      <c r="B37" s="117" t="s">
        <v>39</v>
      </c>
      <c r="C37" s="120">
        <v>329.8</v>
      </c>
      <c r="D37" s="118">
        <v>330.18333333333334</v>
      </c>
      <c r="E37" s="118">
        <v>324.61666666666667</v>
      </c>
      <c r="F37" s="118">
        <v>319.43333333333334</v>
      </c>
      <c r="G37" s="118">
        <v>313.86666666666667</v>
      </c>
      <c r="H37" s="118">
        <v>335.36666666666667</v>
      </c>
      <c r="I37" s="118">
        <v>340.93333333333339</v>
      </c>
      <c r="J37" s="118">
        <v>346.11666666666667</v>
      </c>
      <c r="K37" s="117">
        <v>335.75</v>
      </c>
      <c r="L37" s="117">
        <v>325</v>
      </c>
      <c r="M37" s="117">
        <v>15.50882</v>
      </c>
    </row>
    <row r="38" spans="1:13">
      <c r="A38" s="65">
        <v>28</v>
      </c>
      <c r="B38" s="117" t="s">
        <v>472</v>
      </c>
      <c r="C38" s="120">
        <v>300.8</v>
      </c>
      <c r="D38" s="118">
        <v>301.5</v>
      </c>
      <c r="E38" s="118">
        <v>295.3</v>
      </c>
      <c r="F38" s="118">
        <v>289.8</v>
      </c>
      <c r="G38" s="118">
        <v>283.60000000000002</v>
      </c>
      <c r="H38" s="118">
        <v>307</v>
      </c>
      <c r="I38" s="118">
        <v>313.20000000000005</v>
      </c>
      <c r="J38" s="118">
        <v>318.7</v>
      </c>
      <c r="K38" s="117">
        <v>307.7</v>
      </c>
      <c r="L38" s="117">
        <v>296</v>
      </c>
      <c r="M38" s="117">
        <v>9.8760000000000001E-2</v>
      </c>
    </row>
    <row r="39" spans="1:13">
      <c r="A39" s="65">
        <v>29</v>
      </c>
      <c r="B39" s="117" t="s">
        <v>482</v>
      </c>
      <c r="C39" s="120">
        <v>115.35</v>
      </c>
      <c r="D39" s="118">
        <v>113.76666666666667</v>
      </c>
      <c r="E39" s="118">
        <v>110.53333333333333</v>
      </c>
      <c r="F39" s="118">
        <v>105.71666666666667</v>
      </c>
      <c r="G39" s="118">
        <v>102.48333333333333</v>
      </c>
      <c r="H39" s="118">
        <v>118.58333333333333</v>
      </c>
      <c r="I39" s="118">
        <v>121.81666666666665</v>
      </c>
      <c r="J39" s="118">
        <v>126.63333333333333</v>
      </c>
      <c r="K39" s="117">
        <v>117</v>
      </c>
      <c r="L39" s="117">
        <v>108.95</v>
      </c>
      <c r="M39" s="117">
        <v>6.4571699999999996</v>
      </c>
    </row>
    <row r="40" spans="1:13">
      <c r="A40" s="65">
        <v>30</v>
      </c>
      <c r="B40" s="117" t="s">
        <v>40</v>
      </c>
      <c r="C40" s="120">
        <v>115.8</v>
      </c>
      <c r="D40" s="118">
        <v>115.61666666666667</v>
      </c>
      <c r="E40" s="118">
        <v>112.73333333333335</v>
      </c>
      <c r="F40" s="118">
        <v>109.66666666666667</v>
      </c>
      <c r="G40" s="118">
        <v>106.78333333333335</v>
      </c>
      <c r="H40" s="118">
        <v>118.68333333333335</v>
      </c>
      <c r="I40" s="118">
        <v>121.56666666666668</v>
      </c>
      <c r="J40" s="118">
        <v>124.63333333333335</v>
      </c>
      <c r="K40" s="117">
        <v>118.5</v>
      </c>
      <c r="L40" s="117">
        <v>112.55</v>
      </c>
      <c r="M40" s="117">
        <v>220.21483000000001</v>
      </c>
    </row>
    <row r="41" spans="1:13">
      <c r="A41" s="65">
        <v>31</v>
      </c>
      <c r="B41" s="117" t="s">
        <v>41</v>
      </c>
      <c r="C41" s="120">
        <v>1261.2</v>
      </c>
      <c r="D41" s="118">
        <v>1253.6833333333334</v>
      </c>
      <c r="E41" s="118">
        <v>1241.4166666666667</v>
      </c>
      <c r="F41" s="118">
        <v>1221.6333333333334</v>
      </c>
      <c r="G41" s="118">
        <v>1209.3666666666668</v>
      </c>
      <c r="H41" s="118">
        <v>1273.4666666666667</v>
      </c>
      <c r="I41" s="118">
        <v>1285.7333333333331</v>
      </c>
      <c r="J41" s="118">
        <v>1305.5166666666667</v>
      </c>
      <c r="K41" s="117">
        <v>1265.95</v>
      </c>
      <c r="L41" s="117">
        <v>1233.9000000000001</v>
      </c>
      <c r="M41" s="117">
        <v>10.009499999999999</v>
      </c>
    </row>
    <row r="42" spans="1:13">
      <c r="A42" s="65">
        <v>32</v>
      </c>
      <c r="B42" s="117" t="s">
        <v>490</v>
      </c>
      <c r="C42" s="120">
        <v>888</v>
      </c>
      <c r="D42" s="118">
        <v>884.78333333333342</v>
      </c>
      <c r="E42" s="118">
        <v>874.91666666666686</v>
      </c>
      <c r="F42" s="118">
        <v>861.83333333333348</v>
      </c>
      <c r="G42" s="118">
        <v>851.96666666666692</v>
      </c>
      <c r="H42" s="118">
        <v>897.86666666666679</v>
      </c>
      <c r="I42" s="118">
        <v>907.73333333333335</v>
      </c>
      <c r="J42" s="118">
        <v>920.81666666666672</v>
      </c>
      <c r="K42" s="117">
        <v>894.65</v>
      </c>
      <c r="L42" s="117">
        <v>871.7</v>
      </c>
      <c r="M42" s="117">
        <v>0.27944000000000002</v>
      </c>
    </row>
    <row r="43" spans="1:13">
      <c r="A43" s="65">
        <v>33</v>
      </c>
      <c r="B43" s="117" t="s">
        <v>500</v>
      </c>
      <c r="C43" s="120">
        <v>3207.6</v>
      </c>
      <c r="D43" s="118">
        <v>3185.8666666666668</v>
      </c>
      <c r="E43" s="118">
        <v>3141.7333333333336</v>
      </c>
      <c r="F43" s="118">
        <v>3075.8666666666668</v>
      </c>
      <c r="G43" s="118">
        <v>3031.7333333333336</v>
      </c>
      <c r="H43" s="118">
        <v>3251.7333333333336</v>
      </c>
      <c r="I43" s="118">
        <v>3295.8666666666668</v>
      </c>
      <c r="J43" s="118">
        <v>3361.7333333333336</v>
      </c>
      <c r="K43" s="117">
        <v>3230</v>
      </c>
      <c r="L43" s="117">
        <v>3120</v>
      </c>
      <c r="M43" s="117">
        <v>9.4810000000000005E-2</v>
      </c>
    </row>
    <row r="44" spans="1:13">
      <c r="A44" s="65">
        <v>34</v>
      </c>
      <c r="B44" s="117" t="s">
        <v>2192</v>
      </c>
      <c r="C44" s="120">
        <v>617.85</v>
      </c>
      <c r="D44" s="118">
        <v>607.68333333333328</v>
      </c>
      <c r="E44" s="118">
        <v>593.46666666666658</v>
      </c>
      <c r="F44" s="118">
        <v>569.08333333333326</v>
      </c>
      <c r="G44" s="118">
        <v>554.86666666666656</v>
      </c>
      <c r="H44" s="118">
        <v>632.06666666666661</v>
      </c>
      <c r="I44" s="118">
        <v>646.2833333333333</v>
      </c>
      <c r="J44" s="118">
        <v>670.66666666666663</v>
      </c>
      <c r="K44" s="117">
        <v>621.9</v>
      </c>
      <c r="L44" s="117">
        <v>583.29999999999995</v>
      </c>
      <c r="M44" s="117">
        <v>4.6503300000000003</v>
      </c>
    </row>
    <row r="45" spans="1:13">
      <c r="A45" s="65">
        <v>35</v>
      </c>
      <c r="B45" s="117" t="s">
        <v>42</v>
      </c>
      <c r="C45" s="120">
        <v>735.5</v>
      </c>
      <c r="D45" s="118">
        <v>744.05000000000007</v>
      </c>
      <c r="E45" s="118">
        <v>723.45000000000016</v>
      </c>
      <c r="F45" s="118">
        <v>711.40000000000009</v>
      </c>
      <c r="G45" s="118">
        <v>690.80000000000018</v>
      </c>
      <c r="H45" s="118">
        <v>756.10000000000014</v>
      </c>
      <c r="I45" s="118">
        <v>776.7</v>
      </c>
      <c r="J45" s="118">
        <v>788.75000000000011</v>
      </c>
      <c r="K45" s="117">
        <v>764.65</v>
      </c>
      <c r="L45" s="117">
        <v>732</v>
      </c>
      <c r="M45" s="117">
        <v>35.416370000000001</v>
      </c>
    </row>
    <row r="46" spans="1:13">
      <c r="A46" s="65">
        <v>36</v>
      </c>
      <c r="B46" s="117" t="s">
        <v>509</v>
      </c>
      <c r="C46" s="120">
        <v>391.25</v>
      </c>
      <c r="D46" s="118">
        <v>389.05</v>
      </c>
      <c r="E46" s="118">
        <v>381.3</v>
      </c>
      <c r="F46" s="118">
        <v>371.35</v>
      </c>
      <c r="G46" s="118">
        <v>363.6</v>
      </c>
      <c r="H46" s="118">
        <v>399</v>
      </c>
      <c r="I46" s="118">
        <v>406.75</v>
      </c>
      <c r="J46" s="118">
        <v>416.7</v>
      </c>
      <c r="K46" s="117">
        <v>396.8</v>
      </c>
      <c r="L46" s="117">
        <v>379.1</v>
      </c>
      <c r="M46" s="117">
        <v>3.7515900000000002</v>
      </c>
    </row>
    <row r="47" spans="1:13">
      <c r="A47" s="65">
        <v>37</v>
      </c>
      <c r="B47" s="117" t="s">
        <v>43</v>
      </c>
      <c r="C47" s="120">
        <v>584.9</v>
      </c>
      <c r="D47" s="118">
        <v>589.30000000000007</v>
      </c>
      <c r="E47" s="118">
        <v>576.35000000000014</v>
      </c>
      <c r="F47" s="118">
        <v>567.80000000000007</v>
      </c>
      <c r="G47" s="118">
        <v>554.85000000000014</v>
      </c>
      <c r="H47" s="118">
        <v>597.85000000000014</v>
      </c>
      <c r="I47" s="118">
        <v>610.80000000000018</v>
      </c>
      <c r="J47" s="118">
        <v>619.35000000000014</v>
      </c>
      <c r="K47" s="117">
        <v>602.25</v>
      </c>
      <c r="L47" s="117">
        <v>580.75</v>
      </c>
      <c r="M47" s="117">
        <v>106.89006000000001</v>
      </c>
    </row>
    <row r="48" spans="1:13">
      <c r="A48" s="65">
        <v>38</v>
      </c>
      <c r="B48" s="117" t="s">
        <v>44</v>
      </c>
      <c r="C48" s="120">
        <v>2623.05</v>
      </c>
      <c r="D48" s="118">
        <v>2600.7000000000003</v>
      </c>
      <c r="E48" s="118">
        <v>2552.4500000000007</v>
      </c>
      <c r="F48" s="118">
        <v>2481.8500000000004</v>
      </c>
      <c r="G48" s="118">
        <v>2433.6000000000008</v>
      </c>
      <c r="H48" s="118">
        <v>2671.3000000000006</v>
      </c>
      <c r="I48" s="118">
        <v>2719.5499999999997</v>
      </c>
      <c r="J48" s="118">
        <v>2790.1500000000005</v>
      </c>
      <c r="K48" s="117">
        <v>2648.95</v>
      </c>
      <c r="L48" s="117">
        <v>2530.1</v>
      </c>
      <c r="M48" s="117">
        <v>5.1042399999999999</v>
      </c>
    </row>
    <row r="49" spans="1:13">
      <c r="A49" s="65">
        <v>39</v>
      </c>
      <c r="B49" s="117" t="s">
        <v>518</v>
      </c>
      <c r="C49" s="120">
        <v>398.5</v>
      </c>
      <c r="D49" s="118">
        <v>406.38333333333338</v>
      </c>
      <c r="E49" s="118">
        <v>387.11666666666679</v>
      </c>
      <c r="F49" s="118">
        <v>375.73333333333341</v>
      </c>
      <c r="G49" s="118">
        <v>356.46666666666681</v>
      </c>
      <c r="H49" s="118">
        <v>417.76666666666677</v>
      </c>
      <c r="I49" s="118">
        <v>437.0333333333333</v>
      </c>
      <c r="J49" s="118">
        <v>448.41666666666674</v>
      </c>
      <c r="K49" s="117">
        <v>425.65</v>
      </c>
      <c r="L49" s="117">
        <v>395</v>
      </c>
      <c r="M49" s="117">
        <v>0.40487000000000001</v>
      </c>
    </row>
    <row r="50" spans="1:13">
      <c r="A50" s="65">
        <v>40</v>
      </c>
      <c r="B50" s="117" t="s">
        <v>520</v>
      </c>
      <c r="C50" s="120">
        <v>498.65</v>
      </c>
      <c r="D50" s="118">
        <v>500.73333333333335</v>
      </c>
      <c r="E50" s="118">
        <v>493.4666666666667</v>
      </c>
      <c r="F50" s="118">
        <v>488.28333333333336</v>
      </c>
      <c r="G50" s="118">
        <v>481.01666666666671</v>
      </c>
      <c r="H50" s="118">
        <v>505.91666666666669</v>
      </c>
      <c r="I50" s="118">
        <v>513.18333333333339</v>
      </c>
      <c r="J50" s="118">
        <v>518.36666666666667</v>
      </c>
      <c r="K50" s="117">
        <v>508</v>
      </c>
      <c r="L50" s="117">
        <v>495.55</v>
      </c>
      <c r="M50" s="117">
        <v>1.50556</v>
      </c>
    </row>
    <row r="51" spans="1:13">
      <c r="A51" s="65">
        <v>41</v>
      </c>
      <c r="B51" s="117" t="s">
        <v>189</v>
      </c>
      <c r="C51" s="120">
        <v>5813.55</v>
      </c>
      <c r="D51" s="118">
        <v>5801.2833333333328</v>
      </c>
      <c r="E51" s="118">
        <v>5692.3666666666659</v>
      </c>
      <c r="F51" s="118">
        <v>5571.1833333333334</v>
      </c>
      <c r="G51" s="118">
        <v>5462.2666666666664</v>
      </c>
      <c r="H51" s="118">
        <v>5922.4666666666653</v>
      </c>
      <c r="I51" s="118">
        <v>6031.3833333333332</v>
      </c>
      <c r="J51" s="118">
        <v>6152.5666666666648</v>
      </c>
      <c r="K51" s="117">
        <v>5910.2</v>
      </c>
      <c r="L51" s="117">
        <v>5680.1</v>
      </c>
      <c r="M51" s="117">
        <v>2.9722400000000002</v>
      </c>
    </row>
    <row r="52" spans="1:13">
      <c r="A52" s="65">
        <v>42</v>
      </c>
      <c r="B52" s="117" t="s">
        <v>523</v>
      </c>
      <c r="C52" s="120">
        <v>10.35</v>
      </c>
      <c r="D52" s="118">
        <v>10.399999999999999</v>
      </c>
      <c r="E52" s="118">
        <v>10.099999999999998</v>
      </c>
      <c r="F52" s="118">
        <v>9.85</v>
      </c>
      <c r="G52" s="118">
        <v>9.5499999999999989</v>
      </c>
      <c r="H52" s="118">
        <v>10.649999999999997</v>
      </c>
      <c r="I52" s="118">
        <v>10.949999999999998</v>
      </c>
      <c r="J52" s="118">
        <v>11.199999999999996</v>
      </c>
      <c r="K52" s="117">
        <v>10.7</v>
      </c>
      <c r="L52" s="117">
        <v>10.15</v>
      </c>
      <c r="M52" s="117">
        <v>67.741519999999994</v>
      </c>
    </row>
    <row r="53" spans="1:13">
      <c r="A53" s="65">
        <v>43</v>
      </c>
      <c r="B53" s="117" t="s">
        <v>524</v>
      </c>
      <c r="C53" s="120">
        <v>2635.35</v>
      </c>
      <c r="D53" s="118">
        <v>2648.35</v>
      </c>
      <c r="E53" s="118">
        <v>2602.0499999999997</v>
      </c>
      <c r="F53" s="118">
        <v>2568.75</v>
      </c>
      <c r="G53" s="118">
        <v>2522.4499999999998</v>
      </c>
      <c r="H53" s="118">
        <v>2681.6499999999996</v>
      </c>
      <c r="I53" s="118">
        <v>2727.95</v>
      </c>
      <c r="J53" s="118">
        <v>2761.2499999999995</v>
      </c>
      <c r="K53" s="117">
        <v>2694.65</v>
      </c>
      <c r="L53" s="117">
        <v>2615.0500000000002</v>
      </c>
      <c r="M53" s="117">
        <v>5.8349999999999999E-2</v>
      </c>
    </row>
    <row r="54" spans="1:13">
      <c r="A54" s="65">
        <v>44</v>
      </c>
      <c r="B54" s="117" t="s">
        <v>188</v>
      </c>
      <c r="C54" s="120">
        <v>2287.35</v>
      </c>
      <c r="D54" s="118">
        <v>2278.2000000000003</v>
      </c>
      <c r="E54" s="118">
        <v>2236.4000000000005</v>
      </c>
      <c r="F54" s="118">
        <v>2185.4500000000003</v>
      </c>
      <c r="G54" s="118">
        <v>2143.6500000000005</v>
      </c>
      <c r="H54" s="118">
        <v>2329.1500000000005</v>
      </c>
      <c r="I54" s="118">
        <v>2370.9500000000007</v>
      </c>
      <c r="J54" s="118">
        <v>2421.9000000000005</v>
      </c>
      <c r="K54" s="117">
        <v>2320</v>
      </c>
      <c r="L54" s="117">
        <v>2227.25</v>
      </c>
      <c r="M54" s="117">
        <v>36.655769999999997</v>
      </c>
    </row>
    <row r="55" spans="1:13">
      <c r="A55" s="65">
        <v>45</v>
      </c>
      <c r="B55" s="117" t="s">
        <v>529</v>
      </c>
      <c r="C55" s="120">
        <v>1054.75</v>
      </c>
      <c r="D55" s="118">
        <v>1047.2666666666667</v>
      </c>
      <c r="E55" s="118">
        <v>1026.7333333333333</v>
      </c>
      <c r="F55" s="118">
        <v>998.7166666666667</v>
      </c>
      <c r="G55" s="118">
        <v>978.18333333333339</v>
      </c>
      <c r="H55" s="118">
        <v>1075.2833333333333</v>
      </c>
      <c r="I55" s="118">
        <v>1095.8166666666666</v>
      </c>
      <c r="J55" s="118">
        <v>1123.8333333333333</v>
      </c>
      <c r="K55" s="117">
        <v>1067.8</v>
      </c>
      <c r="L55" s="117">
        <v>1019.25</v>
      </c>
      <c r="M55" s="117">
        <v>7.0823700000000001</v>
      </c>
    </row>
    <row r="56" spans="1:13">
      <c r="A56" s="65">
        <v>46</v>
      </c>
      <c r="B56" s="117" t="s">
        <v>531</v>
      </c>
      <c r="C56" s="120">
        <v>6.3</v>
      </c>
      <c r="D56" s="118">
        <v>6.2666666666666657</v>
      </c>
      <c r="E56" s="118">
        <v>6.1833333333333318</v>
      </c>
      <c r="F56" s="118">
        <v>6.0666666666666664</v>
      </c>
      <c r="G56" s="118">
        <v>5.9833333333333325</v>
      </c>
      <c r="H56" s="118">
        <v>6.3833333333333311</v>
      </c>
      <c r="I56" s="118">
        <v>6.466666666666665</v>
      </c>
      <c r="J56" s="118">
        <v>6.5833333333333304</v>
      </c>
      <c r="K56" s="117">
        <v>6.35</v>
      </c>
      <c r="L56" s="117">
        <v>6.15</v>
      </c>
      <c r="M56" s="117">
        <v>4.9956100000000001</v>
      </c>
    </row>
    <row r="57" spans="1:13">
      <c r="A57" s="65">
        <v>47</v>
      </c>
      <c r="B57" s="117" t="s">
        <v>533</v>
      </c>
      <c r="C57" s="120">
        <v>189.8</v>
      </c>
      <c r="D57" s="118">
        <v>189.56666666666669</v>
      </c>
      <c r="E57" s="118">
        <v>187.23333333333338</v>
      </c>
      <c r="F57" s="118">
        <v>184.66666666666669</v>
      </c>
      <c r="G57" s="118">
        <v>182.33333333333337</v>
      </c>
      <c r="H57" s="118">
        <v>192.13333333333338</v>
      </c>
      <c r="I57" s="118">
        <v>194.4666666666667</v>
      </c>
      <c r="J57" s="118">
        <v>197.03333333333339</v>
      </c>
      <c r="K57" s="117">
        <v>191.9</v>
      </c>
      <c r="L57" s="117">
        <v>187</v>
      </c>
      <c r="M57" s="117">
        <v>0.37705</v>
      </c>
    </row>
    <row r="58" spans="1:13">
      <c r="A58" s="65">
        <v>48</v>
      </c>
      <c r="B58" s="117" t="s">
        <v>537</v>
      </c>
      <c r="C58" s="120">
        <v>95.35</v>
      </c>
      <c r="D58" s="118">
        <v>94.933333333333337</v>
      </c>
      <c r="E58" s="118">
        <v>92.466666666666669</v>
      </c>
      <c r="F58" s="118">
        <v>89.583333333333329</v>
      </c>
      <c r="G58" s="118">
        <v>87.11666666666666</v>
      </c>
      <c r="H58" s="118">
        <v>97.816666666666677</v>
      </c>
      <c r="I58" s="118">
        <v>100.28333333333335</v>
      </c>
      <c r="J58" s="118">
        <v>103.16666666666669</v>
      </c>
      <c r="K58" s="117">
        <v>97.4</v>
      </c>
      <c r="L58" s="117">
        <v>92.05</v>
      </c>
      <c r="M58" s="117">
        <v>92.609970000000004</v>
      </c>
    </row>
    <row r="59" spans="1:13">
      <c r="A59" s="65">
        <v>49</v>
      </c>
      <c r="B59" s="117" t="s">
        <v>45</v>
      </c>
      <c r="C59" s="120">
        <v>96.5</v>
      </c>
      <c r="D59" s="118">
        <v>96.350000000000009</v>
      </c>
      <c r="E59" s="118">
        <v>94.950000000000017</v>
      </c>
      <c r="F59" s="118">
        <v>93.4</v>
      </c>
      <c r="G59" s="118">
        <v>92.000000000000014</v>
      </c>
      <c r="H59" s="118">
        <v>97.90000000000002</v>
      </c>
      <c r="I59" s="118">
        <v>99.300000000000026</v>
      </c>
      <c r="J59" s="118">
        <v>100.85000000000002</v>
      </c>
      <c r="K59" s="117">
        <v>97.75</v>
      </c>
      <c r="L59" s="117">
        <v>94.8</v>
      </c>
      <c r="M59" s="117">
        <v>237.68732</v>
      </c>
    </row>
    <row r="60" spans="1:13" ht="12" customHeight="1">
      <c r="A60" s="65">
        <v>50</v>
      </c>
      <c r="B60" s="117" t="s">
        <v>46</v>
      </c>
      <c r="C60" s="120">
        <v>77.150000000000006</v>
      </c>
      <c r="D60" s="118">
        <v>77.399999999999991</v>
      </c>
      <c r="E60" s="118">
        <v>76.249999999999986</v>
      </c>
      <c r="F60" s="118">
        <v>75.349999999999994</v>
      </c>
      <c r="G60" s="118">
        <v>74.199999999999989</v>
      </c>
      <c r="H60" s="118">
        <v>78.299999999999983</v>
      </c>
      <c r="I60" s="118">
        <v>79.449999999999989</v>
      </c>
      <c r="J60" s="118">
        <v>80.34999999999998</v>
      </c>
      <c r="K60" s="117">
        <v>78.55</v>
      </c>
      <c r="L60" s="117">
        <v>76.5</v>
      </c>
      <c r="M60" s="117">
        <v>47.330080000000002</v>
      </c>
    </row>
    <row r="61" spans="1:13">
      <c r="A61" s="65">
        <v>51</v>
      </c>
      <c r="B61" s="117" t="s">
        <v>549</v>
      </c>
      <c r="C61" s="120">
        <v>1699.8</v>
      </c>
      <c r="D61" s="118">
        <v>1687.75</v>
      </c>
      <c r="E61" s="118">
        <v>1666.5</v>
      </c>
      <c r="F61" s="118">
        <v>1633.2</v>
      </c>
      <c r="G61" s="118">
        <v>1611.95</v>
      </c>
      <c r="H61" s="118">
        <v>1721.05</v>
      </c>
      <c r="I61" s="118">
        <v>1742.3</v>
      </c>
      <c r="J61" s="118">
        <v>1775.6</v>
      </c>
      <c r="K61" s="117">
        <v>1709</v>
      </c>
      <c r="L61" s="117">
        <v>1654.45</v>
      </c>
      <c r="M61" s="117">
        <v>0.17652000000000001</v>
      </c>
    </row>
    <row r="62" spans="1:13">
      <c r="A62" s="65">
        <v>52</v>
      </c>
      <c r="B62" s="117" t="s">
        <v>47</v>
      </c>
      <c r="C62" s="120">
        <v>921.05</v>
      </c>
      <c r="D62" s="118">
        <v>924.98333333333323</v>
      </c>
      <c r="E62" s="118">
        <v>906.11666666666645</v>
      </c>
      <c r="F62" s="118">
        <v>891.18333333333317</v>
      </c>
      <c r="G62" s="118">
        <v>872.31666666666638</v>
      </c>
      <c r="H62" s="118">
        <v>939.91666666666652</v>
      </c>
      <c r="I62" s="118">
        <v>958.7833333333333</v>
      </c>
      <c r="J62" s="118">
        <v>973.71666666666658</v>
      </c>
      <c r="K62" s="117">
        <v>943.85</v>
      </c>
      <c r="L62" s="117">
        <v>910.05</v>
      </c>
      <c r="M62" s="117">
        <v>15.031890000000001</v>
      </c>
    </row>
    <row r="63" spans="1:13">
      <c r="A63" s="65">
        <v>53</v>
      </c>
      <c r="B63" s="117" t="s">
        <v>556</v>
      </c>
      <c r="C63" s="120">
        <v>1325.6</v>
      </c>
      <c r="D63" s="118">
        <v>1325.5333333333333</v>
      </c>
      <c r="E63" s="118">
        <v>1285.0666666666666</v>
      </c>
      <c r="F63" s="118">
        <v>1244.5333333333333</v>
      </c>
      <c r="G63" s="118">
        <v>1204.0666666666666</v>
      </c>
      <c r="H63" s="118">
        <v>1366.0666666666666</v>
      </c>
      <c r="I63" s="118">
        <v>1406.5333333333333</v>
      </c>
      <c r="J63" s="118">
        <v>1447.0666666666666</v>
      </c>
      <c r="K63" s="117">
        <v>1366</v>
      </c>
      <c r="L63" s="117">
        <v>1285</v>
      </c>
      <c r="M63" s="117">
        <v>2.9565399999999999</v>
      </c>
    </row>
    <row r="64" spans="1:13">
      <c r="A64" s="65">
        <v>54</v>
      </c>
      <c r="B64" s="117" t="s">
        <v>190</v>
      </c>
      <c r="C64" s="120">
        <v>85.55</v>
      </c>
      <c r="D64" s="118">
        <v>85.916666666666671</v>
      </c>
      <c r="E64" s="118">
        <v>84.433333333333337</v>
      </c>
      <c r="F64" s="118">
        <v>83.316666666666663</v>
      </c>
      <c r="G64" s="118">
        <v>81.833333333333329</v>
      </c>
      <c r="H64" s="118">
        <v>87.033333333333346</v>
      </c>
      <c r="I64" s="118">
        <v>88.516666666666666</v>
      </c>
      <c r="J64" s="118">
        <v>89.633333333333354</v>
      </c>
      <c r="K64" s="117">
        <v>87.4</v>
      </c>
      <c r="L64" s="117">
        <v>84.8</v>
      </c>
      <c r="M64" s="117">
        <v>76.73912</v>
      </c>
    </row>
    <row r="65" spans="1:13">
      <c r="A65" s="65">
        <v>55</v>
      </c>
      <c r="B65" s="117" t="s">
        <v>241</v>
      </c>
      <c r="C65" s="120">
        <v>594.79999999999995</v>
      </c>
      <c r="D65" s="118">
        <v>596.94999999999993</v>
      </c>
      <c r="E65" s="118">
        <v>586.39999999999986</v>
      </c>
      <c r="F65" s="118">
        <v>577.99999999999989</v>
      </c>
      <c r="G65" s="118">
        <v>567.44999999999982</v>
      </c>
      <c r="H65" s="118">
        <v>605.34999999999991</v>
      </c>
      <c r="I65" s="118">
        <v>615.89999999999986</v>
      </c>
      <c r="J65" s="118">
        <v>624.29999999999995</v>
      </c>
      <c r="K65" s="117">
        <v>607.5</v>
      </c>
      <c r="L65" s="117">
        <v>588.54999999999995</v>
      </c>
      <c r="M65" s="117">
        <v>10.254339999999999</v>
      </c>
    </row>
    <row r="66" spans="1:13">
      <c r="A66" s="65">
        <v>56</v>
      </c>
      <c r="B66" s="117" t="s">
        <v>561</v>
      </c>
      <c r="C66" s="120">
        <v>283.95</v>
      </c>
      <c r="D66" s="118">
        <v>282.99999999999994</v>
      </c>
      <c r="E66" s="118">
        <v>280.09999999999991</v>
      </c>
      <c r="F66" s="118">
        <v>276.24999999999994</v>
      </c>
      <c r="G66" s="118">
        <v>273.34999999999991</v>
      </c>
      <c r="H66" s="118">
        <v>286.84999999999991</v>
      </c>
      <c r="I66" s="118">
        <v>289.74999999999989</v>
      </c>
      <c r="J66" s="118">
        <v>293.59999999999991</v>
      </c>
      <c r="K66" s="117">
        <v>285.89999999999998</v>
      </c>
      <c r="L66" s="117">
        <v>279.14999999999998</v>
      </c>
      <c r="M66" s="117">
        <v>8.7581900000000008</v>
      </c>
    </row>
    <row r="67" spans="1:13">
      <c r="A67" s="65">
        <v>57</v>
      </c>
      <c r="B67" s="117" t="s">
        <v>564</v>
      </c>
      <c r="C67" s="120">
        <v>213.1</v>
      </c>
      <c r="D67" s="118">
        <v>211.41666666666666</v>
      </c>
      <c r="E67" s="118">
        <v>205.68333333333331</v>
      </c>
      <c r="F67" s="118">
        <v>198.26666666666665</v>
      </c>
      <c r="G67" s="118">
        <v>192.5333333333333</v>
      </c>
      <c r="H67" s="118">
        <v>218.83333333333331</v>
      </c>
      <c r="I67" s="118">
        <v>224.56666666666666</v>
      </c>
      <c r="J67" s="118">
        <v>231.98333333333332</v>
      </c>
      <c r="K67" s="117">
        <v>217.15</v>
      </c>
      <c r="L67" s="117">
        <v>204</v>
      </c>
      <c r="M67" s="117">
        <v>3.2141799999999998</v>
      </c>
    </row>
    <row r="68" spans="1:13">
      <c r="A68" s="65">
        <v>58</v>
      </c>
      <c r="B68" s="117" t="s">
        <v>566</v>
      </c>
      <c r="C68" s="120">
        <v>56.65</v>
      </c>
      <c r="D68" s="118">
        <v>56.15</v>
      </c>
      <c r="E68" s="118">
        <v>53</v>
      </c>
      <c r="F68" s="118">
        <v>49.35</v>
      </c>
      <c r="G68" s="118">
        <v>46.2</v>
      </c>
      <c r="H68" s="118">
        <v>59.8</v>
      </c>
      <c r="I68" s="118">
        <v>62.949999999999989</v>
      </c>
      <c r="J68" s="118">
        <v>66.599999999999994</v>
      </c>
      <c r="K68" s="117">
        <v>59.3</v>
      </c>
      <c r="L68" s="117">
        <v>52.5</v>
      </c>
      <c r="M68" s="117">
        <v>1.74831</v>
      </c>
    </row>
    <row r="69" spans="1:13">
      <c r="A69" s="65">
        <v>59</v>
      </c>
      <c r="B69" s="117" t="s">
        <v>1894</v>
      </c>
      <c r="C69" s="120">
        <v>1021.2</v>
      </c>
      <c r="D69" s="118">
        <v>1012.75</v>
      </c>
      <c r="E69" s="118">
        <v>999.7</v>
      </c>
      <c r="F69" s="118">
        <v>978.2</v>
      </c>
      <c r="G69" s="118">
        <v>965.15000000000009</v>
      </c>
      <c r="H69" s="118">
        <v>1034.25</v>
      </c>
      <c r="I69" s="118">
        <v>1047.3</v>
      </c>
      <c r="J69" s="118">
        <v>1068.8</v>
      </c>
      <c r="K69" s="117">
        <v>1025.8</v>
      </c>
      <c r="L69" s="117">
        <v>991.25</v>
      </c>
      <c r="M69" s="117">
        <v>12.546989999999999</v>
      </c>
    </row>
    <row r="70" spans="1:13">
      <c r="A70" s="65">
        <v>60</v>
      </c>
      <c r="B70" s="117" t="s">
        <v>48</v>
      </c>
      <c r="C70" s="120">
        <v>573.6</v>
      </c>
      <c r="D70" s="118">
        <v>572.23333333333323</v>
      </c>
      <c r="E70" s="118">
        <v>560.46666666666647</v>
      </c>
      <c r="F70" s="118">
        <v>547.33333333333326</v>
      </c>
      <c r="G70" s="118">
        <v>535.56666666666649</v>
      </c>
      <c r="H70" s="118">
        <v>585.36666666666645</v>
      </c>
      <c r="I70" s="118">
        <v>597.1333333333331</v>
      </c>
      <c r="J70" s="118">
        <v>610.26666666666642</v>
      </c>
      <c r="K70" s="117">
        <v>584</v>
      </c>
      <c r="L70" s="117">
        <v>559.1</v>
      </c>
      <c r="M70" s="117">
        <v>14.20975</v>
      </c>
    </row>
    <row r="71" spans="1:13">
      <c r="A71" s="65">
        <v>61</v>
      </c>
      <c r="B71" s="117" t="s">
        <v>49</v>
      </c>
      <c r="C71" s="120">
        <v>290.05</v>
      </c>
      <c r="D71" s="118">
        <v>289.10000000000002</v>
      </c>
      <c r="E71" s="118">
        <v>285.60000000000002</v>
      </c>
      <c r="F71" s="118">
        <v>281.14999999999998</v>
      </c>
      <c r="G71" s="118">
        <v>277.64999999999998</v>
      </c>
      <c r="H71" s="118">
        <v>293.55000000000007</v>
      </c>
      <c r="I71" s="118">
        <v>297.05000000000007</v>
      </c>
      <c r="J71" s="118">
        <v>301.50000000000011</v>
      </c>
      <c r="K71" s="117">
        <v>292.60000000000002</v>
      </c>
      <c r="L71" s="117">
        <v>284.64999999999998</v>
      </c>
      <c r="M71" s="117">
        <v>90.082750000000004</v>
      </c>
    </row>
    <row r="72" spans="1:13">
      <c r="A72" s="65">
        <v>62</v>
      </c>
      <c r="B72" s="117" t="s">
        <v>50</v>
      </c>
      <c r="C72" s="120">
        <v>75.150000000000006</v>
      </c>
      <c r="D72" s="118">
        <v>75.2</v>
      </c>
      <c r="E72" s="118">
        <v>73.95</v>
      </c>
      <c r="F72" s="118">
        <v>72.75</v>
      </c>
      <c r="G72" s="118">
        <v>71.5</v>
      </c>
      <c r="H72" s="118">
        <v>76.400000000000006</v>
      </c>
      <c r="I72" s="118">
        <v>77.650000000000006</v>
      </c>
      <c r="J72" s="118">
        <v>78.850000000000009</v>
      </c>
      <c r="K72" s="117">
        <v>76.45</v>
      </c>
      <c r="L72" s="117">
        <v>74</v>
      </c>
      <c r="M72" s="117">
        <v>76.556749999999994</v>
      </c>
    </row>
    <row r="73" spans="1:13">
      <c r="A73" s="65">
        <v>63</v>
      </c>
      <c r="B73" s="117" t="s">
        <v>192</v>
      </c>
      <c r="C73" s="120">
        <v>27.6</v>
      </c>
      <c r="D73" s="118">
        <v>27.566666666666663</v>
      </c>
      <c r="E73" s="118">
        <v>27.183333333333326</v>
      </c>
      <c r="F73" s="118">
        <v>26.766666666666662</v>
      </c>
      <c r="G73" s="118">
        <v>26.383333333333326</v>
      </c>
      <c r="H73" s="118">
        <v>27.983333333333327</v>
      </c>
      <c r="I73" s="118">
        <v>28.366666666666667</v>
      </c>
      <c r="J73" s="118">
        <v>28.783333333333328</v>
      </c>
      <c r="K73" s="117">
        <v>27.95</v>
      </c>
      <c r="L73" s="117">
        <v>27.15</v>
      </c>
      <c r="M73" s="117">
        <v>5.73672</v>
      </c>
    </row>
    <row r="74" spans="1:13">
      <c r="A74" s="65">
        <v>64</v>
      </c>
      <c r="B74" s="117" t="s">
        <v>51</v>
      </c>
      <c r="C74" s="120">
        <v>606.4</v>
      </c>
      <c r="D74" s="118">
        <v>608.55000000000007</v>
      </c>
      <c r="E74" s="118">
        <v>597.10000000000014</v>
      </c>
      <c r="F74" s="118">
        <v>587.80000000000007</v>
      </c>
      <c r="G74" s="118">
        <v>576.35000000000014</v>
      </c>
      <c r="H74" s="118">
        <v>617.85000000000014</v>
      </c>
      <c r="I74" s="118">
        <v>629.30000000000018</v>
      </c>
      <c r="J74" s="118">
        <v>638.60000000000014</v>
      </c>
      <c r="K74" s="117">
        <v>620</v>
      </c>
      <c r="L74" s="117">
        <v>599.25</v>
      </c>
      <c r="M74" s="117">
        <v>18.11899</v>
      </c>
    </row>
    <row r="75" spans="1:13">
      <c r="A75" s="65">
        <v>65</v>
      </c>
      <c r="B75" s="117" t="s">
        <v>582</v>
      </c>
      <c r="C75" s="120">
        <v>560.15</v>
      </c>
      <c r="D75" s="118">
        <v>558.41666666666663</v>
      </c>
      <c r="E75" s="118">
        <v>544.83333333333326</v>
      </c>
      <c r="F75" s="118">
        <v>529.51666666666665</v>
      </c>
      <c r="G75" s="118">
        <v>515.93333333333328</v>
      </c>
      <c r="H75" s="118">
        <v>573.73333333333323</v>
      </c>
      <c r="I75" s="118">
        <v>587.31666666666649</v>
      </c>
      <c r="J75" s="118">
        <v>602.63333333333321</v>
      </c>
      <c r="K75" s="117">
        <v>572</v>
      </c>
      <c r="L75" s="117">
        <v>543.1</v>
      </c>
      <c r="M75" s="117">
        <v>1.0823700000000001</v>
      </c>
    </row>
    <row r="76" spans="1:13" s="18" customFormat="1">
      <c r="A76" s="65">
        <v>66</v>
      </c>
      <c r="B76" s="117" t="s">
        <v>584</v>
      </c>
      <c r="C76" s="120">
        <v>165.05</v>
      </c>
      <c r="D76" s="118">
        <v>165.91666666666666</v>
      </c>
      <c r="E76" s="118">
        <v>163.13333333333333</v>
      </c>
      <c r="F76" s="118">
        <v>161.21666666666667</v>
      </c>
      <c r="G76" s="118">
        <v>158.43333333333334</v>
      </c>
      <c r="H76" s="118">
        <v>167.83333333333331</v>
      </c>
      <c r="I76" s="118">
        <v>170.61666666666667</v>
      </c>
      <c r="J76" s="118">
        <v>172.5333333333333</v>
      </c>
      <c r="K76" s="117">
        <v>168.7</v>
      </c>
      <c r="L76" s="117">
        <v>164</v>
      </c>
      <c r="M76" s="117">
        <v>1.87385</v>
      </c>
    </row>
    <row r="77" spans="1:13" s="18" customFormat="1">
      <c r="A77" s="65">
        <v>67</v>
      </c>
      <c r="B77" s="117" t="s">
        <v>589</v>
      </c>
      <c r="C77" s="120">
        <v>2795.25</v>
      </c>
      <c r="D77" s="118">
        <v>2828.4166666666665</v>
      </c>
      <c r="E77" s="118">
        <v>2756.833333333333</v>
      </c>
      <c r="F77" s="118">
        <v>2718.4166666666665</v>
      </c>
      <c r="G77" s="118">
        <v>2646.833333333333</v>
      </c>
      <c r="H77" s="118">
        <v>2866.833333333333</v>
      </c>
      <c r="I77" s="118">
        <v>2938.4166666666661</v>
      </c>
      <c r="J77" s="118">
        <v>2976.833333333333</v>
      </c>
      <c r="K77" s="117">
        <v>2900</v>
      </c>
      <c r="L77" s="117">
        <v>2790</v>
      </c>
      <c r="M77" s="117">
        <v>2.1909999999999999E-2</v>
      </c>
    </row>
    <row r="78" spans="1:13" s="18" customFormat="1">
      <c r="A78" s="65">
        <v>68</v>
      </c>
      <c r="B78" s="117" t="s">
        <v>591</v>
      </c>
      <c r="C78" s="120">
        <v>566.6</v>
      </c>
      <c r="D78" s="118">
        <v>566.38333333333333</v>
      </c>
      <c r="E78" s="118">
        <v>557.9666666666667</v>
      </c>
      <c r="F78" s="118">
        <v>549.33333333333337</v>
      </c>
      <c r="G78" s="118">
        <v>540.91666666666674</v>
      </c>
      <c r="H78" s="118">
        <v>575.01666666666665</v>
      </c>
      <c r="I78" s="118">
        <v>583.43333333333339</v>
      </c>
      <c r="J78" s="118">
        <v>592.06666666666661</v>
      </c>
      <c r="K78" s="117">
        <v>574.79999999999995</v>
      </c>
      <c r="L78" s="117">
        <v>557.75</v>
      </c>
      <c r="M78" s="117">
        <v>0.28459000000000001</v>
      </c>
    </row>
    <row r="79" spans="1:13" s="18" customFormat="1">
      <c r="A79" s="65">
        <v>69</v>
      </c>
      <c r="B79" s="117" t="s">
        <v>595</v>
      </c>
      <c r="C79" s="120">
        <v>117.05</v>
      </c>
      <c r="D79" s="118">
        <v>113.35000000000001</v>
      </c>
      <c r="E79" s="118">
        <v>109.65000000000002</v>
      </c>
      <c r="F79" s="118">
        <v>102.25000000000001</v>
      </c>
      <c r="G79" s="118">
        <v>98.550000000000026</v>
      </c>
      <c r="H79" s="118">
        <v>120.75000000000001</v>
      </c>
      <c r="I79" s="118">
        <v>124.45</v>
      </c>
      <c r="J79" s="118">
        <v>131.85000000000002</v>
      </c>
      <c r="K79" s="117">
        <v>117.05</v>
      </c>
      <c r="L79" s="117">
        <v>105.95</v>
      </c>
      <c r="M79" s="117">
        <v>68.000129999999999</v>
      </c>
    </row>
    <row r="80" spans="1:13" s="18" customFormat="1">
      <c r="A80" s="65">
        <v>70</v>
      </c>
      <c r="B80" s="117" t="s">
        <v>52</v>
      </c>
      <c r="C80" s="120">
        <v>18605.2</v>
      </c>
      <c r="D80" s="118">
        <v>18633.350000000002</v>
      </c>
      <c r="E80" s="118">
        <v>18398.000000000004</v>
      </c>
      <c r="F80" s="118">
        <v>18190.800000000003</v>
      </c>
      <c r="G80" s="118">
        <v>17955.450000000004</v>
      </c>
      <c r="H80" s="118">
        <v>18840.550000000003</v>
      </c>
      <c r="I80" s="118">
        <v>19075.900000000001</v>
      </c>
      <c r="J80" s="118">
        <v>19283.100000000002</v>
      </c>
      <c r="K80" s="117">
        <v>18868.7</v>
      </c>
      <c r="L80" s="117">
        <v>18426.150000000001</v>
      </c>
      <c r="M80" s="117">
        <v>0.16880000000000001</v>
      </c>
    </row>
    <row r="81" spans="1:13" s="18" customFormat="1">
      <c r="A81" s="65">
        <v>71</v>
      </c>
      <c r="B81" s="117" t="s">
        <v>53</v>
      </c>
      <c r="C81" s="120">
        <v>288.89999999999998</v>
      </c>
      <c r="D81" s="118">
        <v>288.23333333333329</v>
      </c>
      <c r="E81" s="118">
        <v>280.76666666666659</v>
      </c>
      <c r="F81" s="118">
        <v>272.63333333333333</v>
      </c>
      <c r="G81" s="118">
        <v>265.16666666666663</v>
      </c>
      <c r="H81" s="118">
        <v>296.36666666666656</v>
      </c>
      <c r="I81" s="118">
        <v>303.83333333333326</v>
      </c>
      <c r="J81" s="118">
        <v>311.96666666666653</v>
      </c>
      <c r="K81" s="117">
        <v>295.7</v>
      </c>
      <c r="L81" s="117">
        <v>280.10000000000002</v>
      </c>
      <c r="M81" s="117">
        <v>112.68098000000001</v>
      </c>
    </row>
    <row r="82" spans="1:13" s="18" customFormat="1">
      <c r="A82" s="65">
        <v>72</v>
      </c>
      <c r="B82" s="117" t="s">
        <v>2786</v>
      </c>
      <c r="C82" s="120">
        <v>16.55</v>
      </c>
      <c r="D82" s="118">
        <v>16.166666666666668</v>
      </c>
      <c r="E82" s="118">
        <v>15.783333333333335</v>
      </c>
      <c r="F82" s="118">
        <v>15.016666666666667</v>
      </c>
      <c r="G82" s="118">
        <v>14.633333333333335</v>
      </c>
      <c r="H82" s="118">
        <v>16.933333333333337</v>
      </c>
      <c r="I82" s="118">
        <v>17.31666666666667</v>
      </c>
      <c r="J82" s="118">
        <v>18.083333333333336</v>
      </c>
      <c r="K82" s="117">
        <v>16.55</v>
      </c>
      <c r="L82" s="117">
        <v>15.4</v>
      </c>
      <c r="M82" s="117">
        <v>0.34893000000000002</v>
      </c>
    </row>
    <row r="83" spans="1:13" s="18" customFormat="1">
      <c r="A83" s="65">
        <v>73</v>
      </c>
      <c r="B83" s="117" t="s">
        <v>601</v>
      </c>
      <c r="C83" s="120">
        <v>190.1</v>
      </c>
      <c r="D83" s="118">
        <v>190.65</v>
      </c>
      <c r="E83" s="118">
        <v>187.05</v>
      </c>
      <c r="F83" s="118">
        <v>184</v>
      </c>
      <c r="G83" s="118">
        <v>180.4</v>
      </c>
      <c r="H83" s="118">
        <v>193.70000000000002</v>
      </c>
      <c r="I83" s="118">
        <v>197.29999999999998</v>
      </c>
      <c r="J83" s="118">
        <v>200.35000000000002</v>
      </c>
      <c r="K83" s="117">
        <v>194.25</v>
      </c>
      <c r="L83" s="117">
        <v>187.6</v>
      </c>
      <c r="M83" s="117">
        <v>0.31991999999999998</v>
      </c>
    </row>
    <row r="84" spans="1:13" s="18" customFormat="1">
      <c r="A84" s="65">
        <v>74</v>
      </c>
      <c r="B84" s="117" t="s">
        <v>193</v>
      </c>
      <c r="C84" s="120">
        <v>5757.5</v>
      </c>
      <c r="D84" s="118">
        <v>5722.5999999999995</v>
      </c>
      <c r="E84" s="118">
        <v>5656.1999999999989</v>
      </c>
      <c r="F84" s="118">
        <v>5554.9</v>
      </c>
      <c r="G84" s="118">
        <v>5488.4999999999991</v>
      </c>
      <c r="H84" s="118">
        <v>5823.8999999999987</v>
      </c>
      <c r="I84" s="118">
        <v>5890.2999999999984</v>
      </c>
      <c r="J84" s="118">
        <v>5991.5999999999985</v>
      </c>
      <c r="K84" s="117">
        <v>5789</v>
      </c>
      <c r="L84" s="117">
        <v>5621.3</v>
      </c>
      <c r="M84" s="117">
        <v>2.1773600000000002</v>
      </c>
    </row>
    <row r="85" spans="1:13" s="18" customFormat="1">
      <c r="A85" s="65">
        <v>75</v>
      </c>
      <c r="B85" s="117" t="s">
        <v>258</v>
      </c>
      <c r="C85" s="120">
        <v>634.70000000000005</v>
      </c>
      <c r="D85" s="118">
        <v>636.94999999999993</v>
      </c>
      <c r="E85" s="118">
        <v>629.74999999999989</v>
      </c>
      <c r="F85" s="118">
        <v>624.79999999999995</v>
      </c>
      <c r="G85" s="118">
        <v>617.59999999999991</v>
      </c>
      <c r="H85" s="118">
        <v>641.89999999999986</v>
      </c>
      <c r="I85" s="118">
        <v>649.09999999999991</v>
      </c>
      <c r="J85" s="118">
        <v>654.04999999999984</v>
      </c>
      <c r="K85" s="117">
        <v>644.15</v>
      </c>
      <c r="L85" s="117">
        <v>632</v>
      </c>
      <c r="M85" s="117">
        <v>0.88278999999999996</v>
      </c>
    </row>
    <row r="86" spans="1:13" s="18" customFormat="1">
      <c r="A86" s="65">
        <v>77</v>
      </c>
      <c r="B86" s="117" t="s">
        <v>195</v>
      </c>
      <c r="C86" s="120">
        <v>376.9</v>
      </c>
      <c r="D86" s="118">
        <v>377.71666666666664</v>
      </c>
      <c r="E86" s="118">
        <v>373.48333333333329</v>
      </c>
      <c r="F86" s="118">
        <v>370.06666666666666</v>
      </c>
      <c r="G86" s="118">
        <v>365.83333333333331</v>
      </c>
      <c r="H86" s="118">
        <v>381.13333333333327</v>
      </c>
      <c r="I86" s="118">
        <v>385.36666666666662</v>
      </c>
      <c r="J86" s="118">
        <v>388.78333333333325</v>
      </c>
      <c r="K86" s="117">
        <v>381.95</v>
      </c>
      <c r="L86" s="117">
        <v>374.3</v>
      </c>
      <c r="M86" s="117">
        <v>7.6178800000000004</v>
      </c>
    </row>
    <row r="87" spans="1:13" s="18" customFormat="1">
      <c r="A87" s="65">
        <v>78</v>
      </c>
      <c r="B87" s="117" t="s">
        <v>54</v>
      </c>
      <c r="C87" s="120">
        <v>230.8</v>
      </c>
      <c r="D87" s="118">
        <v>231.16666666666666</v>
      </c>
      <c r="E87" s="118">
        <v>228.18333333333331</v>
      </c>
      <c r="F87" s="118">
        <v>225.56666666666666</v>
      </c>
      <c r="G87" s="118">
        <v>222.58333333333331</v>
      </c>
      <c r="H87" s="118">
        <v>233.7833333333333</v>
      </c>
      <c r="I87" s="118">
        <v>236.76666666666665</v>
      </c>
      <c r="J87" s="118">
        <v>239.3833333333333</v>
      </c>
      <c r="K87" s="117">
        <v>234.15</v>
      </c>
      <c r="L87" s="117">
        <v>228.55</v>
      </c>
      <c r="M87" s="117">
        <v>49.381079999999997</v>
      </c>
    </row>
    <row r="88" spans="1:13" s="18" customFormat="1">
      <c r="A88" s="65">
        <v>79</v>
      </c>
      <c r="B88" s="117" t="s">
        <v>612</v>
      </c>
      <c r="C88" s="120">
        <v>245.15</v>
      </c>
      <c r="D88" s="118">
        <v>248.04999999999998</v>
      </c>
      <c r="E88" s="118">
        <v>237.09999999999997</v>
      </c>
      <c r="F88" s="118">
        <v>229.04999999999998</v>
      </c>
      <c r="G88" s="118">
        <v>218.09999999999997</v>
      </c>
      <c r="H88" s="118">
        <v>256.09999999999997</v>
      </c>
      <c r="I88" s="118">
        <v>267.04999999999995</v>
      </c>
      <c r="J88" s="118">
        <v>275.09999999999997</v>
      </c>
      <c r="K88" s="117">
        <v>259</v>
      </c>
      <c r="L88" s="117">
        <v>240</v>
      </c>
      <c r="M88" s="117">
        <v>28.03952</v>
      </c>
    </row>
    <row r="89" spans="1:13" s="18" customFormat="1">
      <c r="A89" s="65">
        <v>80</v>
      </c>
      <c r="B89" s="117" t="s">
        <v>613</v>
      </c>
      <c r="C89" s="120">
        <v>491.8</v>
      </c>
      <c r="D89" s="118">
        <v>486.98333333333335</v>
      </c>
      <c r="E89" s="118">
        <v>477.41666666666669</v>
      </c>
      <c r="F89" s="118">
        <v>463.03333333333336</v>
      </c>
      <c r="G89" s="118">
        <v>453.4666666666667</v>
      </c>
      <c r="H89" s="118">
        <v>501.36666666666667</v>
      </c>
      <c r="I89" s="118">
        <v>510.93333333333328</v>
      </c>
      <c r="J89" s="118">
        <v>525.31666666666661</v>
      </c>
      <c r="K89" s="117">
        <v>496.55</v>
      </c>
      <c r="L89" s="117">
        <v>472.6</v>
      </c>
      <c r="M89" s="117">
        <v>4.6362300000000003</v>
      </c>
    </row>
    <row r="90" spans="1:13" s="18" customFormat="1">
      <c r="A90" s="65">
        <v>81</v>
      </c>
      <c r="B90" s="117" t="s">
        <v>615</v>
      </c>
      <c r="C90" s="120">
        <v>426.1</v>
      </c>
      <c r="D90" s="118">
        <v>423.2166666666667</v>
      </c>
      <c r="E90" s="118">
        <v>417.73333333333341</v>
      </c>
      <c r="F90" s="118">
        <v>409.36666666666673</v>
      </c>
      <c r="G90" s="118">
        <v>403.88333333333344</v>
      </c>
      <c r="H90" s="118">
        <v>431.58333333333337</v>
      </c>
      <c r="I90" s="118">
        <v>437.06666666666672</v>
      </c>
      <c r="J90" s="118">
        <v>445.43333333333334</v>
      </c>
      <c r="K90" s="117">
        <v>428.7</v>
      </c>
      <c r="L90" s="117">
        <v>414.85</v>
      </c>
      <c r="M90" s="117">
        <v>0.20696999999999999</v>
      </c>
    </row>
    <row r="91" spans="1:13" s="18" customFormat="1">
      <c r="A91" s="65">
        <v>82</v>
      </c>
      <c r="B91" s="117" t="s">
        <v>616</v>
      </c>
      <c r="C91" s="120">
        <v>370.5</v>
      </c>
      <c r="D91" s="118">
        <v>365.90000000000003</v>
      </c>
      <c r="E91" s="118">
        <v>359.80000000000007</v>
      </c>
      <c r="F91" s="118">
        <v>349.1</v>
      </c>
      <c r="G91" s="118">
        <v>343.00000000000006</v>
      </c>
      <c r="H91" s="118">
        <v>376.60000000000008</v>
      </c>
      <c r="I91" s="118">
        <v>382.7000000000001</v>
      </c>
      <c r="J91" s="118">
        <v>393.40000000000009</v>
      </c>
      <c r="K91" s="117">
        <v>372</v>
      </c>
      <c r="L91" s="117">
        <v>355.2</v>
      </c>
      <c r="M91" s="117">
        <v>0.82889000000000002</v>
      </c>
    </row>
    <row r="92" spans="1:13" s="18" customFormat="1">
      <c r="A92" s="65">
        <v>83</v>
      </c>
      <c r="B92" s="117" t="s">
        <v>620</v>
      </c>
      <c r="C92" s="120">
        <v>1068</v>
      </c>
      <c r="D92" s="118">
        <v>1072.6666666666667</v>
      </c>
      <c r="E92" s="118">
        <v>1055.4333333333334</v>
      </c>
      <c r="F92" s="118">
        <v>1042.8666666666666</v>
      </c>
      <c r="G92" s="118">
        <v>1025.6333333333332</v>
      </c>
      <c r="H92" s="118">
        <v>1085.2333333333336</v>
      </c>
      <c r="I92" s="118">
        <v>1102.4666666666667</v>
      </c>
      <c r="J92" s="118">
        <v>1115.0333333333338</v>
      </c>
      <c r="K92" s="117">
        <v>1089.9000000000001</v>
      </c>
      <c r="L92" s="117">
        <v>1060.0999999999999</v>
      </c>
      <c r="M92" s="117">
        <v>0.15117</v>
      </c>
    </row>
    <row r="93" spans="1:13" s="18" customFormat="1">
      <c r="A93" s="65">
        <v>84</v>
      </c>
      <c r="B93" s="117" t="s">
        <v>233</v>
      </c>
      <c r="C93" s="120">
        <v>144.35</v>
      </c>
      <c r="D93" s="118">
        <v>144.05000000000001</v>
      </c>
      <c r="E93" s="118">
        <v>141.85000000000002</v>
      </c>
      <c r="F93" s="118">
        <v>139.35000000000002</v>
      </c>
      <c r="G93" s="118">
        <v>137.15000000000003</v>
      </c>
      <c r="H93" s="118">
        <v>146.55000000000001</v>
      </c>
      <c r="I93" s="118">
        <v>148.75</v>
      </c>
      <c r="J93" s="118">
        <v>151.25</v>
      </c>
      <c r="K93" s="117">
        <v>146.25</v>
      </c>
      <c r="L93" s="117">
        <v>141.55000000000001</v>
      </c>
      <c r="M93" s="117">
        <v>14.97021</v>
      </c>
    </row>
    <row r="94" spans="1:13" s="18" customFormat="1">
      <c r="A94" s="65">
        <v>85</v>
      </c>
      <c r="B94" s="117" t="s">
        <v>622</v>
      </c>
      <c r="C94" s="120">
        <v>244</v>
      </c>
      <c r="D94" s="118">
        <v>242.23333333333335</v>
      </c>
      <c r="E94" s="118">
        <v>239.4666666666667</v>
      </c>
      <c r="F94" s="118">
        <v>234.93333333333334</v>
      </c>
      <c r="G94" s="118">
        <v>232.16666666666669</v>
      </c>
      <c r="H94" s="118">
        <v>246.76666666666671</v>
      </c>
      <c r="I94" s="118">
        <v>249.53333333333336</v>
      </c>
      <c r="J94" s="118">
        <v>254.06666666666672</v>
      </c>
      <c r="K94" s="117">
        <v>245</v>
      </c>
      <c r="L94" s="117">
        <v>237.7</v>
      </c>
      <c r="M94" s="117">
        <v>0.24246999999999999</v>
      </c>
    </row>
    <row r="95" spans="1:13" s="18" customFormat="1">
      <c r="A95" s="65">
        <v>86</v>
      </c>
      <c r="B95" s="117" t="s">
        <v>2180</v>
      </c>
      <c r="C95" s="120">
        <v>236.35</v>
      </c>
      <c r="D95" s="118">
        <v>236.30000000000004</v>
      </c>
      <c r="E95" s="118">
        <v>232.60000000000008</v>
      </c>
      <c r="F95" s="118">
        <v>228.85000000000005</v>
      </c>
      <c r="G95" s="118">
        <v>225.15000000000009</v>
      </c>
      <c r="H95" s="118">
        <v>240.05000000000007</v>
      </c>
      <c r="I95" s="118">
        <v>243.75000000000006</v>
      </c>
      <c r="J95" s="118">
        <v>247.50000000000006</v>
      </c>
      <c r="K95" s="117">
        <v>240</v>
      </c>
      <c r="L95" s="117">
        <v>232.55</v>
      </c>
      <c r="M95" s="117">
        <v>1.79911</v>
      </c>
    </row>
    <row r="96" spans="1:13" s="18" customFormat="1">
      <c r="A96" s="65">
        <v>87</v>
      </c>
      <c r="B96" s="117" t="s">
        <v>232</v>
      </c>
      <c r="C96" s="120">
        <v>1097.3</v>
      </c>
      <c r="D96" s="118">
        <v>1095.3166666666666</v>
      </c>
      <c r="E96" s="118">
        <v>1077.0833333333333</v>
      </c>
      <c r="F96" s="118">
        <v>1056.8666666666666</v>
      </c>
      <c r="G96" s="118">
        <v>1038.6333333333332</v>
      </c>
      <c r="H96" s="118">
        <v>1115.5333333333333</v>
      </c>
      <c r="I96" s="118">
        <v>1133.7666666666669</v>
      </c>
      <c r="J96" s="118">
        <v>1153.9833333333333</v>
      </c>
      <c r="K96" s="117">
        <v>1113.55</v>
      </c>
      <c r="L96" s="117">
        <v>1075.0999999999999</v>
      </c>
      <c r="M96" s="117">
        <v>4.9238</v>
      </c>
    </row>
    <row r="97" spans="1:13" s="18" customFormat="1">
      <c r="A97" s="65">
        <v>88</v>
      </c>
      <c r="B97" s="117" t="s">
        <v>627</v>
      </c>
      <c r="C97" s="120">
        <v>28.6</v>
      </c>
      <c r="D97" s="118">
        <v>28.3</v>
      </c>
      <c r="E97" s="118">
        <v>27.8</v>
      </c>
      <c r="F97" s="118">
        <v>27</v>
      </c>
      <c r="G97" s="118">
        <v>26.5</v>
      </c>
      <c r="H97" s="118">
        <v>29.1</v>
      </c>
      <c r="I97" s="118">
        <v>29.6</v>
      </c>
      <c r="J97" s="118">
        <v>30.400000000000002</v>
      </c>
      <c r="K97" s="117">
        <v>28.8</v>
      </c>
      <c r="L97" s="117">
        <v>27.5</v>
      </c>
      <c r="M97" s="117">
        <v>22.619759999999999</v>
      </c>
    </row>
    <row r="98" spans="1:13" s="18" customFormat="1">
      <c r="A98" s="65">
        <v>89</v>
      </c>
      <c r="B98" s="117" t="s">
        <v>631</v>
      </c>
      <c r="C98" s="120">
        <v>176.4</v>
      </c>
      <c r="D98" s="118">
        <v>174.98333333333335</v>
      </c>
      <c r="E98" s="118">
        <v>171.4666666666667</v>
      </c>
      <c r="F98" s="118">
        <v>166.53333333333336</v>
      </c>
      <c r="G98" s="118">
        <v>163.01666666666671</v>
      </c>
      <c r="H98" s="118">
        <v>179.91666666666669</v>
      </c>
      <c r="I98" s="118">
        <v>183.43333333333334</v>
      </c>
      <c r="J98" s="118">
        <v>188.36666666666667</v>
      </c>
      <c r="K98" s="117">
        <v>178.5</v>
      </c>
      <c r="L98" s="117">
        <v>170.05</v>
      </c>
      <c r="M98" s="117">
        <v>2.1733699999999998</v>
      </c>
    </row>
    <row r="99" spans="1:13" s="18" customFormat="1">
      <c r="A99" s="65">
        <v>90</v>
      </c>
      <c r="B99" s="117" t="s">
        <v>55</v>
      </c>
      <c r="C99" s="120">
        <v>812.45</v>
      </c>
      <c r="D99" s="118">
        <v>793.65</v>
      </c>
      <c r="E99" s="118">
        <v>764.3</v>
      </c>
      <c r="F99" s="118">
        <v>716.15</v>
      </c>
      <c r="G99" s="118">
        <v>686.8</v>
      </c>
      <c r="H99" s="118">
        <v>841.8</v>
      </c>
      <c r="I99" s="118">
        <v>871.15000000000009</v>
      </c>
      <c r="J99" s="118">
        <v>919.3</v>
      </c>
      <c r="K99" s="117">
        <v>823</v>
      </c>
      <c r="L99" s="117">
        <v>745.5</v>
      </c>
      <c r="M99" s="117">
        <v>16.231580000000001</v>
      </c>
    </row>
    <row r="100" spans="1:13" s="18" customFormat="1">
      <c r="A100" s="65">
        <v>91</v>
      </c>
      <c r="B100" s="117" t="s">
        <v>634</v>
      </c>
      <c r="C100" s="120">
        <v>2458.25</v>
      </c>
      <c r="D100" s="118">
        <v>2469.4166666666665</v>
      </c>
      <c r="E100" s="118">
        <v>2438.833333333333</v>
      </c>
      <c r="F100" s="118">
        <v>2419.4166666666665</v>
      </c>
      <c r="G100" s="118">
        <v>2388.833333333333</v>
      </c>
      <c r="H100" s="118">
        <v>2488.833333333333</v>
      </c>
      <c r="I100" s="118">
        <v>2519.4166666666661</v>
      </c>
      <c r="J100" s="118">
        <v>2538.833333333333</v>
      </c>
      <c r="K100" s="117">
        <v>2500</v>
      </c>
      <c r="L100" s="117">
        <v>2450</v>
      </c>
      <c r="M100" s="117">
        <v>2.2689999999999998E-2</v>
      </c>
    </row>
    <row r="101" spans="1:13">
      <c r="A101" s="65">
        <v>92</v>
      </c>
      <c r="B101" s="117" t="s">
        <v>2079</v>
      </c>
      <c r="C101" s="120">
        <v>40.6</v>
      </c>
      <c r="D101" s="118">
        <v>40.4</v>
      </c>
      <c r="E101" s="118">
        <v>39.949999999999996</v>
      </c>
      <c r="F101" s="118">
        <v>39.299999999999997</v>
      </c>
      <c r="G101" s="118">
        <v>38.849999999999994</v>
      </c>
      <c r="H101" s="118">
        <v>41.05</v>
      </c>
      <c r="I101" s="118">
        <v>41.5</v>
      </c>
      <c r="J101" s="118">
        <v>42.15</v>
      </c>
      <c r="K101" s="117">
        <v>40.85</v>
      </c>
      <c r="L101" s="117">
        <v>39.75</v>
      </c>
      <c r="M101" s="117">
        <v>29.84102</v>
      </c>
    </row>
    <row r="102" spans="1:13">
      <c r="A102" s="65">
        <v>93</v>
      </c>
      <c r="B102" s="117" t="s">
        <v>638</v>
      </c>
      <c r="C102" s="120">
        <v>138.5</v>
      </c>
      <c r="D102" s="118">
        <v>139.66666666666666</v>
      </c>
      <c r="E102" s="118">
        <v>136.83333333333331</v>
      </c>
      <c r="F102" s="118">
        <v>135.16666666666666</v>
      </c>
      <c r="G102" s="118">
        <v>132.33333333333331</v>
      </c>
      <c r="H102" s="118">
        <v>141.33333333333331</v>
      </c>
      <c r="I102" s="118">
        <v>144.16666666666663</v>
      </c>
      <c r="J102" s="118">
        <v>145.83333333333331</v>
      </c>
      <c r="K102" s="117">
        <v>142.5</v>
      </c>
      <c r="L102" s="117">
        <v>138</v>
      </c>
      <c r="M102" s="117">
        <v>0.86041000000000001</v>
      </c>
    </row>
    <row r="103" spans="1:13">
      <c r="A103" s="65">
        <v>94</v>
      </c>
      <c r="B103" s="117" t="s">
        <v>640</v>
      </c>
      <c r="C103" s="120">
        <v>258.35000000000002</v>
      </c>
      <c r="D103" s="118">
        <v>257.13333333333338</v>
      </c>
      <c r="E103" s="118">
        <v>251.71666666666675</v>
      </c>
      <c r="F103" s="118">
        <v>245.08333333333337</v>
      </c>
      <c r="G103" s="118">
        <v>239.66666666666674</v>
      </c>
      <c r="H103" s="118">
        <v>263.76666666666677</v>
      </c>
      <c r="I103" s="118">
        <v>269.18333333333339</v>
      </c>
      <c r="J103" s="118">
        <v>275.81666666666678</v>
      </c>
      <c r="K103" s="117">
        <v>262.55</v>
      </c>
      <c r="L103" s="117">
        <v>250.5</v>
      </c>
      <c r="M103" s="117">
        <v>14.28988</v>
      </c>
    </row>
    <row r="104" spans="1:13">
      <c r="A104" s="65">
        <v>95</v>
      </c>
      <c r="B104" s="117" t="s">
        <v>642</v>
      </c>
      <c r="C104" s="120">
        <v>1189.2</v>
      </c>
      <c r="D104" s="118">
        <v>1169.7166666666665</v>
      </c>
      <c r="E104" s="118">
        <v>1134.4333333333329</v>
      </c>
      <c r="F104" s="118">
        <v>1079.6666666666665</v>
      </c>
      <c r="G104" s="118">
        <v>1044.383333333333</v>
      </c>
      <c r="H104" s="118">
        <v>1224.4833333333329</v>
      </c>
      <c r="I104" s="118">
        <v>1259.7666666666662</v>
      </c>
      <c r="J104" s="118">
        <v>1314.5333333333328</v>
      </c>
      <c r="K104" s="117">
        <v>1205</v>
      </c>
      <c r="L104" s="117">
        <v>1114.95</v>
      </c>
      <c r="M104" s="117">
        <v>5.5471399999999997</v>
      </c>
    </row>
    <row r="105" spans="1:13">
      <c r="A105" s="65">
        <v>96</v>
      </c>
      <c r="B105" s="117" t="s">
        <v>57</v>
      </c>
      <c r="C105" s="120">
        <v>622.9</v>
      </c>
      <c r="D105" s="118">
        <v>620.9</v>
      </c>
      <c r="E105" s="118">
        <v>614.59999999999991</v>
      </c>
      <c r="F105" s="118">
        <v>606.29999999999995</v>
      </c>
      <c r="G105" s="118">
        <v>599.99999999999989</v>
      </c>
      <c r="H105" s="118">
        <v>629.19999999999993</v>
      </c>
      <c r="I105" s="118">
        <v>635.49999999999989</v>
      </c>
      <c r="J105" s="118">
        <v>643.79999999999995</v>
      </c>
      <c r="K105" s="117">
        <v>627.20000000000005</v>
      </c>
      <c r="L105" s="117">
        <v>612.6</v>
      </c>
      <c r="M105" s="117">
        <v>20.8536</v>
      </c>
    </row>
    <row r="106" spans="1:13">
      <c r="A106" s="65">
        <v>97</v>
      </c>
      <c r="B106" s="117" t="s">
        <v>58</v>
      </c>
      <c r="C106" s="120">
        <v>278.60000000000002</v>
      </c>
      <c r="D106" s="118">
        <v>275.66666666666669</v>
      </c>
      <c r="E106" s="118">
        <v>271.43333333333339</v>
      </c>
      <c r="F106" s="118">
        <v>264.26666666666671</v>
      </c>
      <c r="G106" s="118">
        <v>260.03333333333342</v>
      </c>
      <c r="H106" s="118">
        <v>282.83333333333337</v>
      </c>
      <c r="I106" s="118">
        <v>287.06666666666661</v>
      </c>
      <c r="J106" s="118">
        <v>294.23333333333335</v>
      </c>
      <c r="K106" s="117">
        <v>279.89999999999998</v>
      </c>
      <c r="L106" s="117">
        <v>268.5</v>
      </c>
      <c r="M106" s="117">
        <v>29.24606</v>
      </c>
    </row>
    <row r="107" spans="1:13">
      <c r="A107" s="65">
        <v>98</v>
      </c>
      <c r="B107" s="117" t="s">
        <v>2216</v>
      </c>
      <c r="C107" s="120">
        <v>395.15</v>
      </c>
      <c r="D107" s="118">
        <v>392.31666666666666</v>
      </c>
      <c r="E107" s="118">
        <v>385.83333333333331</v>
      </c>
      <c r="F107" s="118">
        <v>376.51666666666665</v>
      </c>
      <c r="G107" s="118">
        <v>370.0333333333333</v>
      </c>
      <c r="H107" s="118">
        <v>401.63333333333333</v>
      </c>
      <c r="I107" s="118">
        <v>408.11666666666667</v>
      </c>
      <c r="J107" s="118">
        <v>417.43333333333334</v>
      </c>
      <c r="K107" s="117">
        <v>398.8</v>
      </c>
      <c r="L107" s="117">
        <v>383</v>
      </c>
      <c r="M107" s="117">
        <v>1.68336</v>
      </c>
    </row>
    <row r="108" spans="1:13">
      <c r="A108" s="65">
        <v>99</v>
      </c>
      <c r="B108" s="117" t="s">
        <v>650</v>
      </c>
      <c r="C108" s="120">
        <v>248.9</v>
      </c>
      <c r="D108" s="118">
        <v>250.26666666666665</v>
      </c>
      <c r="E108" s="118">
        <v>245.68333333333331</v>
      </c>
      <c r="F108" s="118">
        <v>242.46666666666667</v>
      </c>
      <c r="G108" s="118">
        <v>237.88333333333333</v>
      </c>
      <c r="H108" s="118">
        <v>253.48333333333329</v>
      </c>
      <c r="I108" s="118">
        <v>258.06666666666666</v>
      </c>
      <c r="J108" s="118">
        <v>261.2833333333333</v>
      </c>
      <c r="K108" s="117">
        <v>254.85</v>
      </c>
      <c r="L108" s="117">
        <v>247.05</v>
      </c>
      <c r="M108" s="117">
        <v>1.08822</v>
      </c>
    </row>
    <row r="109" spans="1:13">
      <c r="A109" s="65">
        <v>100</v>
      </c>
      <c r="B109" s="117" t="s">
        <v>59</v>
      </c>
      <c r="C109" s="120">
        <v>1099.8499999999999</v>
      </c>
      <c r="D109" s="118">
        <v>1099.1333333333332</v>
      </c>
      <c r="E109" s="118">
        <v>1091.2666666666664</v>
      </c>
      <c r="F109" s="118">
        <v>1082.6833333333332</v>
      </c>
      <c r="G109" s="118">
        <v>1074.8166666666664</v>
      </c>
      <c r="H109" s="118">
        <v>1107.7166666666665</v>
      </c>
      <c r="I109" s="118">
        <v>1115.5833333333333</v>
      </c>
      <c r="J109" s="118">
        <v>1124.1666666666665</v>
      </c>
      <c r="K109" s="117">
        <v>1107</v>
      </c>
      <c r="L109" s="117">
        <v>1090.55</v>
      </c>
      <c r="M109" s="117">
        <v>3.1901799999999998</v>
      </c>
    </row>
    <row r="110" spans="1:13">
      <c r="A110" s="65">
        <v>101</v>
      </c>
      <c r="B110" s="117" t="s">
        <v>196</v>
      </c>
      <c r="C110" s="120">
        <v>607.29999999999995</v>
      </c>
      <c r="D110" s="118">
        <v>605.1</v>
      </c>
      <c r="E110" s="118">
        <v>597.20000000000005</v>
      </c>
      <c r="F110" s="118">
        <v>587.1</v>
      </c>
      <c r="G110" s="118">
        <v>579.20000000000005</v>
      </c>
      <c r="H110" s="118">
        <v>615.20000000000005</v>
      </c>
      <c r="I110" s="118">
        <v>623.09999999999991</v>
      </c>
      <c r="J110" s="118">
        <v>633.20000000000005</v>
      </c>
      <c r="K110" s="117">
        <v>613</v>
      </c>
      <c r="L110" s="117">
        <v>595</v>
      </c>
      <c r="M110" s="117">
        <v>4.4859499999999999</v>
      </c>
    </row>
    <row r="111" spans="1:13">
      <c r="A111" s="65">
        <v>102</v>
      </c>
      <c r="B111" s="117" t="s">
        <v>653</v>
      </c>
      <c r="C111" s="120">
        <v>377.7</v>
      </c>
      <c r="D111" s="118">
        <v>380.2</v>
      </c>
      <c r="E111" s="118">
        <v>373.34999999999997</v>
      </c>
      <c r="F111" s="118">
        <v>369</v>
      </c>
      <c r="G111" s="118">
        <v>362.15</v>
      </c>
      <c r="H111" s="118">
        <v>384.54999999999995</v>
      </c>
      <c r="I111" s="118">
        <v>391.4</v>
      </c>
      <c r="J111" s="118">
        <v>395.74999999999994</v>
      </c>
      <c r="K111" s="117">
        <v>387.05</v>
      </c>
      <c r="L111" s="117">
        <v>375.85</v>
      </c>
      <c r="M111" s="117">
        <v>2.3015500000000002</v>
      </c>
    </row>
    <row r="112" spans="1:13">
      <c r="A112" s="65">
        <v>103</v>
      </c>
      <c r="B112" s="117" t="s">
        <v>659</v>
      </c>
      <c r="C112" s="120">
        <v>197.4</v>
      </c>
      <c r="D112" s="118">
        <v>196.08333333333334</v>
      </c>
      <c r="E112" s="118">
        <v>193.16666666666669</v>
      </c>
      <c r="F112" s="118">
        <v>188.93333333333334</v>
      </c>
      <c r="G112" s="118">
        <v>186.01666666666668</v>
      </c>
      <c r="H112" s="118">
        <v>200.31666666666669</v>
      </c>
      <c r="I112" s="118">
        <v>203.23333333333338</v>
      </c>
      <c r="J112" s="118">
        <v>207.4666666666667</v>
      </c>
      <c r="K112" s="117">
        <v>199</v>
      </c>
      <c r="L112" s="117">
        <v>191.85</v>
      </c>
      <c r="M112" s="117">
        <v>0.87963000000000002</v>
      </c>
    </row>
    <row r="113" spans="1:13">
      <c r="A113" s="65">
        <v>104</v>
      </c>
      <c r="B113" s="117" t="s">
        <v>194</v>
      </c>
      <c r="C113" s="120">
        <v>1623.85</v>
      </c>
      <c r="D113" s="118">
        <v>1626.3833333333332</v>
      </c>
      <c r="E113" s="118">
        <v>1609.3166666666664</v>
      </c>
      <c r="F113" s="118">
        <v>1594.7833333333331</v>
      </c>
      <c r="G113" s="118">
        <v>1577.7166666666662</v>
      </c>
      <c r="H113" s="118">
        <v>1640.9166666666665</v>
      </c>
      <c r="I113" s="118">
        <v>1657.9833333333331</v>
      </c>
      <c r="J113" s="118">
        <v>1672.5166666666667</v>
      </c>
      <c r="K113" s="117">
        <v>1643.45</v>
      </c>
      <c r="L113" s="117">
        <v>1611.85</v>
      </c>
      <c r="M113" s="117">
        <v>5.1880000000000003E-2</v>
      </c>
    </row>
    <row r="114" spans="1:13">
      <c r="A114" s="65">
        <v>105</v>
      </c>
      <c r="B114" s="116" t="s">
        <v>665</v>
      </c>
      <c r="C114" s="120">
        <v>207.25</v>
      </c>
      <c r="D114" s="118">
        <v>204.58333333333334</v>
      </c>
      <c r="E114" s="118">
        <v>200.7166666666667</v>
      </c>
      <c r="F114" s="118">
        <v>194.18333333333337</v>
      </c>
      <c r="G114" s="118">
        <v>190.31666666666672</v>
      </c>
      <c r="H114" s="118">
        <v>211.11666666666667</v>
      </c>
      <c r="I114" s="118">
        <v>214.98333333333329</v>
      </c>
      <c r="J114" s="118">
        <v>221.51666666666665</v>
      </c>
      <c r="K114" s="117">
        <v>208.45</v>
      </c>
      <c r="L114" s="117">
        <v>198.05</v>
      </c>
      <c r="M114" s="117">
        <v>9.9949999999999992</v>
      </c>
    </row>
    <row r="115" spans="1:13">
      <c r="A115" s="65">
        <v>106</v>
      </c>
      <c r="B115" s="117" t="s">
        <v>669</v>
      </c>
      <c r="C115" s="120">
        <v>170.4</v>
      </c>
      <c r="D115" s="118">
        <v>170.35</v>
      </c>
      <c r="E115" s="118">
        <v>168.04999999999998</v>
      </c>
      <c r="F115" s="118">
        <v>165.7</v>
      </c>
      <c r="G115" s="118">
        <v>163.39999999999998</v>
      </c>
      <c r="H115" s="118">
        <v>172.7</v>
      </c>
      <c r="I115" s="118">
        <v>175</v>
      </c>
      <c r="J115" s="118">
        <v>177.35</v>
      </c>
      <c r="K115" s="117">
        <v>172.65</v>
      </c>
      <c r="L115" s="117">
        <v>168</v>
      </c>
      <c r="M115" s="117">
        <v>18.994730000000001</v>
      </c>
    </row>
    <row r="116" spans="1:13">
      <c r="A116" s="65">
        <v>107</v>
      </c>
      <c r="B116" s="117" t="s">
        <v>351</v>
      </c>
      <c r="C116" s="120">
        <v>680.25</v>
      </c>
      <c r="D116" s="118">
        <v>680.58333333333337</v>
      </c>
      <c r="E116" s="118">
        <v>672.16666666666674</v>
      </c>
      <c r="F116" s="118">
        <v>664.08333333333337</v>
      </c>
      <c r="G116" s="118">
        <v>655.66666666666674</v>
      </c>
      <c r="H116" s="118">
        <v>688.66666666666674</v>
      </c>
      <c r="I116" s="118">
        <v>697.08333333333348</v>
      </c>
      <c r="J116" s="118">
        <v>705.16666666666674</v>
      </c>
      <c r="K116" s="117">
        <v>689</v>
      </c>
      <c r="L116" s="117">
        <v>672.5</v>
      </c>
      <c r="M116" s="117">
        <v>0.81501000000000001</v>
      </c>
    </row>
    <row r="117" spans="1:13">
      <c r="A117" s="65">
        <v>108</v>
      </c>
      <c r="B117" s="117" t="s">
        <v>673</v>
      </c>
      <c r="C117" s="120">
        <v>657.05</v>
      </c>
      <c r="D117" s="118">
        <v>647.38333333333333</v>
      </c>
      <c r="E117" s="118">
        <v>629.76666666666665</v>
      </c>
      <c r="F117" s="118">
        <v>602.48333333333335</v>
      </c>
      <c r="G117" s="118">
        <v>584.86666666666667</v>
      </c>
      <c r="H117" s="118">
        <v>674.66666666666663</v>
      </c>
      <c r="I117" s="118">
        <v>692.28333333333319</v>
      </c>
      <c r="J117" s="118">
        <v>719.56666666666661</v>
      </c>
      <c r="K117" s="117">
        <v>665</v>
      </c>
      <c r="L117" s="117">
        <v>620.1</v>
      </c>
      <c r="M117" s="117">
        <v>1.9305000000000001</v>
      </c>
    </row>
    <row r="118" spans="1:13">
      <c r="A118" s="65">
        <v>109</v>
      </c>
      <c r="B118" s="117" t="s">
        <v>60</v>
      </c>
      <c r="C118" s="120">
        <v>407.85</v>
      </c>
      <c r="D118" s="118">
        <v>405.51666666666665</v>
      </c>
      <c r="E118" s="118">
        <v>399.63333333333333</v>
      </c>
      <c r="F118" s="118">
        <v>391.41666666666669</v>
      </c>
      <c r="G118" s="118">
        <v>385.53333333333336</v>
      </c>
      <c r="H118" s="118">
        <v>413.73333333333329</v>
      </c>
      <c r="I118" s="118">
        <v>419.61666666666662</v>
      </c>
      <c r="J118" s="118">
        <v>427.83333333333326</v>
      </c>
      <c r="K118" s="117">
        <v>411.4</v>
      </c>
      <c r="L118" s="117">
        <v>397.3</v>
      </c>
      <c r="M118" s="117">
        <v>36.801969999999997</v>
      </c>
    </row>
    <row r="119" spans="1:13">
      <c r="A119" s="65">
        <v>110</v>
      </c>
      <c r="B119" s="117" t="s">
        <v>683</v>
      </c>
      <c r="C119" s="120">
        <v>189.05</v>
      </c>
      <c r="D119" s="118">
        <v>190.68333333333331</v>
      </c>
      <c r="E119" s="118">
        <v>186.36666666666662</v>
      </c>
      <c r="F119" s="118">
        <v>183.68333333333331</v>
      </c>
      <c r="G119" s="118">
        <v>179.36666666666662</v>
      </c>
      <c r="H119" s="118">
        <v>193.36666666666662</v>
      </c>
      <c r="I119" s="118">
        <v>197.68333333333328</v>
      </c>
      <c r="J119" s="118">
        <v>200.36666666666662</v>
      </c>
      <c r="K119" s="117">
        <v>195</v>
      </c>
      <c r="L119" s="117">
        <v>188</v>
      </c>
      <c r="M119" s="117">
        <v>0.32902999999999999</v>
      </c>
    </row>
    <row r="120" spans="1:13">
      <c r="A120" s="65">
        <v>111</v>
      </c>
      <c r="B120" s="117" t="s">
        <v>1928</v>
      </c>
      <c r="C120" s="120">
        <v>524.29999999999995</v>
      </c>
      <c r="D120" s="118">
        <v>533.25</v>
      </c>
      <c r="E120" s="118">
        <v>511.9</v>
      </c>
      <c r="F120" s="118">
        <v>499.5</v>
      </c>
      <c r="G120" s="118">
        <v>478.15</v>
      </c>
      <c r="H120" s="118">
        <v>545.65</v>
      </c>
      <c r="I120" s="118">
        <v>566.99999999999989</v>
      </c>
      <c r="J120" s="118">
        <v>579.4</v>
      </c>
      <c r="K120" s="117">
        <v>554.6</v>
      </c>
      <c r="L120" s="117">
        <v>520.85</v>
      </c>
      <c r="M120" s="117">
        <v>3.2983799999999999</v>
      </c>
    </row>
    <row r="121" spans="1:13">
      <c r="A121" s="65">
        <v>112</v>
      </c>
      <c r="B121" s="117" t="s">
        <v>685</v>
      </c>
      <c r="C121" s="120">
        <v>20.149999999999999</v>
      </c>
      <c r="D121" s="118">
        <v>20.266666666666666</v>
      </c>
      <c r="E121" s="118">
        <v>19.883333333333333</v>
      </c>
      <c r="F121" s="118">
        <v>19.616666666666667</v>
      </c>
      <c r="G121" s="118">
        <v>19.233333333333334</v>
      </c>
      <c r="H121" s="118">
        <v>20.533333333333331</v>
      </c>
      <c r="I121" s="118">
        <v>20.916666666666664</v>
      </c>
      <c r="J121" s="118">
        <v>21.18333333333333</v>
      </c>
      <c r="K121" s="117">
        <v>20.65</v>
      </c>
      <c r="L121" s="117">
        <v>20</v>
      </c>
      <c r="M121" s="117">
        <v>3.1227999999999998</v>
      </c>
    </row>
    <row r="122" spans="1:13">
      <c r="A122" s="65">
        <v>113</v>
      </c>
      <c r="B122" s="117" t="s">
        <v>2300</v>
      </c>
      <c r="C122" s="120">
        <v>231.85</v>
      </c>
      <c r="D122" s="118">
        <v>233.28333333333333</v>
      </c>
      <c r="E122" s="118">
        <v>228.06666666666666</v>
      </c>
      <c r="F122" s="118">
        <v>224.28333333333333</v>
      </c>
      <c r="G122" s="118">
        <v>219.06666666666666</v>
      </c>
      <c r="H122" s="118">
        <v>237.06666666666666</v>
      </c>
      <c r="I122" s="118">
        <v>242.2833333333333</v>
      </c>
      <c r="J122" s="118">
        <v>246.06666666666666</v>
      </c>
      <c r="K122" s="117">
        <v>238.5</v>
      </c>
      <c r="L122" s="117">
        <v>229.5</v>
      </c>
      <c r="M122" s="117">
        <v>2.6957800000000001</v>
      </c>
    </row>
    <row r="123" spans="1:13">
      <c r="A123" s="65">
        <v>114</v>
      </c>
      <c r="B123" s="117" t="s">
        <v>372</v>
      </c>
      <c r="C123" s="120">
        <v>162.25</v>
      </c>
      <c r="D123" s="118">
        <v>158.51666666666665</v>
      </c>
      <c r="E123" s="118">
        <v>153.08333333333331</v>
      </c>
      <c r="F123" s="118">
        <v>143.91666666666666</v>
      </c>
      <c r="G123" s="118">
        <v>138.48333333333332</v>
      </c>
      <c r="H123" s="118">
        <v>167.68333333333331</v>
      </c>
      <c r="I123" s="118">
        <v>173.11666666666665</v>
      </c>
      <c r="J123" s="118">
        <v>182.2833333333333</v>
      </c>
      <c r="K123" s="117">
        <v>163.95</v>
      </c>
      <c r="L123" s="117">
        <v>149.35</v>
      </c>
      <c r="M123" s="117">
        <v>16.709890000000001</v>
      </c>
    </row>
    <row r="124" spans="1:13">
      <c r="A124" s="65">
        <v>115</v>
      </c>
      <c r="B124" s="117" t="s">
        <v>688</v>
      </c>
      <c r="C124" s="120">
        <v>374.75</v>
      </c>
      <c r="D124" s="118">
        <v>373.2833333333333</v>
      </c>
      <c r="E124" s="118">
        <v>366.56666666666661</v>
      </c>
      <c r="F124" s="118">
        <v>358.38333333333333</v>
      </c>
      <c r="G124" s="118">
        <v>351.66666666666663</v>
      </c>
      <c r="H124" s="118">
        <v>381.46666666666658</v>
      </c>
      <c r="I124" s="118">
        <v>388.18333333333328</v>
      </c>
      <c r="J124" s="118">
        <v>396.36666666666656</v>
      </c>
      <c r="K124" s="117">
        <v>380</v>
      </c>
      <c r="L124" s="117">
        <v>365.1</v>
      </c>
      <c r="M124" s="117">
        <v>1.5136799999999999</v>
      </c>
    </row>
    <row r="125" spans="1:13">
      <c r="A125" s="65">
        <v>116</v>
      </c>
      <c r="B125" s="117" t="s">
        <v>691</v>
      </c>
      <c r="C125" s="120">
        <v>198</v>
      </c>
      <c r="D125" s="118">
        <v>195.41666666666666</v>
      </c>
      <c r="E125" s="118">
        <v>191.0333333333333</v>
      </c>
      <c r="F125" s="118">
        <v>184.06666666666663</v>
      </c>
      <c r="G125" s="118">
        <v>179.68333333333328</v>
      </c>
      <c r="H125" s="118">
        <v>202.38333333333333</v>
      </c>
      <c r="I125" s="118">
        <v>206.76666666666671</v>
      </c>
      <c r="J125" s="118">
        <v>213.73333333333335</v>
      </c>
      <c r="K125" s="117">
        <v>199.8</v>
      </c>
      <c r="L125" s="117">
        <v>188.45</v>
      </c>
      <c r="M125" s="117">
        <v>0.61212</v>
      </c>
    </row>
    <row r="126" spans="1:13">
      <c r="A126" s="65">
        <v>117</v>
      </c>
      <c r="B126" s="117" t="s">
        <v>695</v>
      </c>
      <c r="C126" s="120">
        <v>220.55</v>
      </c>
      <c r="D126" s="118">
        <v>218.71666666666667</v>
      </c>
      <c r="E126" s="118">
        <v>215.43333333333334</v>
      </c>
      <c r="F126" s="118">
        <v>210.31666666666666</v>
      </c>
      <c r="G126" s="118">
        <v>207.03333333333333</v>
      </c>
      <c r="H126" s="118">
        <v>223.83333333333334</v>
      </c>
      <c r="I126" s="118">
        <v>227.1166666666667</v>
      </c>
      <c r="J126" s="118">
        <v>232.23333333333335</v>
      </c>
      <c r="K126" s="117">
        <v>222</v>
      </c>
      <c r="L126" s="117">
        <v>213.6</v>
      </c>
      <c r="M126" s="117">
        <v>13.451320000000001</v>
      </c>
    </row>
    <row r="127" spans="1:13">
      <c r="A127" s="65">
        <v>118</v>
      </c>
      <c r="B127" s="117" t="s">
        <v>697</v>
      </c>
      <c r="C127" s="120">
        <v>68.349999999999994</v>
      </c>
      <c r="D127" s="118">
        <v>69.350000000000009</v>
      </c>
      <c r="E127" s="118">
        <v>66.700000000000017</v>
      </c>
      <c r="F127" s="118">
        <v>65.050000000000011</v>
      </c>
      <c r="G127" s="118">
        <v>62.40000000000002</v>
      </c>
      <c r="H127" s="118">
        <v>71.000000000000014</v>
      </c>
      <c r="I127" s="118">
        <v>73.65000000000002</v>
      </c>
      <c r="J127" s="118">
        <v>75.300000000000011</v>
      </c>
      <c r="K127" s="117">
        <v>72</v>
      </c>
      <c r="L127" s="117">
        <v>67.7</v>
      </c>
      <c r="M127" s="117">
        <v>3.0521199999999999</v>
      </c>
    </row>
    <row r="128" spans="1:13">
      <c r="A128" s="65">
        <v>119</v>
      </c>
      <c r="B128" s="117" t="s">
        <v>699</v>
      </c>
      <c r="C128" s="120">
        <v>14.85</v>
      </c>
      <c r="D128" s="118">
        <v>14.75</v>
      </c>
      <c r="E128" s="118">
        <v>14.5</v>
      </c>
      <c r="F128" s="118">
        <v>14.15</v>
      </c>
      <c r="G128" s="118">
        <v>13.9</v>
      </c>
      <c r="H128" s="118">
        <v>15.1</v>
      </c>
      <c r="I128" s="118">
        <v>15.35</v>
      </c>
      <c r="J128" s="118">
        <v>15.7</v>
      </c>
      <c r="K128" s="117">
        <v>15</v>
      </c>
      <c r="L128" s="117">
        <v>14.4</v>
      </c>
      <c r="M128" s="117">
        <v>14.281689999999999</v>
      </c>
    </row>
    <row r="129" spans="1:13">
      <c r="A129" s="65">
        <v>120</v>
      </c>
      <c r="B129" s="117" t="s">
        <v>234</v>
      </c>
      <c r="C129" s="120">
        <v>292.25</v>
      </c>
      <c r="D129" s="118">
        <v>298.08333333333331</v>
      </c>
      <c r="E129" s="118">
        <v>284.16666666666663</v>
      </c>
      <c r="F129" s="118">
        <v>276.08333333333331</v>
      </c>
      <c r="G129" s="118">
        <v>262.16666666666663</v>
      </c>
      <c r="H129" s="118">
        <v>306.16666666666663</v>
      </c>
      <c r="I129" s="118">
        <v>320.08333333333326</v>
      </c>
      <c r="J129" s="118">
        <v>328.16666666666663</v>
      </c>
      <c r="K129" s="117">
        <v>312</v>
      </c>
      <c r="L129" s="117">
        <v>290</v>
      </c>
      <c r="M129" s="117">
        <v>198.63838999999999</v>
      </c>
    </row>
    <row r="130" spans="1:13">
      <c r="A130" s="65">
        <v>121</v>
      </c>
      <c r="B130" s="117" t="s">
        <v>61</v>
      </c>
      <c r="C130" s="120">
        <v>55.4</v>
      </c>
      <c r="D130" s="118">
        <v>55.683333333333337</v>
      </c>
      <c r="E130" s="118">
        <v>54.516666666666673</v>
      </c>
      <c r="F130" s="118">
        <v>53.633333333333333</v>
      </c>
      <c r="G130" s="118">
        <v>52.466666666666669</v>
      </c>
      <c r="H130" s="118">
        <v>56.566666666666677</v>
      </c>
      <c r="I130" s="118">
        <v>57.733333333333334</v>
      </c>
      <c r="J130" s="118">
        <v>58.616666666666681</v>
      </c>
      <c r="K130" s="117">
        <v>56.85</v>
      </c>
      <c r="L130" s="117">
        <v>54.8</v>
      </c>
      <c r="M130" s="117">
        <v>37.457169999999998</v>
      </c>
    </row>
    <row r="131" spans="1:13">
      <c r="A131" s="65">
        <v>122</v>
      </c>
      <c r="B131" s="117" t="s">
        <v>62</v>
      </c>
      <c r="C131" s="120">
        <v>1282.3</v>
      </c>
      <c r="D131" s="118">
        <v>1279.6500000000001</v>
      </c>
      <c r="E131" s="118">
        <v>1262.5500000000002</v>
      </c>
      <c r="F131" s="118">
        <v>1242.8000000000002</v>
      </c>
      <c r="G131" s="118">
        <v>1225.7000000000003</v>
      </c>
      <c r="H131" s="118">
        <v>1299.4000000000001</v>
      </c>
      <c r="I131" s="118">
        <v>1316.5</v>
      </c>
      <c r="J131" s="118">
        <v>1336.25</v>
      </c>
      <c r="K131" s="117">
        <v>1296.75</v>
      </c>
      <c r="L131" s="117">
        <v>1259.9000000000001</v>
      </c>
      <c r="M131" s="117">
        <v>8.2558000000000007</v>
      </c>
    </row>
    <row r="132" spans="1:13">
      <c r="A132" s="65">
        <v>123</v>
      </c>
      <c r="B132" s="117" t="s">
        <v>2280</v>
      </c>
      <c r="C132" s="120">
        <v>2429.3000000000002</v>
      </c>
      <c r="D132" s="118">
        <v>2419.1</v>
      </c>
      <c r="E132" s="118">
        <v>2390.1999999999998</v>
      </c>
      <c r="F132" s="118">
        <v>2351.1</v>
      </c>
      <c r="G132" s="118">
        <v>2322.1999999999998</v>
      </c>
      <c r="H132" s="118">
        <v>2458.1999999999998</v>
      </c>
      <c r="I132" s="118">
        <v>2487.1000000000004</v>
      </c>
      <c r="J132" s="118">
        <v>2526.1999999999998</v>
      </c>
      <c r="K132" s="117">
        <v>2448</v>
      </c>
      <c r="L132" s="117">
        <v>2380</v>
      </c>
      <c r="M132" s="117">
        <v>0.12119000000000001</v>
      </c>
    </row>
    <row r="133" spans="1:13">
      <c r="A133" s="65">
        <v>124</v>
      </c>
      <c r="B133" s="117" t="s">
        <v>63</v>
      </c>
      <c r="C133" s="120">
        <v>157.65</v>
      </c>
      <c r="D133" s="118">
        <v>158.13333333333335</v>
      </c>
      <c r="E133" s="118">
        <v>155.2166666666667</v>
      </c>
      <c r="F133" s="118">
        <v>152.78333333333333</v>
      </c>
      <c r="G133" s="118">
        <v>149.86666666666667</v>
      </c>
      <c r="H133" s="118">
        <v>160.56666666666672</v>
      </c>
      <c r="I133" s="118">
        <v>163.48333333333341</v>
      </c>
      <c r="J133" s="118">
        <v>165.91666666666674</v>
      </c>
      <c r="K133" s="117">
        <v>161.05000000000001</v>
      </c>
      <c r="L133" s="117">
        <v>155.69999999999999</v>
      </c>
      <c r="M133" s="117">
        <v>70.373760000000004</v>
      </c>
    </row>
    <row r="134" spans="1:13">
      <c r="A134" s="65">
        <v>125</v>
      </c>
      <c r="B134" s="117" t="s">
        <v>2097</v>
      </c>
      <c r="C134" s="120">
        <v>1411.7</v>
      </c>
      <c r="D134" s="118">
        <v>1391.2333333333333</v>
      </c>
      <c r="E134" s="118">
        <v>1361.4666666666667</v>
      </c>
      <c r="F134" s="118">
        <v>1311.2333333333333</v>
      </c>
      <c r="G134" s="118">
        <v>1281.4666666666667</v>
      </c>
      <c r="H134" s="118">
        <v>1441.4666666666667</v>
      </c>
      <c r="I134" s="118">
        <v>1471.2333333333336</v>
      </c>
      <c r="J134" s="118">
        <v>1521.4666666666667</v>
      </c>
      <c r="K134" s="117">
        <v>1421</v>
      </c>
      <c r="L134" s="117">
        <v>1341</v>
      </c>
      <c r="M134" s="117">
        <v>8.9914699999999996</v>
      </c>
    </row>
    <row r="135" spans="1:13">
      <c r="A135" s="65">
        <v>126</v>
      </c>
      <c r="B135" s="117" t="s">
        <v>719</v>
      </c>
      <c r="C135" s="120">
        <v>337.4</v>
      </c>
      <c r="D135" s="118">
        <v>341.51666666666665</v>
      </c>
      <c r="E135" s="118">
        <v>330.0333333333333</v>
      </c>
      <c r="F135" s="118">
        <v>322.66666666666663</v>
      </c>
      <c r="G135" s="118">
        <v>311.18333333333328</v>
      </c>
      <c r="H135" s="118">
        <v>348.88333333333333</v>
      </c>
      <c r="I135" s="118">
        <v>360.36666666666667</v>
      </c>
      <c r="J135" s="118">
        <v>367.73333333333335</v>
      </c>
      <c r="K135" s="117">
        <v>353</v>
      </c>
      <c r="L135" s="117">
        <v>334.15</v>
      </c>
      <c r="M135" s="117">
        <v>3.7357200000000002</v>
      </c>
    </row>
    <row r="136" spans="1:13">
      <c r="A136" s="65">
        <v>127</v>
      </c>
      <c r="B136" s="117" t="s">
        <v>64</v>
      </c>
      <c r="C136" s="120">
        <v>2450.5</v>
      </c>
      <c r="D136" s="118">
        <v>2457.9666666666667</v>
      </c>
      <c r="E136" s="118">
        <v>2424.9833333333336</v>
      </c>
      <c r="F136" s="118">
        <v>2399.4666666666667</v>
      </c>
      <c r="G136" s="118">
        <v>2366.4833333333336</v>
      </c>
      <c r="H136" s="118">
        <v>2483.4833333333336</v>
      </c>
      <c r="I136" s="118">
        <v>2516.4666666666662</v>
      </c>
      <c r="J136" s="118">
        <v>2541.9833333333336</v>
      </c>
      <c r="K136" s="117">
        <v>2490.9499999999998</v>
      </c>
      <c r="L136" s="117">
        <v>2432.4499999999998</v>
      </c>
      <c r="M136" s="117">
        <v>9.2538599999999995</v>
      </c>
    </row>
    <row r="137" spans="1:13">
      <c r="A137" s="65">
        <v>128</v>
      </c>
      <c r="B137" s="117" t="s">
        <v>725</v>
      </c>
      <c r="C137" s="120">
        <v>1055.9000000000001</v>
      </c>
      <c r="D137" s="118">
        <v>1054.0500000000002</v>
      </c>
      <c r="E137" s="118">
        <v>1036.9000000000003</v>
      </c>
      <c r="F137" s="118">
        <v>1017.9000000000001</v>
      </c>
      <c r="G137" s="118">
        <v>1000.7500000000002</v>
      </c>
      <c r="H137" s="118">
        <v>1073.0500000000004</v>
      </c>
      <c r="I137" s="118">
        <v>1090.2</v>
      </c>
      <c r="J137" s="118">
        <v>1109.2000000000005</v>
      </c>
      <c r="K137" s="117">
        <v>1071.2</v>
      </c>
      <c r="L137" s="117">
        <v>1035.05</v>
      </c>
      <c r="M137" s="117">
        <v>4.5940000000000002E-2</v>
      </c>
    </row>
    <row r="138" spans="1:13">
      <c r="A138" s="65">
        <v>129</v>
      </c>
      <c r="B138" s="117" t="s">
        <v>726</v>
      </c>
      <c r="C138" s="120">
        <v>179.75</v>
      </c>
      <c r="D138" s="118">
        <v>176.91666666666666</v>
      </c>
      <c r="E138" s="118">
        <v>173.83333333333331</v>
      </c>
      <c r="F138" s="118">
        <v>167.91666666666666</v>
      </c>
      <c r="G138" s="118">
        <v>164.83333333333331</v>
      </c>
      <c r="H138" s="118">
        <v>182.83333333333331</v>
      </c>
      <c r="I138" s="118">
        <v>185.91666666666663</v>
      </c>
      <c r="J138" s="118">
        <v>191.83333333333331</v>
      </c>
      <c r="K138" s="117">
        <v>180</v>
      </c>
      <c r="L138" s="117">
        <v>171</v>
      </c>
      <c r="M138" s="117">
        <v>39.140940000000001</v>
      </c>
    </row>
    <row r="139" spans="1:13">
      <c r="A139" s="65">
        <v>130</v>
      </c>
      <c r="B139" s="117" t="s">
        <v>65</v>
      </c>
      <c r="C139" s="120">
        <v>23903.75</v>
      </c>
      <c r="D139" s="118">
        <v>23534.583333333332</v>
      </c>
      <c r="E139" s="118">
        <v>22870.166666666664</v>
      </c>
      <c r="F139" s="118">
        <v>21836.583333333332</v>
      </c>
      <c r="G139" s="118">
        <v>21172.166666666664</v>
      </c>
      <c r="H139" s="118">
        <v>24568.166666666664</v>
      </c>
      <c r="I139" s="118">
        <v>25232.583333333328</v>
      </c>
      <c r="J139" s="118">
        <v>26266.166666666664</v>
      </c>
      <c r="K139" s="117">
        <v>24199</v>
      </c>
      <c r="L139" s="117">
        <v>22501</v>
      </c>
      <c r="M139" s="117">
        <v>1.7610300000000001</v>
      </c>
    </row>
    <row r="140" spans="1:13">
      <c r="A140" s="65">
        <v>131</v>
      </c>
      <c r="B140" s="117" t="s">
        <v>727</v>
      </c>
      <c r="C140" s="120">
        <v>202.15</v>
      </c>
      <c r="D140" s="118">
        <v>202.41666666666666</v>
      </c>
      <c r="E140" s="118">
        <v>198.83333333333331</v>
      </c>
      <c r="F140" s="118">
        <v>195.51666666666665</v>
      </c>
      <c r="G140" s="118">
        <v>191.93333333333331</v>
      </c>
      <c r="H140" s="118">
        <v>205.73333333333332</v>
      </c>
      <c r="I140" s="118">
        <v>209.31666666666663</v>
      </c>
      <c r="J140" s="118">
        <v>212.63333333333333</v>
      </c>
      <c r="K140" s="117">
        <v>206</v>
      </c>
      <c r="L140" s="117">
        <v>199.1</v>
      </c>
      <c r="M140" s="117">
        <v>1.7015899999999999</v>
      </c>
    </row>
    <row r="141" spans="1:13">
      <c r="A141" s="65">
        <v>132</v>
      </c>
      <c r="B141" s="117" t="s">
        <v>728</v>
      </c>
      <c r="C141" s="120">
        <v>149.80000000000001</v>
      </c>
      <c r="D141" s="118">
        <v>149.05000000000001</v>
      </c>
      <c r="E141" s="118">
        <v>145.80000000000001</v>
      </c>
      <c r="F141" s="118">
        <v>141.80000000000001</v>
      </c>
      <c r="G141" s="118">
        <v>138.55000000000001</v>
      </c>
      <c r="H141" s="118">
        <v>153.05000000000001</v>
      </c>
      <c r="I141" s="118">
        <v>156.30000000000001</v>
      </c>
      <c r="J141" s="118">
        <v>160.30000000000001</v>
      </c>
      <c r="K141" s="117">
        <v>152.30000000000001</v>
      </c>
      <c r="L141" s="117">
        <v>145.05000000000001</v>
      </c>
      <c r="M141" s="117">
        <v>0.48096</v>
      </c>
    </row>
    <row r="142" spans="1:13">
      <c r="A142" s="65">
        <v>133</v>
      </c>
      <c r="B142" s="117" t="s">
        <v>197</v>
      </c>
      <c r="C142" s="120">
        <v>443.8</v>
      </c>
      <c r="D142" s="118">
        <v>442.93333333333334</v>
      </c>
      <c r="E142" s="118">
        <v>433.36666666666667</v>
      </c>
      <c r="F142" s="118">
        <v>422.93333333333334</v>
      </c>
      <c r="G142" s="118">
        <v>413.36666666666667</v>
      </c>
      <c r="H142" s="118">
        <v>453.36666666666667</v>
      </c>
      <c r="I142" s="118">
        <v>462.93333333333339</v>
      </c>
      <c r="J142" s="118">
        <v>473.36666666666667</v>
      </c>
      <c r="K142" s="117">
        <v>452.5</v>
      </c>
      <c r="L142" s="117">
        <v>432.5</v>
      </c>
      <c r="M142" s="117">
        <v>5.7626099999999996</v>
      </c>
    </row>
    <row r="143" spans="1:13">
      <c r="A143" s="65">
        <v>134</v>
      </c>
      <c r="B143" s="117" t="s">
        <v>1975</v>
      </c>
      <c r="C143" s="120">
        <v>1184</v>
      </c>
      <c r="D143" s="118">
        <v>1184.9833333333333</v>
      </c>
      <c r="E143" s="118">
        <v>1170.9666666666667</v>
      </c>
      <c r="F143" s="118">
        <v>1157.9333333333334</v>
      </c>
      <c r="G143" s="118">
        <v>1143.9166666666667</v>
      </c>
      <c r="H143" s="118">
        <v>1198.0166666666667</v>
      </c>
      <c r="I143" s="118">
        <v>1212.0333333333335</v>
      </c>
      <c r="J143" s="118">
        <v>1225.0666666666666</v>
      </c>
      <c r="K143" s="117">
        <v>1199</v>
      </c>
      <c r="L143" s="117">
        <v>1171.95</v>
      </c>
      <c r="M143" s="117">
        <v>0.39829999999999999</v>
      </c>
    </row>
    <row r="144" spans="1:13">
      <c r="A144" s="65">
        <v>135</v>
      </c>
      <c r="B144" s="117" t="s">
        <v>66</v>
      </c>
      <c r="C144" s="120">
        <v>116.15</v>
      </c>
      <c r="D144" s="118">
        <v>116.11666666666667</v>
      </c>
      <c r="E144" s="118">
        <v>112.43333333333335</v>
      </c>
      <c r="F144" s="118">
        <v>108.71666666666668</v>
      </c>
      <c r="G144" s="118">
        <v>105.03333333333336</v>
      </c>
      <c r="H144" s="118">
        <v>119.83333333333334</v>
      </c>
      <c r="I144" s="118">
        <v>123.51666666666668</v>
      </c>
      <c r="J144" s="118">
        <v>127.23333333333333</v>
      </c>
      <c r="K144" s="117">
        <v>119.8</v>
      </c>
      <c r="L144" s="117">
        <v>112.4</v>
      </c>
      <c r="M144" s="117">
        <v>33.868920000000003</v>
      </c>
    </row>
    <row r="145" spans="1:13">
      <c r="A145" s="65">
        <v>136</v>
      </c>
      <c r="B145" s="117" t="s">
        <v>741</v>
      </c>
      <c r="C145" s="120">
        <v>128.9</v>
      </c>
      <c r="D145" s="118">
        <v>130.25</v>
      </c>
      <c r="E145" s="118">
        <v>125.80000000000001</v>
      </c>
      <c r="F145" s="118">
        <v>122.70000000000002</v>
      </c>
      <c r="G145" s="118">
        <v>118.25000000000003</v>
      </c>
      <c r="H145" s="118">
        <v>133.35</v>
      </c>
      <c r="I145" s="118">
        <v>137.79999999999998</v>
      </c>
      <c r="J145" s="118">
        <v>140.89999999999998</v>
      </c>
      <c r="K145" s="117">
        <v>134.69999999999999</v>
      </c>
      <c r="L145" s="117">
        <v>127.15</v>
      </c>
      <c r="M145" s="117">
        <v>18.76454</v>
      </c>
    </row>
    <row r="146" spans="1:13">
      <c r="A146" s="65">
        <v>137</v>
      </c>
      <c r="B146" s="117" t="s">
        <v>2178</v>
      </c>
      <c r="C146" s="120">
        <v>674.95</v>
      </c>
      <c r="D146" s="118">
        <v>674.44999999999993</v>
      </c>
      <c r="E146" s="118">
        <v>666.99999999999989</v>
      </c>
      <c r="F146" s="118">
        <v>659.05</v>
      </c>
      <c r="G146" s="118">
        <v>651.59999999999991</v>
      </c>
      <c r="H146" s="118">
        <v>682.39999999999986</v>
      </c>
      <c r="I146" s="118">
        <v>689.84999999999991</v>
      </c>
      <c r="J146" s="118">
        <v>697.79999999999984</v>
      </c>
      <c r="K146" s="117">
        <v>681.9</v>
      </c>
      <c r="L146" s="117">
        <v>666.5</v>
      </c>
      <c r="M146" s="117">
        <v>0.60014999999999996</v>
      </c>
    </row>
    <row r="147" spans="1:13">
      <c r="A147" s="65">
        <v>138</v>
      </c>
      <c r="B147" s="117" t="s">
        <v>743</v>
      </c>
      <c r="C147" s="120">
        <v>83.55</v>
      </c>
      <c r="D147" s="118">
        <v>82.533333333333331</v>
      </c>
      <c r="E147" s="118">
        <v>78.666666666666657</v>
      </c>
      <c r="F147" s="118">
        <v>73.783333333333331</v>
      </c>
      <c r="G147" s="118">
        <v>69.916666666666657</v>
      </c>
      <c r="H147" s="118">
        <v>87.416666666666657</v>
      </c>
      <c r="I147" s="118">
        <v>91.283333333333331</v>
      </c>
      <c r="J147" s="118">
        <v>96.166666666666657</v>
      </c>
      <c r="K147" s="117">
        <v>86.4</v>
      </c>
      <c r="L147" s="117">
        <v>77.650000000000006</v>
      </c>
      <c r="M147" s="117">
        <v>12.290480000000001</v>
      </c>
    </row>
    <row r="148" spans="1:13">
      <c r="A148" s="65">
        <v>139</v>
      </c>
      <c r="B148" s="117" t="s">
        <v>747</v>
      </c>
      <c r="C148" s="120">
        <v>601.29999999999995</v>
      </c>
      <c r="D148" s="118">
        <v>595.18333333333328</v>
      </c>
      <c r="E148" s="118">
        <v>578.61666666666656</v>
      </c>
      <c r="F148" s="118">
        <v>555.93333333333328</v>
      </c>
      <c r="G148" s="118">
        <v>539.36666666666656</v>
      </c>
      <c r="H148" s="118">
        <v>617.86666666666656</v>
      </c>
      <c r="I148" s="118">
        <v>634.43333333333339</v>
      </c>
      <c r="J148" s="118">
        <v>657.11666666666656</v>
      </c>
      <c r="K148" s="117">
        <v>611.75</v>
      </c>
      <c r="L148" s="117">
        <v>572.5</v>
      </c>
      <c r="M148" s="117">
        <v>18.270759999999999</v>
      </c>
    </row>
    <row r="149" spans="1:13">
      <c r="A149" s="65">
        <v>140</v>
      </c>
      <c r="B149" s="117" t="s">
        <v>753</v>
      </c>
      <c r="C149" s="120">
        <v>205.6</v>
      </c>
      <c r="D149" s="118">
        <v>203.53333333333333</v>
      </c>
      <c r="E149" s="118">
        <v>192.06666666666666</v>
      </c>
      <c r="F149" s="118">
        <v>178.53333333333333</v>
      </c>
      <c r="G149" s="118">
        <v>167.06666666666666</v>
      </c>
      <c r="H149" s="118">
        <v>217.06666666666666</v>
      </c>
      <c r="I149" s="118">
        <v>228.5333333333333</v>
      </c>
      <c r="J149" s="118">
        <v>242.06666666666666</v>
      </c>
      <c r="K149" s="117">
        <v>215</v>
      </c>
      <c r="L149" s="117">
        <v>190</v>
      </c>
      <c r="M149" s="117">
        <v>1.69848</v>
      </c>
    </row>
    <row r="150" spans="1:13">
      <c r="A150" s="65">
        <v>141</v>
      </c>
      <c r="B150" s="117" t="s">
        <v>67</v>
      </c>
      <c r="C150" s="120">
        <v>256.3</v>
      </c>
      <c r="D150" s="118">
        <v>256.16666666666669</v>
      </c>
      <c r="E150" s="118">
        <v>253.58333333333337</v>
      </c>
      <c r="F150" s="118">
        <v>250.86666666666667</v>
      </c>
      <c r="G150" s="118">
        <v>248.28333333333336</v>
      </c>
      <c r="H150" s="118">
        <v>258.88333333333338</v>
      </c>
      <c r="I150" s="118">
        <v>261.46666666666675</v>
      </c>
      <c r="J150" s="118">
        <v>264.18333333333339</v>
      </c>
      <c r="K150" s="117">
        <v>258.75</v>
      </c>
      <c r="L150" s="117">
        <v>253.45</v>
      </c>
      <c r="M150" s="117">
        <v>10.239409999999999</v>
      </c>
    </row>
    <row r="151" spans="1:13">
      <c r="A151" s="65">
        <v>142</v>
      </c>
      <c r="B151" s="117" t="s">
        <v>1977</v>
      </c>
      <c r="C151" s="120">
        <v>40.549999999999997</v>
      </c>
      <c r="D151" s="118">
        <v>39.983333333333327</v>
      </c>
      <c r="E151" s="118">
        <v>38.466666666666654</v>
      </c>
      <c r="F151" s="118">
        <v>36.383333333333326</v>
      </c>
      <c r="G151" s="118">
        <v>34.866666666666653</v>
      </c>
      <c r="H151" s="118">
        <v>42.066666666666656</v>
      </c>
      <c r="I151" s="118">
        <v>43.583333333333321</v>
      </c>
      <c r="J151" s="118">
        <v>45.666666666666657</v>
      </c>
      <c r="K151" s="117">
        <v>41.5</v>
      </c>
      <c r="L151" s="117">
        <v>37.9</v>
      </c>
      <c r="M151" s="117">
        <v>47.725740000000002</v>
      </c>
    </row>
    <row r="152" spans="1:13">
      <c r="A152" s="65">
        <v>143</v>
      </c>
      <c r="B152" s="117" t="s">
        <v>68</v>
      </c>
      <c r="C152" s="120">
        <v>73.75</v>
      </c>
      <c r="D152" s="118">
        <v>73.333333333333329</v>
      </c>
      <c r="E152" s="118">
        <v>72.416666666666657</v>
      </c>
      <c r="F152" s="118">
        <v>71.083333333333329</v>
      </c>
      <c r="G152" s="118">
        <v>70.166666666666657</v>
      </c>
      <c r="H152" s="118">
        <v>74.666666666666657</v>
      </c>
      <c r="I152" s="118">
        <v>75.583333333333314</v>
      </c>
      <c r="J152" s="118">
        <v>76.916666666666657</v>
      </c>
      <c r="K152" s="117">
        <v>74.25</v>
      </c>
      <c r="L152" s="117">
        <v>72</v>
      </c>
      <c r="M152" s="117">
        <v>97.48912</v>
      </c>
    </row>
    <row r="153" spans="1:13">
      <c r="A153" s="65">
        <v>144</v>
      </c>
      <c r="B153" s="117" t="s">
        <v>764</v>
      </c>
      <c r="C153" s="120">
        <v>465.1</v>
      </c>
      <c r="D153" s="118">
        <v>468.65000000000003</v>
      </c>
      <c r="E153" s="118">
        <v>459.55000000000007</v>
      </c>
      <c r="F153" s="118">
        <v>454.00000000000006</v>
      </c>
      <c r="G153" s="118">
        <v>444.90000000000009</v>
      </c>
      <c r="H153" s="118">
        <v>474.20000000000005</v>
      </c>
      <c r="I153" s="118">
        <v>483.30000000000007</v>
      </c>
      <c r="J153" s="118">
        <v>488.85</v>
      </c>
      <c r="K153" s="117">
        <v>477.75</v>
      </c>
      <c r="L153" s="117">
        <v>463.1</v>
      </c>
      <c r="M153" s="117">
        <v>0.25677</v>
      </c>
    </row>
    <row r="154" spans="1:13">
      <c r="A154" s="65">
        <v>145</v>
      </c>
      <c r="B154" s="117" t="s">
        <v>765</v>
      </c>
      <c r="C154" s="120">
        <v>493.95</v>
      </c>
      <c r="D154" s="118">
        <v>496.66666666666669</v>
      </c>
      <c r="E154" s="118">
        <v>486.33333333333337</v>
      </c>
      <c r="F154" s="118">
        <v>478.7166666666667</v>
      </c>
      <c r="G154" s="118">
        <v>468.38333333333338</v>
      </c>
      <c r="H154" s="118">
        <v>504.28333333333336</v>
      </c>
      <c r="I154" s="118">
        <v>514.61666666666679</v>
      </c>
      <c r="J154" s="118">
        <v>522.23333333333335</v>
      </c>
      <c r="K154" s="117">
        <v>507</v>
      </c>
      <c r="L154" s="117">
        <v>489.05</v>
      </c>
      <c r="M154" s="117">
        <v>3.17441</v>
      </c>
    </row>
    <row r="155" spans="1:13">
      <c r="A155" s="65">
        <v>146</v>
      </c>
      <c r="B155" s="117" t="s">
        <v>766</v>
      </c>
      <c r="C155" s="120">
        <v>398</v>
      </c>
      <c r="D155" s="118">
        <v>398.83333333333331</v>
      </c>
      <c r="E155" s="118">
        <v>389.66666666666663</v>
      </c>
      <c r="F155" s="118">
        <v>381.33333333333331</v>
      </c>
      <c r="G155" s="118">
        <v>372.16666666666663</v>
      </c>
      <c r="H155" s="118">
        <v>407.16666666666663</v>
      </c>
      <c r="I155" s="118">
        <v>416.33333333333326</v>
      </c>
      <c r="J155" s="118">
        <v>424.66666666666663</v>
      </c>
      <c r="K155" s="117">
        <v>408</v>
      </c>
      <c r="L155" s="117">
        <v>390.5</v>
      </c>
      <c r="M155" s="117">
        <v>0.60626999999999998</v>
      </c>
    </row>
    <row r="156" spans="1:13">
      <c r="A156" s="65">
        <v>147</v>
      </c>
      <c r="B156" s="117" t="s">
        <v>773</v>
      </c>
      <c r="C156" s="120">
        <v>62.7</v>
      </c>
      <c r="D156" s="118">
        <v>62.9</v>
      </c>
      <c r="E156" s="118">
        <v>61.55</v>
      </c>
      <c r="F156" s="118">
        <v>60.4</v>
      </c>
      <c r="G156" s="118">
        <v>59.05</v>
      </c>
      <c r="H156" s="118">
        <v>64.05</v>
      </c>
      <c r="I156" s="118">
        <v>65.400000000000006</v>
      </c>
      <c r="J156" s="118">
        <v>66.55</v>
      </c>
      <c r="K156" s="117">
        <v>64.25</v>
      </c>
      <c r="L156" s="117">
        <v>61.75</v>
      </c>
      <c r="M156" s="117">
        <v>54.267380000000003</v>
      </c>
    </row>
    <row r="157" spans="1:13">
      <c r="A157" s="65">
        <v>148</v>
      </c>
      <c r="B157" s="117" t="s">
        <v>69</v>
      </c>
      <c r="C157" s="120">
        <v>359.3</v>
      </c>
      <c r="D157" s="118">
        <v>357.16666666666669</v>
      </c>
      <c r="E157" s="118">
        <v>353.33333333333337</v>
      </c>
      <c r="F157" s="118">
        <v>347.36666666666667</v>
      </c>
      <c r="G157" s="118">
        <v>343.53333333333336</v>
      </c>
      <c r="H157" s="118">
        <v>363.13333333333338</v>
      </c>
      <c r="I157" s="118">
        <v>366.96666666666675</v>
      </c>
      <c r="J157" s="118">
        <v>372.93333333333339</v>
      </c>
      <c r="K157" s="117">
        <v>361</v>
      </c>
      <c r="L157" s="117">
        <v>351.2</v>
      </c>
      <c r="M157" s="117">
        <v>50.627809999999997</v>
      </c>
    </row>
    <row r="158" spans="1:13">
      <c r="A158" s="65">
        <v>149</v>
      </c>
      <c r="B158" s="117" t="s">
        <v>788</v>
      </c>
      <c r="C158" s="120">
        <v>75.7</v>
      </c>
      <c r="D158" s="118">
        <v>75.116666666666674</v>
      </c>
      <c r="E158" s="118">
        <v>73.533333333333346</v>
      </c>
      <c r="F158" s="118">
        <v>71.366666666666674</v>
      </c>
      <c r="G158" s="118">
        <v>69.783333333333346</v>
      </c>
      <c r="H158" s="118">
        <v>77.283333333333346</v>
      </c>
      <c r="I158" s="118">
        <v>78.86666666666666</v>
      </c>
      <c r="J158" s="118">
        <v>81.033333333333346</v>
      </c>
      <c r="K158" s="117">
        <v>76.7</v>
      </c>
      <c r="L158" s="117">
        <v>72.95</v>
      </c>
      <c r="M158" s="117">
        <v>6.7738300000000002</v>
      </c>
    </row>
    <row r="159" spans="1:13">
      <c r="A159" s="65">
        <v>150</v>
      </c>
      <c r="B159" s="117" t="s">
        <v>384</v>
      </c>
      <c r="C159" s="120">
        <v>161.35</v>
      </c>
      <c r="D159" s="118">
        <v>163.75</v>
      </c>
      <c r="E159" s="118">
        <v>157.5</v>
      </c>
      <c r="F159" s="118">
        <v>153.65</v>
      </c>
      <c r="G159" s="118">
        <v>147.4</v>
      </c>
      <c r="H159" s="118">
        <v>167.6</v>
      </c>
      <c r="I159" s="118">
        <v>173.85</v>
      </c>
      <c r="J159" s="118">
        <v>177.7</v>
      </c>
      <c r="K159" s="117">
        <v>170</v>
      </c>
      <c r="L159" s="117">
        <v>159.9</v>
      </c>
      <c r="M159" s="117">
        <v>0.58159000000000005</v>
      </c>
    </row>
    <row r="160" spans="1:13">
      <c r="A160" s="65">
        <v>151</v>
      </c>
      <c r="B160" s="117" t="s">
        <v>1952</v>
      </c>
      <c r="C160" s="120">
        <v>740.05</v>
      </c>
      <c r="D160" s="118">
        <v>732.4666666666667</v>
      </c>
      <c r="E160" s="118">
        <v>721.93333333333339</v>
      </c>
      <c r="F160" s="118">
        <v>703.81666666666672</v>
      </c>
      <c r="G160" s="118">
        <v>693.28333333333342</v>
      </c>
      <c r="H160" s="118">
        <v>750.58333333333337</v>
      </c>
      <c r="I160" s="118">
        <v>761.11666666666667</v>
      </c>
      <c r="J160" s="118">
        <v>779.23333333333335</v>
      </c>
      <c r="K160" s="117">
        <v>743</v>
      </c>
      <c r="L160" s="117">
        <v>714.35</v>
      </c>
      <c r="M160" s="117">
        <v>0.14104</v>
      </c>
    </row>
    <row r="161" spans="1:13">
      <c r="A161" s="65">
        <v>152</v>
      </c>
      <c r="B161" s="117" t="s">
        <v>198</v>
      </c>
      <c r="C161" s="120">
        <v>297.14999999999998</v>
      </c>
      <c r="D161" s="118">
        <v>304.33333333333331</v>
      </c>
      <c r="E161" s="118">
        <v>288.66666666666663</v>
      </c>
      <c r="F161" s="118">
        <v>280.18333333333334</v>
      </c>
      <c r="G161" s="118">
        <v>264.51666666666665</v>
      </c>
      <c r="H161" s="118">
        <v>312.81666666666661</v>
      </c>
      <c r="I161" s="118">
        <v>328.48333333333323</v>
      </c>
      <c r="J161" s="118">
        <v>336.96666666666658</v>
      </c>
      <c r="K161" s="117">
        <v>320</v>
      </c>
      <c r="L161" s="117">
        <v>295.85000000000002</v>
      </c>
      <c r="M161" s="117">
        <v>1.2807999999999999</v>
      </c>
    </row>
    <row r="162" spans="1:13">
      <c r="A162" s="65">
        <v>153</v>
      </c>
      <c r="B162" s="117" t="s">
        <v>1953</v>
      </c>
      <c r="C162" s="120">
        <v>259.35000000000002</v>
      </c>
      <c r="D162" s="118">
        <v>260.58333333333331</v>
      </c>
      <c r="E162" s="118">
        <v>256.76666666666665</v>
      </c>
      <c r="F162" s="118">
        <v>254.18333333333334</v>
      </c>
      <c r="G162" s="118">
        <v>250.36666666666667</v>
      </c>
      <c r="H162" s="118">
        <v>263.16666666666663</v>
      </c>
      <c r="I162" s="118">
        <v>266.98333333333335</v>
      </c>
      <c r="J162" s="118">
        <v>269.56666666666661</v>
      </c>
      <c r="K162" s="117">
        <v>264.39999999999998</v>
      </c>
      <c r="L162" s="117">
        <v>258</v>
      </c>
      <c r="M162" s="117">
        <v>9.9979999999999999E-2</v>
      </c>
    </row>
    <row r="163" spans="1:13">
      <c r="A163" s="65">
        <v>154</v>
      </c>
      <c r="B163" s="117" t="s">
        <v>794</v>
      </c>
      <c r="C163" s="120">
        <v>208.7</v>
      </c>
      <c r="D163" s="118">
        <v>209.33333333333334</v>
      </c>
      <c r="E163" s="118">
        <v>205.86666666666667</v>
      </c>
      <c r="F163" s="118">
        <v>203.03333333333333</v>
      </c>
      <c r="G163" s="118">
        <v>199.56666666666666</v>
      </c>
      <c r="H163" s="118">
        <v>212.16666666666669</v>
      </c>
      <c r="I163" s="118">
        <v>215.63333333333333</v>
      </c>
      <c r="J163" s="118">
        <v>218.4666666666667</v>
      </c>
      <c r="K163" s="117">
        <v>212.8</v>
      </c>
      <c r="L163" s="117">
        <v>206.5</v>
      </c>
      <c r="M163" s="117">
        <v>0.54627999999999999</v>
      </c>
    </row>
    <row r="164" spans="1:13">
      <c r="A164" s="65">
        <v>155</v>
      </c>
      <c r="B164" s="117" t="s">
        <v>2338</v>
      </c>
      <c r="C164" s="120">
        <v>306.75</v>
      </c>
      <c r="D164" s="118">
        <v>308.90000000000003</v>
      </c>
      <c r="E164" s="118">
        <v>295.85000000000008</v>
      </c>
      <c r="F164" s="118">
        <v>284.95000000000005</v>
      </c>
      <c r="G164" s="118">
        <v>271.90000000000009</v>
      </c>
      <c r="H164" s="118">
        <v>319.80000000000007</v>
      </c>
      <c r="I164" s="118">
        <v>332.85</v>
      </c>
      <c r="J164" s="118">
        <v>343.75000000000006</v>
      </c>
      <c r="K164" s="117">
        <v>321.95</v>
      </c>
      <c r="L164" s="117">
        <v>298</v>
      </c>
      <c r="M164" s="117">
        <v>1.8259300000000001</v>
      </c>
    </row>
    <row r="165" spans="1:13">
      <c r="A165" s="65">
        <v>156</v>
      </c>
      <c r="B165" s="117" t="s">
        <v>798</v>
      </c>
      <c r="C165" s="120">
        <v>6541.3</v>
      </c>
      <c r="D165" s="118">
        <v>6498.9666666666672</v>
      </c>
      <c r="E165" s="118">
        <v>6447.8333333333339</v>
      </c>
      <c r="F165" s="118">
        <v>6354.3666666666668</v>
      </c>
      <c r="G165" s="118">
        <v>6303.2333333333336</v>
      </c>
      <c r="H165" s="118">
        <v>6592.4333333333343</v>
      </c>
      <c r="I165" s="118">
        <v>6643.5666666666675</v>
      </c>
      <c r="J165" s="118">
        <v>6737.0333333333347</v>
      </c>
      <c r="K165" s="117">
        <v>6550.1</v>
      </c>
      <c r="L165" s="117">
        <v>6405.5</v>
      </c>
      <c r="M165" s="117">
        <v>2.9420000000000002E-2</v>
      </c>
    </row>
    <row r="166" spans="1:13">
      <c r="A166" s="65">
        <v>157</v>
      </c>
      <c r="B166" s="117" t="s">
        <v>804</v>
      </c>
      <c r="C166" s="120">
        <v>1407.1</v>
      </c>
      <c r="D166" s="118">
        <v>1397.8</v>
      </c>
      <c r="E166" s="118">
        <v>1382.5</v>
      </c>
      <c r="F166" s="118">
        <v>1357.9</v>
      </c>
      <c r="G166" s="118">
        <v>1342.6000000000001</v>
      </c>
      <c r="H166" s="118">
        <v>1422.3999999999999</v>
      </c>
      <c r="I166" s="118">
        <v>1437.6999999999996</v>
      </c>
      <c r="J166" s="118">
        <v>1462.2999999999997</v>
      </c>
      <c r="K166" s="117">
        <v>1413.1</v>
      </c>
      <c r="L166" s="117">
        <v>1373.2</v>
      </c>
      <c r="M166" s="117">
        <v>0.12111</v>
      </c>
    </row>
    <row r="167" spans="1:13">
      <c r="A167" s="65">
        <v>158</v>
      </c>
      <c r="B167" s="117" t="s">
        <v>70</v>
      </c>
      <c r="C167" s="120">
        <v>602.25</v>
      </c>
      <c r="D167" s="118">
        <v>599.18333333333328</v>
      </c>
      <c r="E167" s="118">
        <v>592.36666666666656</v>
      </c>
      <c r="F167" s="118">
        <v>582.48333333333323</v>
      </c>
      <c r="G167" s="118">
        <v>575.66666666666652</v>
      </c>
      <c r="H167" s="118">
        <v>609.06666666666661</v>
      </c>
      <c r="I167" s="118">
        <v>615.88333333333344</v>
      </c>
      <c r="J167" s="118">
        <v>625.76666666666665</v>
      </c>
      <c r="K167" s="117">
        <v>606</v>
      </c>
      <c r="L167" s="117">
        <v>589.29999999999995</v>
      </c>
      <c r="M167" s="117">
        <v>5.5568499999999998</v>
      </c>
    </row>
    <row r="168" spans="1:13">
      <c r="A168" s="65">
        <v>159</v>
      </c>
      <c r="B168" s="117" t="s">
        <v>811</v>
      </c>
      <c r="C168" s="120">
        <v>93.65</v>
      </c>
      <c r="D168" s="118">
        <v>92.083333333333329</v>
      </c>
      <c r="E168" s="118">
        <v>89.666666666666657</v>
      </c>
      <c r="F168" s="118">
        <v>85.683333333333323</v>
      </c>
      <c r="G168" s="118">
        <v>83.266666666666652</v>
      </c>
      <c r="H168" s="118">
        <v>96.066666666666663</v>
      </c>
      <c r="I168" s="118">
        <v>98.48333333333332</v>
      </c>
      <c r="J168" s="118">
        <v>102.46666666666667</v>
      </c>
      <c r="K168" s="117">
        <v>94.5</v>
      </c>
      <c r="L168" s="117">
        <v>88.1</v>
      </c>
      <c r="M168" s="117">
        <v>3.5821299999999998</v>
      </c>
    </row>
    <row r="169" spans="1:13">
      <c r="A169" s="65">
        <v>160</v>
      </c>
      <c r="B169" s="117" t="s">
        <v>71</v>
      </c>
      <c r="C169" s="120">
        <v>16.600000000000001</v>
      </c>
      <c r="D169" s="118">
        <v>16.466666666666669</v>
      </c>
      <c r="E169" s="118">
        <v>16.083333333333336</v>
      </c>
      <c r="F169" s="118">
        <v>15.566666666666666</v>
      </c>
      <c r="G169" s="118">
        <v>15.183333333333334</v>
      </c>
      <c r="H169" s="118">
        <v>16.983333333333338</v>
      </c>
      <c r="I169" s="118">
        <v>17.366666666666671</v>
      </c>
      <c r="J169" s="118">
        <v>17.88333333333334</v>
      </c>
      <c r="K169" s="117">
        <v>16.850000000000001</v>
      </c>
      <c r="L169" s="117">
        <v>15.95</v>
      </c>
      <c r="M169" s="117">
        <v>266.87873999999999</v>
      </c>
    </row>
    <row r="170" spans="1:13">
      <c r="A170" s="65">
        <v>161</v>
      </c>
      <c r="B170" s="117" t="s">
        <v>814</v>
      </c>
      <c r="C170" s="120">
        <v>331.85</v>
      </c>
      <c r="D170" s="118">
        <v>332.01666666666665</v>
      </c>
      <c r="E170" s="118">
        <v>327.0333333333333</v>
      </c>
      <c r="F170" s="118">
        <v>322.21666666666664</v>
      </c>
      <c r="G170" s="118">
        <v>317.23333333333329</v>
      </c>
      <c r="H170" s="118">
        <v>336.83333333333331</v>
      </c>
      <c r="I170" s="118">
        <v>341.81666666666666</v>
      </c>
      <c r="J170" s="118">
        <v>346.63333333333333</v>
      </c>
      <c r="K170" s="117">
        <v>337</v>
      </c>
      <c r="L170" s="117">
        <v>327.2</v>
      </c>
      <c r="M170" s="117">
        <v>3.0070199999999998</v>
      </c>
    </row>
    <row r="171" spans="1:13">
      <c r="A171" s="65">
        <v>162</v>
      </c>
      <c r="B171" s="117" t="s">
        <v>818</v>
      </c>
      <c r="C171" s="120">
        <v>730.4</v>
      </c>
      <c r="D171" s="118">
        <v>731.63333333333333</v>
      </c>
      <c r="E171" s="118">
        <v>706.26666666666665</v>
      </c>
      <c r="F171" s="118">
        <v>682.13333333333333</v>
      </c>
      <c r="G171" s="118">
        <v>656.76666666666665</v>
      </c>
      <c r="H171" s="118">
        <v>755.76666666666665</v>
      </c>
      <c r="I171" s="118">
        <v>781.13333333333321</v>
      </c>
      <c r="J171" s="118">
        <v>805.26666666666665</v>
      </c>
      <c r="K171" s="117">
        <v>757</v>
      </c>
      <c r="L171" s="117">
        <v>707.5</v>
      </c>
      <c r="M171" s="117">
        <v>3.2124299999999999</v>
      </c>
    </row>
    <row r="172" spans="1:13">
      <c r="A172" s="65">
        <v>163</v>
      </c>
      <c r="B172" s="117" t="s">
        <v>2315</v>
      </c>
      <c r="C172" s="120">
        <v>516.45000000000005</v>
      </c>
      <c r="D172" s="118">
        <v>520</v>
      </c>
      <c r="E172" s="118">
        <v>507</v>
      </c>
      <c r="F172" s="118">
        <v>497.55</v>
      </c>
      <c r="G172" s="118">
        <v>484.55</v>
      </c>
      <c r="H172" s="118">
        <v>529.45000000000005</v>
      </c>
      <c r="I172" s="118">
        <v>542.45000000000005</v>
      </c>
      <c r="J172" s="118">
        <v>551.9</v>
      </c>
      <c r="K172" s="117">
        <v>533</v>
      </c>
      <c r="L172" s="117">
        <v>510.55</v>
      </c>
      <c r="M172" s="117">
        <v>0.78161999999999998</v>
      </c>
    </row>
    <row r="173" spans="1:13">
      <c r="A173" s="65">
        <v>164</v>
      </c>
      <c r="B173" s="117" t="s">
        <v>347</v>
      </c>
      <c r="C173" s="120">
        <v>716.35</v>
      </c>
      <c r="D173" s="118">
        <v>720.48333333333323</v>
      </c>
      <c r="E173" s="118">
        <v>701.96666666666647</v>
      </c>
      <c r="F173" s="118">
        <v>687.58333333333326</v>
      </c>
      <c r="G173" s="118">
        <v>669.06666666666649</v>
      </c>
      <c r="H173" s="118">
        <v>734.86666666666645</v>
      </c>
      <c r="I173" s="118">
        <v>753.3833333333331</v>
      </c>
      <c r="J173" s="118">
        <v>767.76666666666642</v>
      </c>
      <c r="K173" s="117">
        <v>739</v>
      </c>
      <c r="L173" s="117">
        <v>706.1</v>
      </c>
      <c r="M173" s="117">
        <v>9.2707599999999992</v>
      </c>
    </row>
    <row r="174" spans="1:13">
      <c r="A174" s="65">
        <v>165</v>
      </c>
      <c r="B174" s="117" t="s">
        <v>72</v>
      </c>
      <c r="C174" s="120">
        <v>477.8</v>
      </c>
      <c r="D174" s="118">
        <v>482.26666666666665</v>
      </c>
      <c r="E174" s="118">
        <v>469.5333333333333</v>
      </c>
      <c r="F174" s="118">
        <v>461.26666666666665</v>
      </c>
      <c r="G174" s="118">
        <v>448.5333333333333</v>
      </c>
      <c r="H174" s="118">
        <v>490.5333333333333</v>
      </c>
      <c r="I174" s="118">
        <v>503.26666666666665</v>
      </c>
      <c r="J174" s="118">
        <v>511.5333333333333</v>
      </c>
      <c r="K174" s="117">
        <v>495</v>
      </c>
      <c r="L174" s="117">
        <v>474</v>
      </c>
      <c r="M174" s="117">
        <v>2.9754299999999998</v>
      </c>
    </row>
    <row r="175" spans="1:13">
      <c r="A175" s="65">
        <v>166</v>
      </c>
      <c r="B175" s="117" t="s">
        <v>822</v>
      </c>
      <c r="C175" s="120">
        <v>504.5</v>
      </c>
      <c r="D175" s="118">
        <v>504.16666666666669</v>
      </c>
      <c r="E175" s="118">
        <v>494.33333333333337</v>
      </c>
      <c r="F175" s="118">
        <v>484.16666666666669</v>
      </c>
      <c r="G175" s="118">
        <v>474.33333333333337</v>
      </c>
      <c r="H175" s="118">
        <v>514.33333333333337</v>
      </c>
      <c r="I175" s="118">
        <v>524.16666666666674</v>
      </c>
      <c r="J175" s="118">
        <v>534.33333333333337</v>
      </c>
      <c r="K175" s="117">
        <v>514</v>
      </c>
      <c r="L175" s="117">
        <v>494</v>
      </c>
      <c r="M175" s="117">
        <v>2.7579099999999999</v>
      </c>
    </row>
    <row r="176" spans="1:13">
      <c r="A176" s="65">
        <v>167</v>
      </c>
      <c r="B176" s="117" t="s">
        <v>317</v>
      </c>
      <c r="C176" s="120">
        <v>102.2</v>
      </c>
      <c r="D176" s="118">
        <v>102.83333333333333</v>
      </c>
      <c r="E176" s="118">
        <v>99.86666666666666</v>
      </c>
      <c r="F176" s="118">
        <v>97.533333333333331</v>
      </c>
      <c r="G176" s="118">
        <v>94.566666666666663</v>
      </c>
      <c r="H176" s="118">
        <v>105.16666666666666</v>
      </c>
      <c r="I176" s="118">
        <v>108.13333333333333</v>
      </c>
      <c r="J176" s="118">
        <v>110.46666666666665</v>
      </c>
      <c r="K176" s="117">
        <v>105.8</v>
      </c>
      <c r="L176" s="117">
        <v>100.5</v>
      </c>
      <c r="M176" s="117">
        <v>3.5750999999999999</v>
      </c>
    </row>
    <row r="177" spans="1:13">
      <c r="A177" s="65">
        <v>168</v>
      </c>
      <c r="B177" s="117" t="s">
        <v>352</v>
      </c>
      <c r="C177" s="120">
        <v>92.2</v>
      </c>
      <c r="D177" s="118">
        <v>91.766666666666652</v>
      </c>
      <c r="E177" s="118">
        <v>90.533333333333303</v>
      </c>
      <c r="F177" s="118">
        <v>88.866666666666646</v>
      </c>
      <c r="G177" s="118">
        <v>87.633333333333297</v>
      </c>
      <c r="H177" s="118">
        <v>93.433333333333309</v>
      </c>
      <c r="I177" s="118">
        <v>94.666666666666657</v>
      </c>
      <c r="J177" s="118">
        <v>96.333333333333314</v>
      </c>
      <c r="K177" s="117">
        <v>93</v>
      </c>
      <c r="L177" s="117">
        <v>90.1</v>
      </c>
      <c r="M177" s="117">
        <v>30.696840000000002</v>
      </c>
    </row>
    <row r="178" spans="1:13">
      <c r="A178" s="65">
        <v>169</v>
      </c>
      <c r="B178" s="117" t="s">
        <v>825</v>
      </c>
      <c r="C178" s="120">
        <v>914.9</v>
      </c>
      <c r="D178" s="118">
        <v>914.9</v>
      </c>
      <c r="E178" s="118">
        <v>914.9</v>
      </c>
      <c r="F178" s="118">
        <v>914.9</v>
      </c>
      <c r="G178" s="118">
        <v>914.9</v>
      </c>
      <c r="H178" s="118">
        <v>914.9</v>
      </c>
      <c r="I178" s="118">
        <v>914.9</v>
      </c>
      <c r="J178" s="118">
        <v>914.9</v>
      </c>
      <c r="K178" s="117">
        <v>914.9</v>
      </c>
      <c r="L178" s="117">
        <v>914.9</v>
      </c>
      <c r="M178" s="117">
        <v>0.86446000000000001</v>
      </c>
    </row>
    <row r="179" spans="1:13">
      <c r="A179" s="65">
        <v>170</v>
      </c>
      <c r="B179" s="117" t="s">
        <v>73</v>
      </c>
      <c r="C179" s="120">
        <v>895.1</v>
      </c>
      <c r="D179" s="118">
        <v>891.71666666666658</v>
      </c>
      <c r="E179" s="118">
        <v>882.43333333333317</v>
      </c>
      <c r="F179" s="118">
        <v>869.76666666666654</v>
      </c>
      <c r="G179" s="118">
        <v>860.48333333333312</v>
      </c>
      <c r="H179" s="118">
        <v>904.38333333333321</v>
      </c>
      <c r="I179" s="118">
        <v>913.66666666666674</v>
      </c>
      <c r="J179" s="118">
        <v>926.33333333333326</v>
      </c>
      <c r="K179" s="117">
        <v>901</v>
      </c>
      <c r="L179" s="117">
        <v>879.05</v>
      </c>
      <c r="M179" s="117">
        <v>13.57907</v>
      </c>
    </row>
    <row r="180" spans="1:13">
      <c r="A180" s="65">
        <v>171</v>
      </c>
      <c r="B180" s="117" t="s">
        <v>828</v>
      </c>
      <c r="C180" s="120">
        <v>127.15</v>
      </c>
      <c r="D180" s="118">
        <v>127.05</v>
      </c>
      <c r="E180" s="118">
        <v>125.5</v>
      </c>
      <c r="F180" s="118">
        <v>123.85000000000001</v>
      </c>
      <c r="G180" s="118">
        <v>122.30000000000001</v>
      </c>
      <c r="H180" s="118">
        <v>128.69999999999999</v>
      </c>
      <c r="I180" s="118">
        <v>130.24999999999997</v>
      </c>
      <c r="J180" s="118">
        <v>131.89999999999998</v>
      </c>
      <c r="K180" s="117">
        <v>128.6</v>
      </c>
      <c r="L180" s="117">
        <v>125.4</v>
      </c>
      <c r="M180" s="117">
        <v>1.7052499999999999</v>
      </c>
    </row>
    <row r="181" spans="1:13">
      <c r="A181" s="65">
        <v>172</v>
      </c>
      <c r="B181" s="117" t="s">
        <v>832</v>
      </c>
      <c r="C181" s="120">
        <v>143.80000000000001</v>
      </c>
      <c r="D181" s="118">
        <v>145.83333333333334</v>
      </c>
      <c r="E181" s="118">
        <v>139.56666666666669</v>
      </c>
      <c r="F181" s="118">
        <v>135.33333333333334</v>
      </c>
      <c r="G181" s="118">
        <v>129.06666666666669</v>
      </c>
      <c r="H181" s="118">
        <v>150.06666666666669</v>
      </c>
      <c r="I181" s="118">
        <v>156.33333333333334</v>
      </c>
      <c r="J181" s="118">
        <v>160.56666666666669</v>
      </c>
      <c r="K181" s="117">
        <v>152.1</v>
      </c>
      <c r="L181" s="117">
        <v>141.6</v>
      </c>
      <c r="M181" s="117">
        <v>1.46401</v>
      </c>
    </row>
    <row r="182" spans="1:13">
      <c r="A182" s="65">
        <v>173</v>
      </c>
      <c r="B182" s="117" t="s">
        <v>838</v>
      </c>
      <c r="C182" s="120">
        <v>281.3</v>
      </c>
      <c r="D182" s="118">
        <v>279.2</v>
      </c>
      <c r="E182" s="118">
        <v>273</v>
      </c>
      <c r="F182" s="118">
        <v>264.7</v>
      </c>
      <c r="G182" s="118">
        <v>258.5</v>
      </c>
      <c r="H182" s="118">
        <v>287.5</v>
      </c>
      <c r="I182" s="118">
        <v>293.69999999999993</v>
      </c>
      <c r="J182" s="118">
        <v>302</v>
      </c>
      <c r="K182" s="117">
        <v>285.39999999999998</v>
      </c>
      <c r="L182" s="117">
        <v>270.89999999999998</v>
      </c>
      <c r="M182" s="117">
        <v>4.7142900000000001</v>
      </c>
    </row>
    <row r="183" spans="1:13">
      <c r="A183" s="65">
        <v>174</v>
      </c>
      <c r="B183" s="117" t="s">
        <v>315</v>
      </c>
      <c r="C183" s="120">
        <v>93.25</v>
      </c>
      <c r="D183" s="118">
        <v>92.649999999999991</v>
      </c>
      <c r="E183" s="118">
        <v>91.09999999999998</v>
      </c>
      <c r="F183" s="118">
        <v>88.949999999999989</v>
      </c>
      <c r="G183" s="118">
        <v>87.399999999999977</v>
      </c>
      <c r="H183" s="118">
        <v>94.799999999999983</v>
      </c>
      <c r="I183" s="118">
        <v>96.35</v>
      </c>
      <c r="J183" s="118">
        <v>98.499999999999986</v>
      </c>
      <c r="K183" s="117">
        <v>94.2</v>
      </c>
      <c r="L183" s="117">
        <v>90.5</v>
      </c>
      <c r="M183" s="117">
        <v>13.56822</v>
      </c>
    </row>
    <row r="184" spans="1:13">
      <c r="A184" s="65">
        <v>175</v>
      </c>
      <c r="B184" s="117" t="s">
        <v>182</v>
      </c>
      <c r="C184" s="120">
        <v>6981.9</v>
      </c>
      <c r="D184" s="118">
        <v>6963.95</v>
      </c>
      <c r="E184" s="118">
        <v>6917.95</v>
      </c>
      <c r="F184" s="118">
        <v>6854</v>
      </c>
      <c r="G184" s="118">
        <v>6808</v>
      </c>
      <c r="H184" s="118">
        <v>7027.9</v>
      </c>
      <c r="I184" s="118">
        <v>7073.9</v>
      </c>
      <c r="J184" s="118">
        <v>7137.8499999999995</v>
      </c>
      <c r="K184" s="117">
        <v>7009.95</v>
      </c>
      <c r="L184" s="117">
        <v>6900</v>
      </c>
      <c r="M184" s="117">
        <v>6.2170000000000003E-2</v>
      </c>
    </row>
    <row r="185" spans="1:13">
      <c r="A185" s="65">
        <v>176</v>
      </c>
      <c r="B185" s="117" t="s">
        <v>199</v>
      </c>
      <c r="C185" s="120">
        <v>171</v>
      </c>
      <c r="D185" s="118">
        <v>171.5</v>
      </c>
      <c r="E185" s="118">
        <v>169.25</v>
      </c>
      <c r="F185" s="118">
        <v>167.5</v>
      </c>
      <c r="G185" s="118">
        <v>165.25</v>
      </c>
      <c r="H185" s="118">
        <v>173.25</v>
      </c>
      <c r="I185" s="118">
        <v>175.5</v>
      </c>
      <c r="J185" s="118">
        <v>177.25</v>
      </c>
      <c r="K185" s="117">
        <v>173.75</v>
      </c>
      <c r="L185" s="117">
        <v>169.75</v>
      </c>
      <c r="M185" s="117">
        <v>1.9107799999999999</v>
      </c>
    </row>
    <row r="186" spans="1:13">
      <c r="A186" s="65">
        <v>177</v>
      </c>
      <c r="B186" s="117" t="s">
        <v>846</v>
      </c>
      <c r="C186" s="120">
        <v>589.1</v>
      </c>
      <c r="D186" s="118">
        <v>591</v>
      </c>
      <c r="E186" s="118">
        <v>582</v>
      </c>
      <c r="F186" s="118">
        <v>574.9</v>
      </c>
      <c r="G186" s="118">
        <v>565.9</v>
      </c>
      <c r="H186" s="118">
        <v>598.1</v>
      </c>
      <c r="I186" s="118">
        <v>607.1</v>
      </c>
      <c r="J186" s="118">
        <v>614.20000000000005</v>
      </c>
      <c r="K186" s="117">
        <v>600</v>
      </c>
      <c r="L186" s="117">
        <v>583.9</v>
      </c>
      <c r="M186" s="117">
        <v>0.48079</v>
      </c>
    </row>
    <row r="187" spans="1:13">
      <c r="A187" s="65">
        <v>178</v>
      </c>
      <c r="B187" s="117" t="s">
        <v>848</v>
      </c>
      <c r="C187" s="120">
        <v>799.55</v>
      </c>
      <c r="D187" s="118">
        <v>799.58333333333337</v>
      </c>
      <c r="E187" s="118">
        <v>784.66666666666674</v>
      </c>
      <c r="F187" s="118">
        <v>769.78333333333342</v>
      </c>
      <c r="G187" s="118">
        <v>754.86666666666679</v>
      </c>
      <c r="H187" s="118">
        <v>814.4666666666667</v>
      </c>
      <c r="I187" s="118">
        <v>829.38333333333344</v>
      </c>
      <c r="J187" s="118">
        <v>844.26666666666665</v>
      </c>
      <c r="K187" s="117">
        <v>814.5</v>
      </c>
      <c r="L187" s="117">
        <v>784.7</v>
      </c>
      <c r="M187" s="117">
        <v>5.7140599999999999</v>
      </c>
    </row>
    <row r="188" spans="1:13">
      <c r="A188" s="65">
        <v>179</v>
      </c>
      <c r="B188" s="117" t="s">
        <v>850</v>
      </c>
      <c r="C188" s="120">
        <v>610.54999999999995</v>
      </c>
      <c r="D188" s="118">
        <v>610.85</v>
      </c>
      <c r="E188" s="118">
        <v>596.85</v>
      </c>
      <c r="F188" s="118">
        <v>583.15</v>
      </c>
      <c r="G188" s="118">
        <v>569.15</v>
      </c>
      <c r="H188" s="118">
        <v>624.55000000000007</v>
      </c>
      <c r="I188" s="118">
        <v>638.55000000000007</v>
      </c>
      <c r="J188" s="118">
        <v>652.25000000000011</v>
      </c>
      <c r="K188" s="117">
        <v>624.85</v>
      </c>
      <c r="L188" s="117">
        <v>597.15</v>
      </c>
      <c r="M188" s="117">
        <v>0.15765000000000001</v>
      </c>
    </row>
    <row r="189" spans="1:13">
      <c r="A189" s="65">
        <v>180</v>
      </c>
      <c r="B189" s="117" t="s">
        <v>852</v>
      </c>
      <c r="C189" s="120">
        <v>728.9</v>
      </c>
      <c r="D189" s="118">
        <v>730.31666666666661</v>
      </c>
      <c r="E189" s="118">
        <v>719.63333333333321</v>
      </c>
      <c r="F189" s="118">
        <v>710.36666666666656</v>
      </c>
      <c r="G189" s="118">
        <v>699.68333333333317</v>
      </c>
      <c r="H189" s="118">
        <v>739.58333333333326</v>
      </c>
      <c r="I189" s="118">
        <v>750.26666666666665</v>
      </c>
      <c r="J189" s="118">
        <v>759.5333333333333</v>
      </c>
      <c r="K189" s="117">
        <v>741</v>
      </c>
      <c r="L189" s="117">
        <v>721.05</v>
      </c>
      <c r="M189" s="117">
        <v>7.9680000000000001E-2</v>
      </c>
    </row>
    <row r="190" spans="1:13">
      <c r="A190" s="65">
        <v>181</v>
      </c>
      <c r="B190" s="117" t="s">
        <v>2536</v>
      </c>
      <c r="C190" s="120">
        <v>7.3</v>
      </c>
      <c r="D190" s="118">
        <v>7.3666666666666671</v>
      </c>
      <c r="E190" s="118">
        <v>7.1833333333333345</v>
      </c>
      <c r="F190" s="118">
        <v>7.0666666666666673</v>
      </c>
      <c r="G190" s="118">
        <v>6.8833333333333346</v>
      </c>
      <c r="H190" s="118">
        <v>7.4833333333333343</v>
      </c>
      <c r="I190" s="118">
        <v>7.6666666666666679</v>
      </c>
      <c r="J190" s="118">
        <v>7.7833333333333341</v>
      </c>
      <c r="K190" s="117">
        <v>7.55</v>
      </c>
      <c r="L190" s="117">
        <v>7.25</v>
      </c>
      <c r="M190" s="117">
        <v>16.53145</v>
      </c>
    </row>
    <row r="191" spans="1:13">
      <c r="A191" s="65">
        <v>182</v>
      </c>
      <c r="B191" s="117" t="s">
        <v>857</v>
      </c>
      <c r="C191" s="120">
        <v>27.3</v>
      </c>
      <c r="D191" s="118">
        <v>27.583333333333332</v>
      </c>
      <c r="E191" s="118">
        <v>26.716666666666665</v>
      </c>
      <c r="F191" s="118">
        <v>26.133333333333333</v>
      </c>
      <c r="G191" s="118">
        <v>25.266666666666666</v>
      </c>
      <c r="H191" s="118">
        <v>28.166666666666664</v>
      </c>
      <c r="I191" s="118">
        <v>29.033333333333331</v>
      </c>
      <c r="J191" s="118">
        <v>29.616666666666664</v>
      </c>
      <c r="K191" s="117">
        <v>28.45</v>
      </c>
      <c r="L191" s="117">
        <v>27</v>
      </c>
      <c r="M191" s="117">
        <v>15.665990000000001</v>
      </c>
    </row>
    <row r="192" spans="1:13">
      <c r="A192" s="65">
        <v>183</v>
      </c>
      <c r="B192" s="117" t="s">
        <v>859</v>
      </c>
      <c r="C192" s="120">
        <v>621.35</v>
      </c>
      <c r="D192" s="118">
        <v>616.36666666666667</v>
      </c>
      <c r="E192" s="118">
        <v>608.23333333333335</v>
      </c>
      <c r="F192" s="118">
        <v>595.11666666666667</v>
      </c>
      <c r="G192" s="118">
        <v>586.98333333333335</v>
      </c>
      <c r="H192" s="118">
        <v>629.48333333333335</v>
      </c>
      <c r="I192" s="118">
        <v>637.61666666666679</v>
      </c>
      <c r="J192" s="118">
        <v>650.73333333333335</v>
      </c>
      <c r="K192" s="117">
        <v>624.5</v>
      </c>
      <c r="L192" s="117">
        <v>603.25</v>
      </c>
      <c r="M192" s="117">
        <v>2.538E-2</v>
      </c>
    </row>
    <row r="193" spans="1:13">
      <c r="A193" s="65">
        <v>184</v>
      </c>
      <c r="B193" s="117" t="s">
        <v>74</v>
      </c>
      <c r="C193" s="120">
        <v>595.75</v>
      </c>
      <c r="D193" s="118">
        <v>594.0333333333333</v>
      </c>
      <c r="E193" s="118">
        <v>586.71666666666658</v>
      </c>
      <c r="F193" s="118">
        <v>577.68333333333328</v>
      </c>
      <c r="G193" s="118">
        <v>570.36666666666656</v>
      </c>
      <c r="H193" s="118">
        <v>603.06666666666661</v>
      </c>
      <c r="I193" s="118">
        <v>610.38333333333321</v>
      </c>
      <c r="J193" s="118">
        <v>619.41666666666663</v>
      </c>
      <c r="K193" s="117">
        <v>601.35</v>
      </c>
      <c r="L193" s="117">
        <v>585</v>
      </c>
      <c r="M193" s="117">
        <v>12.07151</v>
      </c>
    </row>
    <row r="194" spans="1:13">
      <c r="A194" s="65">
        <v>185</v>
      </c>
      <c r="B194" s="117" t="s">
        <v>864</v>
      </c>
      <c r="C194" s="120">
        <v>12.3</v>
      </c>
      <c r="D194" s="118">
        <v>12.283333333333333</v>
      </c>
      <c r="E194" s="118">
        <v>11.866666666666667</v>
      </c>
      <c r="F194" s="118">
        <v>11.433333333333334</v>
      </c>
      <c r="G194" s="118">
        <v>11.016666666666667</v>
      </c>
      <c r="H194" s="118">
        <v>12.716666666666667</v>
      </c>
      <c r="I194" s="118">
        <v>13.133333333333335</v>
      </c>
      <c r="J194" s="118">
        <v>13.566666666666666</v>
      </c>
      <c r="K194" s="117">
        <v>12.7</v>
      </c>
      <c r="L194" s="117">
        <v>11.85</v>
      </c>
      <c r="M194" s="117">
        <v>63.197119999999998</v>
      </c>
    </row>
    <row r="195" spans="1:13">
      <c r="A195" s="65">
        <v>186</v>
      </c>
      <c r="B195" s="117" t="s">
        <v>869</v>
      </c>
      <c r="C195" s="120">
        <v>24.85</v>
      </c>
      <c r="D195" s="118">
        <v>24.866666666666664</v>
      </c>
      <c r="E195" s="118">
        <v>24.333333333333329</v>
      </c>
      <c r="F195" s="118">
        <v>23.816666666666666</v>
      </c>
      <c r="G195" s="118">
        <v>23.283333333333331</v>
      </c>
      <c r="H195" s="118">
        <v>25.383333333333326</v>
      </c>
      <c r="I195" s="118">
        <v>25.916666666666664</v>
      </c>
      <c r="J195" s="118">
        <v>26.433333333333323</v>
      </c>
      <c r="K195" s="117">
        <v>25.4</v>
      </c>
      <c r="L195" s="117">
        <v>24.35</v>
      </c>
      <c r="M195" s="117">
        <v>9.9654199999999999</v>
      </c>
    </row>
    <row r="196" spans="1:13">
      <c r="A196" s="65">
        <v>187</v>
      </c>
      <c r="B196" s="117" t="s">
        <v>75</v>
      </c>
      <c r="C196" s="120">
        <v>985.15</v>
      </c>
      <c r="D196" s="118">
        <v>988.88333333333333</v>
      </c>
      <c r="E196" s="118">
        <v>970.76666666666665</v>
      </c>
      <c r="F196" s="118">
        <v>956.38333333333333</v>
      </c>
      <c r="G196" s="118">
        <v>938.26666666666665</v>
      </c>
      <c r="H196" s="118">
        <v>1003.2666666666667</v>
      </c>
      <c r="I196" s="118">
        <v>1021.3833333333332</v>
      </c>
      <c r="J196" s="118">
        <v>1035.7666666666667</v>
      </c>
      <c r="K196" s="117">
        <v>1007</v>
      </c>
      <c r="L196" s="117">
        <v>974.5</v>
      </c>
      <c r="M196" s="117">
        <v>23.25874</v>
      </c>
    </row>
    <row r="197" spans="1:13">
      <c r="A197" s="65">
        <v>188</v>
      </c>
      <c r="B197" s="117" t="s">
        <v>76</v>
      </c>
      <c r="C197" s="120">
        <v>1730.3</v>
      </c>
      <c r="D197" s="118">
        <v>1722.1000000000001</v>
      </c>
      <c r="E197" s="118">
        <v>1702.7000000000003</v>
      </c>
      <c r="F197" s="118">
        <v>1675.1000000000001</v>
      </c>
      <c r="G197" s="118">
        <v>1655.7000000000003</v>
      </c>
      <c r="H197" s="118">
        <v>1749.7000000000003</v>
      </c>
      <c r="I197" s="118">
        <v>1769.1000000000004</v>
      </c>
      <c r="J197" s="118">
        <v>1796.7000000000003</v>
      </c>
      <c r="K197" s="117">
        <v>1741.5</v>
      </c>
      <c r="L197" s="117">
        <v>1694.5</v>
      </c>
      <c r="M197" s="117">
        <v>27.311129999999999</v>
      </c>
    </row>
    <row r="198" spans="1:13">
      <c r="A198" s="65">
        <v>189</v>
      </c>
      <c r="B198" s="117" t="s">
        <v>77</v>
      </c>
      <c r="C198" s="120">
        <v>1981.85</v>
      </c>
      <c r="D198" s="118">
        <v>1973.6499999999999</v>
      </c>
      <c r="E198" s="118">
        <v>1950.1999999999998</v>
      </c>
      <c r="F198" s="118">
        <v>1918.55</v>
      </c>
      <c r="G198" s="118">
        <v>1895.1</v>
      </c>
      <c r="H198" s="118">
        <v>2005.2999999999997</v>
      </c>
      <c r="I198" s="118">
        <v>2028.75</v>
      </c>
      <c r="J198" s="118">
        <v>2060.3999999999996</v>
      </c>
      <c r="K198" s="117">
        <v>1997.1</v>
      </c>
      <c r="L198" s="117">
        <v>1942</v>
      </c>
      <c r="M198" s="117">
        <v>24.000800000000002</v>
      </c>
    </row>
    <row r="199" spans="1:13">
      <c r="A199" s="65">
        <v>190</v>
      </c>
      <c r="B199" s="117" t="s">
        <v>78</v>
      </c>
      <c r="C199" s="120">
        <v>20.3</v>
      </c>
      <c r="D199" s="118">
        <v>20.400000000000002</v>
      </c>
      <c r="E199" s="118">
        <v>19.950000000000003</v>
      </c>
      <c r="F199" s="118">
        <v>19.600000000000001</v>
      </c>
      <c r="G199" s="118">
        <v>19.150000000000002</v>
      </c>
      <c r="H199" s="118">
        <v>20.750000000000004</v>
      </c>
      <c r="I199" s="118">
        <v>21.2</v>
      </c>
      <c r="J199" s="118">
        <v>21.550000000000004</v>
      </c>
      <c r="K199" s="117">
        <v>20.85</v>
      </c>
      <c r="L199" s="117">
        <v>20.05</v>
      </c>
      <c r="M199" s="117">
        <v>29.560839999999999</v>
      </c>
    </row>
    <row r="200" spans="1:13">
      <c r="A200" s="65">
        <v>191</v>
      </c>
      <c r="B200" s="117" t="s">
        <v>877</v>
      </c>
      <c r="C200" s="120">
        <v>4247.8999999999996</v>
      </c>
      <c r="D200" s="118">
        <v>4285.9666666666662</v>
      </c>
      <c r="E200" s="118">
        <v>4141.9333333333325</v>
      </c>
      <c r="F200" s="118">
        <v>4035.9666666666662</v>
      </c>
      <c r="G200" s="118">
        <v>3891.9333333333325</v>
      </c>
      <c r="H200" s="118">
        <v>4391.9333333333325</v>
      </c>
      <c r="I200" s="118">
        <v>4535.9666666666672</v>
      </c>
      <c r="J200" s="118">
        <v>4641.9333333333325</v>
      </c>
      <c r="K200" s="117">
        <v>4430</v>
      </c>
      <c r="L200" s="117">
        <v>4180</v>
      </c>
      <c r="M200" s="117">
        <v>4.5977600000000001</v>
      </c>
    </row>
    <row r="201" spans="1:13">
      <c r="A201" s="65">
        <v>192</v>
      </c>
      <c r="B201" s="117" t="s">
        <v>878</v>
      </c>
      <c r="C201" s="120">
        <v>139.9</v>
      </c>
      <c r="D201" s="118">
        <v>139.73333333333335</v>
      </c>
      <c r="E201" s="118">
        <v>138.01666666666671</v>
      </c>
      <c r="F201" s="118">
        <v>136.13333333333335</v>
      </c>
      <c r="G201" s="118">
        <v>134.41666666666671</v>
      </c>
      <c r="H201" s="118">
        <v>141.6166666666667</v>
      </c>
      <c r="I201" s="118">
        <v>143.33333333333334</v>
      </c>
      <c r="J201" s="118">
        <v>145.2166666666667</v>
      </c>
      <c r="K201" s="117">
        <v>141.44999999999999</v>
      </c>
      <c r="L201" s="117">
        <v>137.85</v>
      </c>
      <c r="M201" s="117">
        <v>1.8328599999999999</v>
      </c>
    </row>
    <row r="202" spans="1:13">
      <c r="A202" s="65">
        <v>193</v>
      </c>
      <c r="B202" s="117" t="s">
        <v>881</v>
      </c>
      <c r="C202" s="120">
        <v>514.79999999999995</v>
      </c>
      <c r="D202" s="118">
        <v>510.91666666666669</v>
      </c>
      <c r="E202" s="118">
        <v>501.83333333333337</v>
      </c>
      <c r="F202" s="118">
        <v>488.86666666666667</v>
      </c>
      <c r="G202" s="118">
        <v>479.78333333333336</v>
      </c>
      <c r="H202" s="118">
        <v>523.88333333333344</v>
      </c>
      <c r="I202" s="118">
        <v>532.9666666666667</v>
      </c>
      <c r="J202" s="118">
        <v>545.93333333333339</v>
      </c>
      <c r="K202" s="117">
        <v>520</v>
      </c>
      <c r="L202" s="117">
        <v>497.95</v>
      </c>
      <c r="M202" s="117">
        <v>0.49336999999999998</v>
      </c>
    </row>
    <row r="203" spans="1:13">
      <c r="A203" s="65">
        <v>194</v>
      </c>
      <c r="B203" s="117" t="s">
        <v>79</v>
      </c>
      <c r="C203" s="120">
        <v>2893.95</v>
      </c>
      <c r="D203" s="118">
        <v>2902.9166666666665</v>
      </c>
      <c r="E203" s="118">
        <v>2866.0333333333328</v>
      </c>
      <c r="F203" s="118">
        <v>2838.1166666666663</v>
      </c>
      <c r="G203" s="118">
        <v>2801.2333333333327</v>
      </c>
      <c r="H203" s="118">
        <v>2930.833333333333</v>
      </c>
      <c r="I203" s="118">
        <v>2967.7166666666672</v>
      </c>
      <c r="J203" s="118">
        <v>2995.6333333333332</v>
      </c>
      <c r="K203" s="117">
        <v>2939.8</v>
      </c>
      <c r="L203" s="117">
        <v>2875</v>
      </c>
      <c r="M203" s="117">
        <v>3.8469199999999999</v>
      </c>
    </row>
    <row r="204" spans="1:13">
      <c r="A204" s="65">
        <v>195</v>
      </c>
      <c r="B204" s="117" t="s">
        <v>80</v>
      </c>
      <c r="C204" s="120">
        <v>388.75</v>
      </c>
      <c r="D204" s="118">
        <v>387.05</v>
      </c>
      <c r="E204" s="118">
        <v>378.95000000000005</v>
      </c>
      <c r="F204" s="118">
        <v>369.15000000000003</v>
      </c>
      <c r="G204" s="118">
        <v>361.05000000000007</v>
      </c>
      <c r="H204" s="118">
        <v>396.85</v>
      </c>
      <c r="I204" s="118">
        <v>404.95000000000005</v>
      </c>
      <c r="J204" s="118">
        <v>414.75</v>
      </c>
      <c r="K204" s="117">
        <v>395.15</v>
      </c>
      <c r="L204" s="117">
        <v>377.25</v>
      </c>
      <c r="M204" s="117">
        <v>14.746</v>
      </c>
    </row>
    <row r="205" spans="1:13">
      <c r="A205" s="65">
        <v>196</v>
      </c>
      <c r="B205" s="117" t="s">
        <v>886</v>
      </c>
      <c r="C205" s="120">
        <v>20.65</v>
      </c>
      <c r="D205" s="118">
        <v>20.416666666666664</v>
      </c>
      <c r="E205" s="118">
        <v>19.633333333333329</v>
      </c>
      <c r="F205" s="118">
        <v>18.616666666666664</v>
      </c>
      <c r="G205" s="118">
        <v>17.833333333333329</v>
      </c>
      <c r="H205" s="118">
        <v>21.43333333333333</v>
      </c>
      <c r="I205" s="118">
        <v>22.216666666666661</v>
      </c>
      <c r="J205" s="118">
        <v>23.233333333333331</v>
      </c>
      <c r="K205" s="117">
        <v>21.2</v>
      </c>
      <c r="L205" s="117">
        <v>19.399999999999999</v>
      </c>
      <c r="M205" s="117">
        <v>60.551250000000003</v>
      </c>
    </row>
    <row r="206" spans="1:13">
      <c r="A206" s="65">
        <v>197</v>
      </c>
      <c r="B206" s="117" t="s">
        <v>893</v>
      </c>
      <c r="C206" s="120">
        <v>241.35</v>
      </c>
      <c r="D206" s="118">
        <v>238.95000000000002</v>
      </c>
      <c r="E206" s="118">
        <v>233.90000000000003</v>
      </c>
      <c r="F206" s="118">
        <v>226.45000000000002</v>
      </c>
      <c r="G206" s="118">
        <v>221.40000000000003</v>
      </c>
      <c r="H206" s="118">
        <v>246.40000000000003</v>
      </c>
      <c r="I206" s="118">
        <v>251.45000000000005</v>
      </c>
      <c r="J206" s="118">
        <v>258.90000000000003</v>
      </c>
      <c r="K206" s="117">
        <v>244</v>
      </c>
      <c r="L206" s="117">
        <v>231.5</v>
      </c>
      <c r="M206" s="117">
        <v>0.29582000000000003</v>
      </c>
    </row>
    <row r="207" spans="1:13">
      <c r="A207" s="65">
        <v>198</v>
      </c>
      <c r="B207" s="117" t="s">
        <v>81</v>
      </c>
      <c r="C207" s="120">
        <v>226.7</v>
      </c>
      <c r="D207" s="118">
        <v>224.28333333333333</v>
      </c>
      <c r="E207" s="118">
        <v>220.41666666666666</v>
      </c>
      <c r="F207" s="118">
        <v>214.13333333333333</v>
      </c>
      <c r="G207" s="118">
        <v>210.26666666666665</v>
      </c>
      <c r="H207" s="118">
        <v>230.56666666666666</v>
      </c>
      <c r="I207" s="118">
        <v>234.43333333333334</v>
      </c>
      <c r="J207" s="118">
        <v>240.71666666666667</v>
      </c>
      <c r="K207" s="117">
        <v>228.15</v>
      </c>
      <c r="L207" s="117">
        <v>218</v>
      </c>
      <c r="M207" s="117">
        <v>72.63391</v>
      </c>
    </row>
    <row r="208" spans="1:13">
      <c r="A208" s="65">
        <v>199</v>
      </c>
      <c r="B208" s="117" t="s">
        <v>897</v>
      </c>
      <c r="C208" s="120">
        <v>51.5</v>
      </c>
      <c r="D208" s="118">
        <v>52.083333333333336</v>
      </c>
      <c r="E208" s="118">
        <v>50.516666666666673</v>
      </c>
      <c r="F208" s="118">
        <v>49.533333333333339</v>
      </c>
      <c r="G208" s="118">
        <v>47.966666666666676</v>
      </c>
      <c r="H208" s="118">
        <v>53.06666666666667</v>
      </c>
      <c r="I208" s="118">
        <v>54.633333333333333</v>
      </c>
      <c r="J208" s="118">
        <v>55.616666666666667</v>
      </c>
      <c r="K208" s="117">
        <v>53.65</v>
      </c>
      <c r="L208" s="117">
        <v>51.1</v>
      </c>
      <c r="M208" s="117">
        <v>19.109490000000001</v>
      </c>
    </row>
    <row r="209" spans="1:13">
      <c r="A209" s="65">
        <v>200</v>
      </c>
      <c r="B209" s="117" t="s">
        <v>82</v>
      </c>
      <c r="C209" s="120">
        <v>218.4</v>
      </c>
      <c r="D209" s="118">
        <v>217.9</v>
      </c>
      <c r="E209" s="118">
        <v>213.8</v>
      </c>
      <c r="F209" s="118">
        <v>209.20000000000002</v>
      </c>
      <c r="G209" s="118">
        <v>205.10000000000002</v>
      </c>
      <c r="H209" s="118">
        <v>222.5</v>
      </c>
      <c r="I209" s="118">
        <v>226.59999999999997</v>
      </c>
      <c r="J209" s="118">
        <v>231.2</v>
      </c>
      <c r="K209" s="117">
        <v>222</v>
      </c>
      <c r="L209" s="117">
        <v>213.3</v>
      </c>
      <c r="M209" s="117">
        <v>188.60140000000001</v>
      </c>
    </row>
    <row r="210" spans="1:13">
      <c r="A210" s="65">
        <v>201</v>
      </c>
      <c r="B210" s="117" t="s">
        <v>83</v>
      </c>
      <c r="C210" s="120">
        <v>1569.6</v>
      </c>
      <c r="D210" s="118">
        <v>1562.3999999999999</v>
      </c>
      <c r="E210" s="118">
        <v>1547.2999999999997</v>
      </c>
      <c r="F210" s="118">
        <v>1524.9999999999998</v>
      </c>
      <c r="G210" s="118">
        <v>1509.8999999999996</v>
      </c>
      <c r="H210" s="118">
        <v>1584.6999999999998</v>
      </c>
      <c r="I210" s="118">
        <v>1599.7999999999997</v>
      </c>
      <c r="J210" s="118">
        <v>1622.1</v>
      </c>
      <c r="K210" s="117">
        <v>1577.5</v>
      </c>
      <c r="L210" s="117">
        <v>1540.1</v>
      </c>
      <c r="M210" s="117">
        <v>17.280629999999999</v>
      </c>
    </row>
    <row r="211" spans="1:13">
      <c r="A211" s="65">
        <v>202</v>
      </c>
      <c r="B211" s="117" t="s">
        <v>84</v>
      </c>
      <c r="C211" s="120">
        <v>277.55</v>
      </c>
      <c r="D211" s="118">
        <v>275.58333333333337</v>
      </c>
      <c r="E211" s="118">
        <v>272.56666666666672</v>
      </c>
      <c r="F211" s="118">
        <v>267.58333333333337</v>
      </c>
      <c r="G211" s="118">
        <v>264.56666666666672</v>
      </c>
      <c r="H211" s="118">
        <v>280.56666666666672</v>
      </c>
      <c r="I211" s="118">
        <v>283.58333333333337</v>
      </c>
      <c r="J211" s="118">
        <v>288.56666666666672</v>
      </c>
      <c r="K211" s="117">
        <v>278.60000000000002</v>
      </c>
      <c r="L211" s="117">
        <v>270.60000000000002</v>
      </c>
      <c r="M211" s="117">
        <v>11.007680000000001</v>
      </c>
    </row>
    <row r="212" spans="1:13">
      <c r="A212" s="65">
        <v>203</v>
      </c>
      <c r="B212" s="117" t="s">
        <v>912</v>
      </c>
      <c r="C212" s="120">
        <v>19182.900000000001</v>
      </c>
      <c r="D212" s="118">
        <v>18990.633333333335</v>
      </c>
      <c r="E212" s="118">
        <v>18617.26666666667</v>
      </c>
      <c r="F212" s="118">
        <v>18051.633333333335</v>
      </c>
      <c r="G212" s="118">
        <v>17678.26666666667</v>
      </c>
      <c r="H212" s="118">
        <v>19556.26666666667</v>
      </c>
      <c r="I212" s="118">
        <v>19929.633333333331</v>
      </c>
      <c r="J212" s="118">
        <v>20495.26666666667</v>
      </c>
      <c r="K212" s="117">
        <v>19364</v>
      </c>
      <c r="L212" s="117">
        <v>18425</v>
      </c>
      <c r="M212" s="117">
        <v>1.0330000000000001E-2</v>
      </c>
    </row>
    <row r="213" spans="1:13">
      <c r="A213" s="65">
        <v>204</v>
      </c>
      <c r="B213" s="117" t="s">
        <v>1931</v>
      </c>
      <c r="C213" s="120">
        <v>120.7</v>
      </c>
      <c r="D213" s="118">
        <v>119.48333333333333</v>
      </c>
      <c r="E213" s="118">
        <v>117.76666666666667</v>
      </c>
      <c r="F213" s="118">
        <v>114.83333333333333</v>
      </c>
      <c r="G213" s="118">
        <v>113.11666666666666</v>
      </c>
      <c r="H213" s="118">
        <v>122.41666666666667</v>
      </c>
      <c r="I213" s="118">
        <v>124.13333333333334</v>
      </c>
      <c r="J213" s="118">
        <v>127.06666666666668</v>
      </c>
      <c r="K213" s="117">
        <v>121.2</v>
      </c>
      <c r="L213" s="117">
        <v>116.55</v>
      </c>
      <c r="M213" s="117">
        <v>4.0152700000000001</v>
      </c>
    </row>
    <row r="214" spans="1:13">
      <c r="A214" s="65">
        <v>205</v>
      </c>
      <c r="B214" s="117" t="s">
        <v>302</v>
      </c>
      <c r="C214" s="120">
        <v>251.4</v>
      </c>
      <c r="D214" s="118">
        <v>249.33333333333334</v>
      </c>
      <c r="E214" s="118">
        <v>245.06666666666669</v>
      </c>
      <c r="F214" s="118">
        <v>238.73333333333335</v>
      </c>
      <c r="G214" s="118">
        <v>234.4666666666667</v>
      </c>
      <c r="H214" s="118">
        <v>255.66666666666669</v>
      </c>
      <c r="I214" s="118">
        <v>259.93333333333334</v>
      </c>
      <c r="J214" s="118">
        <v>266.26666666666665</v>
      </c>
      <c r="K214" s="117">
        <v>253.6</v>
      </c>
      <c r="L214" s="117">
        <v>243</v>
      </c>
      <c r="M214" s="117">
        <v>0.24673999999999999</v>
      </c>
    </row>
    <row r="215" spans="1:13">
      <c r="A215" s="65">
        <v>206</v>
      </c>
      <c r="B215" s="117" t="s">
        <v>919</v>
      </c>
      <c r="C215" s="120">
        <v>48.15</v>
      </c>
      <c r="D215" s="118">
        <v>48.449999999999996</v>
      </c>
      <c r="E215" s="118">
        <v>46.949999999999989</v>
      </c>
      <c r="F215" s="118">
        <v>45.749999999999993</v>
      </c>
      <c r="G215" s="118">
        <v>44.249999999999986</v>
      </c>
      <c r="H215" s="118">
        <v>49.649999999999991</v>
      </c>
      <c r="I215" s="118">
        <v>51.150000000000006</v>
      </c>
      <c r="J215" s="118">
        <v>52.349999999999994</v>
      </c>
      <c r="K215" s="117">
        <v>49.95</v>
      </c>
      <c r="L215" s="117">
        <v>47.25</v>
      </c>
      <c r="M215" s="117">
        <v>0.59665999999999997</v>
      </c>
    </row>
    <row r="216" spans="1:13">
      <c r="A216" s="65">
        <v>207</v>
      </c>
      <c r="B216" s="117" t="s">
        <v>2131</v>
      </c>
      <c r="C216" s="120">
        <v>42.7</v>
      </c>
      <c r="D216" s="118">
        <v>42.45</v>
      </c>
      <c r="E216" s="118">
        <v>41.7</v>
      </c>
      <c r="F216" s="118">
        <v>40.700000000000003</v>
      </c>
      <c r="G216" s="118">
        <v>39.950000000000003</v>
      </c>
      <c r="H216" s="118">
        <v>43.45</v>
      </c>
      <c r="I216" s="118">
        <v>44.2</v>
      </c>
      <c r="J216" s="118">
        <v>45.2</v>
      </c>
      <c r="K216" s="117">
        <v>43.2</v>
      </c>
      <c r="L216" s="117">
        <v>41.45</v>
      </c>
      <c r="M216" s="117">
        <v>12.966060000000001</v>
      </c>
    </row>
    <row r="217" spans="1:13">
      <c r="A217" s="65">
        <v>208</v>
      </c>
      <c r="B217" s="117" t="s">
        <v>85</v>
      </c>
      <c r="C217" s="120">
        <v>96.2</v>
      </c>
      <c r="D217" s="118">
        <v>95.983333333333348</v>
      </c>
      <c r="E217" s="118">
        <v>94.066666666666691</v>
      </c>
      <c r="F217" s="118">
        <v>91.933333333333337</v>
      </c>
      <c r="G217" s="118">
        <v>90.01666666666668</v>
      </c>
      <c r="H217" s="118">
        <v>98.116666666666703</v>
      </c>
      <c r="I217" s="118">
        <v>100.03333333333336</v>
      </c>
      <c r="J217" s="118">
        <v>102.16666666666671</v>
      </c>
      <c r="K217" s="117">
        <v>97.9</v>
      </c>
      <c r="L217" s="117">
        <v>93.85</v>
      </c>
      <c r="M217" s="117">
        <v>33.072519999999997</v>
      </c>
    </row>
    <row r="218" spans="1:13">
      <c r="A218" s="65">
        <v>209</v>
      </c>
      <c r="B218" s="117" t="s">
        <v>86</v>
      </c>
      <c r="C218" s="120">
        <v>931.95</v>
      </c>
      <c r="D218" s="118">
        <v>928.61666666666667</v>
      </c>
      <c r="E218" s="118">
        <v>915.33333333333337</v>
      </c>
      <c r="F218" s="118">
        <v>898.7166666666667</v>
      </c>
      <c r="G218" s="118">
        <v>885.43333333333339</v>
      </c>
      <c r="H218" s="118">
        <v>945.23333333333335</v>
      </c>
      <c r="I218" s="118">
        <v>958.51666666666665</v>
      </c>
      <c r="J218" s="118">
        <v>975.13333333333333</v>
      </c>
      <c r="K218" s="117">
        <v>941.9</v>
      </c>
      <c r="L218" s="117">
        <v>912</v>
      </c>
      <c r="M218" s="117">
        <v>48.335000000000001</v>
      </c>
    </row>
    <row r="219" spans="1:13">
      <c r="A219" s="65">
        <v>210</v>
      </c>
      <c r="B219" s="117" t="s">
        <v>925</v>
      </c>
      <c r="C219" s="120">
        <v>413.55</v>
      </c>
      <c r="D219" s="118">
        <v>411.38333333333338</v>
      </c>
      <c r="E219" s="118">
        <v>409.21666666666675</v>
      </c>
      <c r="F219" s="118">
        <v>404.88333333333338</v>
      </c>
      <c r="G219" s="118">
        <v>402.71666666666675</v>
      </c>
      <c r="H219" s="118">
        <v>415.71666666666675</v>
      </c>
      <c r="I219" s="118">
        <v>417.88333333333338</v>
      </c>
      <c r="J219" s="118">
        <v>422.21666666666675</v>
      </c>
      <c r="K219" s="117">
        <v>413.55</v>
      </c>
      <c r="L219" s="117">
        <v>407.05</v>
      </c>
      <c r="M219" s="117">
        <v>4.3276300000000001</v>
      </c>
    </row>
    <row r="220" spans="1:13">
      <c r="A220" s="65">
        <v>211</v>
      </c>
      <c r="B220" s="117" t="s">
        <v>87</v>
      </c>
      <c r="C220" s="120">
        <v>319.39999999999998</v>
      </c>
      <c r="D220" s="118">
        <v>319.08333333333331</v>
      </c>
      <c r="E220" s="118">
        <v>313.91666666666663</v>
      </c>
      <c r="F220" s="118">
        <v>308.43333333333334</v>
      </c>
      <c r="G220" s="118">
        <v>303.26666666666665</v>
      </c>
      <c r="H220" s="118">
        <v>324.56666666666661</v>
      </c>
      <c r="I220" s="118">
        <v>329.73333333333323</v>
      </c>
      <c r="J220" s="118">
        <v>335.21666666666658</v>
      </c>
      <c r="K220" s="117">
        <v>324.25</v>
      </c>
      <c r="L220" s="117">
        <v>313.60000000000002</v>
      </c>
      <c r="M220" s="117">
        <v>259.30022000000002</v>
      </c>
    </row>
    <row r="221" spans="1:13">
      <c r="A221" s="65">
        <v>212</v>
      </c>
      <c r="B221" s="117" t="s">
        <v>2291</v>
      </c>
      <c r="C221" s="120">
        <v>779.1</v>
      </c>
      <c r="D221" s="118">
        <v>777.36666666666667</v>
      </c>
      <c r="E221" s="118">
        <v>772.73333333333335</v>
      </c>
      <c r="F221" s="118">
        <v>766.36666666666667</v>
      </c>
      <c r="G221" s="118">
        <v>761.73333333333335</v>
      </c>
      <c r="H221" s="118">
        <v>783.73333333333335</v>
      </c>
      <c r="I221" s="118">
        <v>788.36666666666679</v>
      </c>
      <c r="J221" s="118">
        <v>794.73333333333335</v>
      </c>
      <c r="K221" s="117">
        <v>782</v>
      </c>
      <c r="L221" s="117">
        <v>771</v>
      </c>
      <c r="M221" s="117">
        <v>6.4747300000000001</v>
      </c>
    </row>
    <row r="222" spans="1:13">
      <c r="A222" s="65">
        <v>213</v>
      </c>
      <c r="B222" s="117" t="s">
        <v>1964</v>
      </c>
      <c r="C222" s="120">
        <v>318.39999999999998</v>
      </c>
      <c r="D222" s="118">
        <v>321.56666666666666</v>
      </c>
      <c r="E222" s="118">
        <v>313.68333333333334</v>
      </c>
      <c r="F222" s="118">
        <v>308.9666666666667</v>
      </c>
      <c r="G222" s="118">
        <v>301.08333333333337</v>
      </c>
      <c r="H222" s="118">
        <v>326.2833333333333</v>
      </c>
      <c r="I222" s="118">
        <v>334.16666666666663</v>
      </c>
      <c r="J222" s="118">
        <v>338.88333333333327</v>
      </c>
      <c r="K222" s="117">
        <v>329.45</v>
      </c>
      <c r="L222" s="117">
        <v>316.85000000000002</v>
      </c>
      <c r="M222" s="117">
        <v>13.873089999999999</v>
      </c>
    </row>
    <row r="223" spans="1:13">
      <c r="A223" s="65">
        <v>214</v>
      </c>
      <c r="B223" s="117" t="s">
        <v>353</v>
      </c>
      <c r="C223" s="120">
        <v>67.400000000000006</v>
      </c>
      <c r="D223" s="118">
        <v>65.916666666666671</v>
      </c>
      <c r="E223" s="118">
        <v>63.033333333333346</v>
      </c>
      <c r="F223" s="118">
        <v>58.666666666666671</v>
      </c>
      <c r="G223" s="118">
        <v>55.783333333333346</v>
      </c>
      <c r="H223" s="118">
        <v>70.283333333333346</v>
      </c>
      <c r="I223" s="118">
        <v>73.166666666666671</v>
      </c>
      <c r="J223" s="118">
        <v>77.533333333333346</v>
      </c>
      <c r="K223" s="117">
        <v>68.8</v>
      </c>
      <c r="L223" s="117">
        <v>61.55</v>
      </c>
      <c r="M223" s="117">
        <v>6.6577999999999999</v>
      </c>
    </row>
    <row r="224" spans="1:13">
      <c r="A224" s="65">
        <v>215</v>
      </c>
      <c r="B224" s="117" t="s">
        <v>88</v>
      </c>
      <c r="C224" s="120">
        <v>59.05</v>
      </c>
      <c r="D224" s="118">
        <v>59.050000000000004</v>
      </c>
      <c r="E224" s="118">
        <v>58.600000000000009</v>
      </c>
      <c r="F224" s="118">
        <v>58.150000000000006</v>
      </c>
      <c r="G224" s="118">
        <v>57.70000000000001</v>
      </c>
      <c r="H224" s="118">
        <v>59.500000000000007</v>
      </c>
      <c r="I224" s="118">
        <v>59.95000000000001</v>
      </c>
      <c r="J224" s="118">
        <v>60.400000000000006</v>
      </c>
      <c r="K224" s="117">
        <v>59.5</v>
      </c>
      <c r="L224" s="117">
        <v>58.6</v>
      </c>
      <c r="M224" s="117">
        <v>87.042000000000002</v>
      </c>
    </row>
    <row r="225" spans="1:13">
      <c r="A225" s="65">
        <v>216</v>
      </c>
      <c r="B225" s="117" t="s">
        <v>89</v>
      </c>
      <c r="C225" s="120">
        <v>35.950000000000003</v>
      </c>
      <c r="D225" s="118">
        <v>35.800000000000004</v>
      </c>
      <c r="E225" s="118">
        <v>35.100000000000009</v>
      </c>
      <c r="F225" s="118">
        <v>34.250000000000007</v>
      </c>
      <c r="G225" s="118">
        <v>33.550000000000011</v>
      </c>
      <c r="H225" s="118">
        <v>36.650000000000006</v>
      </c>
      <c r="I225" s="118">
        <v>37.350000000000009</v>
      </c>
      <c r="J225" s="118">
        <v>38.200000000000003</v>
      </c>
      <c r="K225" s="117">
        <v>36.5</v>
      </c>
      <c r="L225" s="117">
        <v>34.950000000000003</v>
      </c>
      <c r="M225" s="117">
        <v>149.07369</v>
      </c>
    </row>
    <row r="226" spans="1:13">
      <c r="A226" s="65">
        <v>217</v>
      </c>
      <c r="B226" s="117" t="s">
        <v>90</v>
      </c>
      <c r="C226" s="120">
        <v>38.75</v>
      </c>
      <c r="D226" s="118">
        <v>38.466666666666669</v>
      </c>
      <c r="E226" s="118">
        <v>37.933333333333337</v>
      </c>
      <c r="F226" s="118">
        <v>37.116666666666667</v>
      </c>
      <c r="G226" s="118">
        <v>36.583333333333336</v>
      </c>
      <c r="H226" s="118">
        <v>39.283333333333339</v>
      </c>
      <c r="I226" s="118">
        <v>39.81666666666667</v>
      </c>
      <c r="J226" s="118">
        <v>40.63333333333334</v>
      </c>
      <c r="K226" s="117">
        <v>39</v>
      </c>
      <c r="L226" s="117">
        <v>37.65</v>
      </c>
      <c r="M226" s="117">
        <v>21.271080000000001</v>
      </c>
    </row>
    <row r="227" spans="1:13">
      <c r="A227" s="65">
        <v>218</v>
      </c>
      <c r="B227" s="117" t="s">
        <v>933</v>
      </c>
      <c r="C227" s="120">
        <v>36.5</v>
      </c>
      <c r="D227" s="118">
        <v>36.25</v>
      </c>
      <c r="E227" s="118">
        <v>35.75</v>
      </c>
      <c r="F227" s="118">
        <v>35</v>
      </c>
      <c r="G227" s="118">
        <v>34.5</v>
      </c>
      <c r="H227" s="118">
        <v>37</v>
      </c>
      <c r="I227" s="118">
        <v>37.5</v>
      </c>
      <c r="J227" s="118">
        <v>38.25</v>
      </c>
      <c r="K227" s="117">
        <v>36.75</v>
      </c>
      <c r="L227" s="117">
        <v>35.5</v>
      </c>
      <c r="M227" s="117">
        <v>94.341390000000004</v>
      </c>
    </row>
    <row r="228" spans="1:13">
      <c r="A228" s="65">
        <v>219</v>
      </c>
      <c r="B228" s="117" t="s">
        <v>2334</v>
      </c>
      <c r="C228" s="120">
        <v>1643.2</v>
      </c>
      <c r="D228" s="118">
        <v>1639.5999999999997</v>
      </c>
      <c r="E228" s="118">
        <v>1628.1999999999994</v>
      </c>
      <c r="F228" s="118">
        <v>1613.1999999999996</v>
      </c>
      <c r="G228" s="118">
        <v>1601.7999999999993</v>
      </c>
      <c r="H228" s="118">
        <v>1654.5999999999995</v>
      </c>
      <c r="I228" s="118">
        <v>1665.9999999999995</v>
      </c>
      <c r="J228" s="118">
        <v>1680.9999999999995</v>
      </c>
      <c r="K228" s="117">
        <v>1651</v>
      </c>
      <c r="L228" s="117">
        <v>1624.6</v>
      </c>
      <c r="M228" s="117">
        <v>6.5680000000000002E-2</v>
      </c>
    </row>
    <row r="229" spans="1:13">
      <c r="A229" s="65">
        <v>220</v>
      </c>
      <c r="B229" s="117" t="s">
        <v>935</v>
      </c>
      <c r="C229" s="120">
        <v>1004.65</v>
      </c>
      <c r="D229" s="118">
        <v>1015.7833333333333</v>
      </c>
      <c r="E229" s="118">
        <v>986.86666666666656</v>
      </c>
      <c r="F229" s="118">
        <v>969.08333333333326</v>
      </c>
      <c r="G229" s="118">
        <v>940.16666666666652</v>
      </c>
      <c r="H229" s="118">
        <v>1033.5666666666666</v>
      </c>
      <c r="I229" s="118">
        <v>1062.4833333333336</v>
      </c>
      <c r="J229" s="118">
        <v>1080.2666666666667</v>
      </c>
      <c r="K229" s="117">
        <v>1044.7</v>
      </c>
      <c r="L229" s="117">
        <v>998</v>
      </c>
      <c r="M229" s="117">
        <v>4.3290000000000002E-2</v>
      </c>
    </row>
    <row r="230" spans="1:13">
      <c r="A230" s="65">
        <v>221</v>
      </c>
      <c r="B230" s="117" t="s">
        <v>91</v>
      </c>
      <c r="C230" s="120">
        <v>12.95</v>
      </c>
      <c r="D230" s="118">
        <v>12.966666666666669</v>
      </c>
      <c r="E230" s="118">
        <v>12.783333333333337</v>
      </c>
      <c r="F230" s="118">
        <v>12.616666666666669</v>
      </c>
      <c r="G230" s="118">
        <v>12.433333333333337</v>
      </c>
      <c r="H230" s="118">
        <v>13.133333333333336</v>
      </c>
      <c r="I230" s="118">
        <v>13.316666666666666</v>
      </c>
      <c r="J230" s="118">
        <v>13.483333333333336</v>
      </c>
      <c r="K230" s="117">
        <v>13.15</v>
      </c>
      <c r="L230" s="117">
        <v>12.8</v>
      </c>
      <c r="M230" s="117">
        <v>53.853470000000002</v>
      </c>
    </row>
    <row r="231" spans="1:13">
      <c r="A231" s="65">
        <v>222</v>
      </c>
      <c r="B231" s="117" t="s">
        <v>92</v>
      </c>
      <c r="C231" s="120">
        <v>241.7</v>
      </c>
      <c r="D231" s="118">
        <v>239.88333333333333</v>
      </c>
      <c r="E231" s="118">
        <v>233.21666666666664</v>
      </c>
      <c r="F231" s="118">
        <v>224.73333333333332</v>
      </c>
      <c r="G231" s="118">
        <v>218.06666666666663</v>
      </c>
      <c r="H231" s="118">
        <v>248.36666666666665</v>
      </c>
      <c r="I231" s="118">
        <v>255.03333333333333</v>
      </c>
      <c r="J231" s="118">
        <v>263.51666666666665</v>
      </c>
      <c r="K231" s="117">
        <v>246.55</v>
      </c>
      <c r="L231" s="117">
        <v>231.4</v>
      </c>
      <c r="M231" s="117">
        <v>28.563800000000001</v>
      </c>
    </row>
    <row r="232" spans="1:13">
      <c r="A232" s="65">
        <v>223</v>
      </c>
      <c r="B232" s="117" t="s">
        <v>2354</v>
      </c>
      <c r="C232" s="120">
        <v>438.8</v>
      </c>
      <c r="D232" s="118">
        <v>434.2166666666667</v>
      </c>
      <c r="E232" s="118">
        <v>421.43333333333339</v>
      </c>
      <c r="F232" s="118">
        <v>404.06666666666672</v>
      </c>
      <c r="G232" s="118">
        <v>391.28333333333342</v>
      </c>
      <c r="H232" s="118">
        <v>451.58333333333337</v>
      </c>
      <c r="I232" s="118">
        <v>464.36666666666667</v>
      </c>
      <c r="J232" s="118">
        <v>481.73333333333335</v>
      </c>
      <c r="K232" s="117">
        <v>447</v>
      </c>
      <c r="L232" s="117">
        <v>416.85</v>
      </c>
      <c r="M232" s="117">
        <v>4.3016100000000002</v>
      </c>
    </row>
    <row r="233" spans="1:13">
      <c r="A233" s="65">
        <v>224</v>
      </c>
      <c r="B233" s="117" t="s">
        <v>942</v>
      </c>
      <c r="C233" s="120">
        <v>22.8</v>
      </c>
      <c r="D233" s="118">
        <v>22.8</v>
      </c>
      <c r="E233" s="118">
        <v>22.25</v>
      </c>
      <c r="F233" s="118">
        <v>21.7</v>
      </c>
      <c r="G233" s="118">
        <v>21.15</v>
      </c>
      <c r="H233" s="118">
        <v>23.35</v>
      </c>
      <c r="I233" s="118">
        <v>23.900000000000006</v>
      </c>
      <c r="J233" s="118">
        <v>24.450000000000003</v>
      </c>
      <c r="K233" s="117">
        <v>23.35</v>
      </c>
      <c r="L233" s="117">
        <v>22.25</v>
      </c>
      <c r="M233" s="117">
        <v>8.9478000000000009</v>
      </c>
    </row>
    <row r="234" spans="1:13">
      <c r="A234" s="65">
        <v>225</v>
      </c>
      <c r="B234" s="117" t="s">
        <v>200</v>
      </c>
      <c r="C234" s="120">
        <v>125.2</v>
      </c>
      <c r="D234" s="118">
        <v>124.51666666666667</v>
      </c>
      <c r="E234" s="118">
        <v>122.63333333333333</v>
      </c>
      <c r="F234" s="118">
        <v>120.06666666666666</v>
      </c>
      <c r="G234" s="118">
        <v>118.18333333333332</v>
      </c>
      <c r="H234" s="118">
        <v>127.08333333333333</v>
      </c>
      <c r="I234" s="118">
        <v>128.9666666666667</v>
      </c>
      <c r="J234" s="118">
        <v>131.53333333333333</v>
      </c>
      <c r="K234" s="117">
        <v>126.4</v>
      </c>
      <c r="L234" s="117">
        <v>121.95</v>
      </c>
      <c r="M234" s="117">
        <v>9.7143499999999996</v>
      </c>
    </row>
    <row r="235" spans="1:13">
      <c r="A235" s="65">
        <v>226</v>
      </c>
      <c r="B235" s="117" t="s">
        <v>93</v>
      </c>
      <c r="C235" s="120">
        <v>95.8</v>
      </c>
      <c r="D235" s="118">
        <v>95.316666666666677</v>
      </c>
      <c r="E235" s="118">
        <v>93.383333333333354</v>
      </c>
      <c r="F235" s="118">
        <v>90.966666666666683</v>
      </c>
      <c r="G235" s="118">
        <v>89.03333333333336</v>
      </c>
      <c r="H235" s="118">
        <v>97.733333333333348</v>
      </c>
      <c r="I235" s="118">
        <v>99.666666666666657</v>
      </c>
      <c r="J235" s="118">
        <v>102.08333333333334</v>
      </c>
      <c r="K235" s="117">
        <v>97.25</v>
      </c>
      <c r="L235" s="117">
        <v>92.9</v>
      </c>
      <c r="M235" s="117">
        <v>45.454560000000001</v>
      </c>
    </row>
    <row r="236" spans="1:13">
      <c r="A236" s="65">
        <v>227</v>
      </c>
      <c r="B236" s="117" t="s">
        <v>948</v>
      </c>
      <c r="C236" s="120">
        <v>236.85</v>
      </c>
      <c r="D236" s="118">
        <v>236.43333333333331</v>
      </c>
      <c r="E236" s="118">
        <v>232.56666666666661</v>
      </c>
      <c r="F236" s="118">
        <v>228.2833333333333</v>
      </c>
      <c r="G236" s="118">
        <v>224.4166666666666</v>
      </c>
      <c r="H236" s="118">
        <v>240.71666666666661</v>
      </c>
      <c r="I236" s="118">
        <v>244.58333333333334</v>
      </c>
      <c r="J236" s="118">
        <v>248.86666666666662</v>
      </c>
      <c r="K236" s="117">
        <v>240.3</v>
      </c>
      <c r="L236" s="117">
        <v>232.15</v>
      </c>
      <c r="M236" s="117">
        <v>11.11021</v>
      </c>
    </row>
    <row r="237" spans="1:13">
      <c r="A237" s="65">
        <v>228</v>
      </c>
      <c r="B237" s="117" t="s">
        <v>951</v>
      </c>
      <c r="C237" s="120">
        <v>808.55</v>
      </c>
      <c r="D237" s="118">
        <v>798.66666666666663</v>
      </c>
      <c r="E237" s="118">
        <v>780.73333333333323</v>
      </c>
      <c r="F237" s="118">
        <v>752.91666666666663</v>
      </c>
      <c r="G237" s="118">
        <v>734.98333333333323</v>
      </c>
      <c r="H237" s="118">
        <v>826.48333333333323</v>
      </c>
      <c r="I237" s="118">
        <v>844.41666666666663</v>
      </c>
      <c r="J237" s="118">
        <v>872.23333333333323</v>
      </c>
      <c r="K237" s="117">
        <v>816.6</v>
      </c>
      <c r="L237" s="117">
        <v>770.85</v>
      </c>
      <c r="M237" s="117">
        <v>22.181329999999999</v>
      </c>
    </row>
    <row r="238" spans="1:13">
      <c r="A238" s="65">
        <v>229</v>
      </c>
      <c r="B238" s="117" t="s">
        <v>954</v>
      </c>
      <c r="C238" s="120">
        <v>187.3</v>
      </c>
      <c r="D238" s="118">
        <v>186.36666666666667</v>
      </c>
      <c r="E238" s="118">
        <v>181.73333333333335</v>
      </c>
      <c r="F238" s="118">
        <v>176.16666666666669</v>
      </c>
      <c r="G238" s="118">
        <v>171.53333333333336</v>
      </c>
      <c r="H238" s="118">
        <v>191.93333333333334</v>
      </c>
      <c r="I238" s="118">
        <v>196.56666666666666</v>
      </c>
      <c r="J238" s="118">
        <v>202.13333333333333</v>
      </c>
      <c r="K238" s="117">
        <v>191</v>
      </c>
      <c r="L238" s="117">
        <v>180.8</v>
      </c>
      <c r="M238" s="117">
        <v>0.11244</v>
      </c>
    </row>
    <row r="239" spans="1:13">
      <c r="A239" s="65">
        <v>230</v>
      </c>
      <c r="B239" s="117" t="s">
        <v>94</v>
      </c>
      <c r="C239" s="120">
        <v>1652.7</v>
      </c>
      <c r="D239" s="118">
        <v>1639.3999999999999</v>
      </c>
      <c r="E239" s="118">
        <v>1619.2999999999997</v>
      </c>
      <c r="F239" s="118">
        <v>1585.8999999999999</v>
      </c>
      <c r="G239" s="118">
        <v>1565.7999999999997</v>
      </c>
      <c r="H239" s="118">
        <v>1672.7999999999997</v>
      </c>
      <c r="I239" s="118">
        <v>1692.8999999999996</v>
      </c>
      <c r="J239" s="118">
        <v>1726.2999999999997</v>
      </c>
      <c r="K239" s="117">
        <v>1659.5</v>
      </c>
      <c r="L239" s="117">
        <v>1606</v>
      </c>
      <c r="M239" s="117">
        <v>21.690799999999999</v>
      </c>
    </row>
    <row r="240" spans="1:13">
      <c r="A240" s="65">
        <v>231</v>
      </c>
      <c r="B240" s="117" t="s">
        <v>965</v>
      </c>
      <c r="C240" s="120">
        <v>52.55</v>
      </c>
      <c r="D240" s="118">
        <v>52.783333333333331</v>
      </c>
      <c r="E240" s="118">
        <v>50.766666666666666</v>
      </c>
      <c r="F240" s="118">
        <v>48.983333333333334</v>
      </c>
      <c r="G240" s="118">
        <v>46.966666666666669</v>
      </c>
      <c r="H240" s="118">
        <v>54.566666666666663</v>
      </c>
      <c r="I240" s="118">
        <v>56.583333333333329</v>
      </c>
      <c r="J240" s="118">
        <v>58.36666666666666</v>
      </c>
      <c r="K240" s="117">
        <v>54.8</v>
      </c>
      <c r="L240" s="117">
        <v>51</v>
      </c>
      <c r="M240" s="117">
        <v>122.02679999999999</v>
      </c>
    </row>
    <row r="241" spans="1:13">
      <c r="A241" s="65">
        <v>232</v>
      </c>
      <c r="B241" s="117" t="s">
        <v>191</v>
      </c>
      <c r="C241" s="120">
        <v>265.55</v>
      </c>
      <c r="D241" s="118">
        <v>263.68333333333334</v>
      </c>
      <c r="E241" s="118">
        <v>259.86666666666667</v>
      </c>
      <c r="F241" s="118">
        <v>254.18333333333334</v>
      </c>
      <c r="G241" s="118">
        <v>250.36666666666667</v>
      </c>
      <c r="H241" s="118">
        <v>269.36666666666667</v>
      </c>
      <c r="I241" s="118">
        <v>273.18333333333339</v>
      </c>
      <c r="J241" s="118">
        <v>278.86666666666667</v>
      </c>
      <c r="K241" s="117">
        <v>267.5</v>
      </c>
      <c r="L241" s="117">
        <v>258</v>
      </c>
      <c r="M241" s="117">
        <v>25.026199999999999</v>
      </c>
    </row>
    <row r="242" spans="1:13">
      <c r="A242" s="65">
        <v>233</v>
      </c>
      <c r="B242" s="117" t="s">
        <v>95</v>
      </c>
      <c r="C242" s="120">
        <v>678.8</v>
      </c>
      <c r="D242" s="118">
        <v>674.7833333333333</v>
      </c>
      <c r="E242" s="118">
        <v>665.51666666666665</v>
      </c>
      <c r="F242" s="118">
        <v>652.23333333333335</v>
      </c>
      <c r="G242" s="118">
        <v>642.9666666666667</v>
      </c>
      <c r="H242" s="118">
        <v>688.06666666666661</v>
      </c>
      <c r="I242" s="118">
        <v>697.33333333333326</v>
      </c>
      <c r="J242" s="118">
        <v>710.61666666666656</v>
      </c>
      <c r="K242" s="117">
        <v>684.05</v>
      </c>
      <c r="L242" s="117">
        <v>661.5</v>
      </c>
      <c r="M242" s="117">
        <v>89.092209999999994</v>
      </c>
    </row>
    <row r="243" spans="1:13">
      <c r="A243" s="65">
        <v>234</v>
      </c>
      <c r="B243" s="117" t="s">
        <v>973</v>
      </c>
      <c r="C243" s="120">
        <v>216.1</v>
      </c>
      <c r="D243" s="118">
        <v>211.46666666666667</v>
      </c>
      <c r="E243" s="118">
        <v>205.03333333333333</v>
      </c>
      <c r="F243" s="118">
        <v>193.96666666666667</v>
      </c>
      <c r="G243" s="118">
        <v>187.53333333333333</v>
      </c>
      <c r="H243" s="118">
        <v>222.53333333333333</v>
      </c>
      <c r="I243" s="118">
        <v>228.96666666666667</v>
      </c>
      <c r="J243" s="118">
        <v>240.03333333333333</v>
      </c>
      <c r="K243" s="117">
        <v>217.9</v>
      </c>
      <c r="L243" s="117">
        <v>200.4</v>
      </c>
      <c r="M243" s="117">
        <v>1.17832</v>
      </c>
    </row>
    <row r="244" spans="1:13">
      <c r="A244" s="65">
        <v>235</v>
      </c>
      <c r="B244" s="117" t="s">
        <v>975</v>
      </c>
      <c r="C244" s="120">
        <v>86.35</v>
      </c>
      <c r="D244" s="118">
        <v>84.45</v>
      </c>
      <c r="E244" s="118">
        <v>81</v>
      </c>
      <c r="F244" s="118">
        <v>75.649999999999991</v>
      </c>
      <c r="G244" s="118">
        <v>72.199999999999989</v>
      </c>
      <c r="H244" s="118">
        <v>89.800000000000011</v>
      </c>
      <c r="I244" s="118">
        <v>93.250000000000028</v>
      </c>
      <c r="J244" s="118">
        <v>98.600000000000023</v>
      </c>
      <c r="K244" s="117">
        <v>87.9</v>
      </c>
      <c r="L244" s="117">
        <v>79.099999999999994</v>
      </c>
      <c r="M244" s="117">
        <v>1.57887</v>
      </c>
    </row>
    <row r="245" spans="1:13">
      <c r="A245" s="65">
        <v>236</v>
      </c>
      <c r="B245" s="117" t="s">
        <v>979</v>
      </c>
      <c r="C245" s="120">
        <v>204.6</v>
      </c>
      <c r="D245" s="118">
        <v>206.36666666666667</v>
      </c>
      <c r="E245" s="118">
        <v>200.23333333333335</v>
      </c>
      <c r="F245" s="118">
        <v>195.86666666666667</v>
      </c>
      <c r="G245" s="118">
        <v>189.73333333333335</v>
      </c>
      <c r="H245" s="118">
        <v>210.73333333333335</v>
      </c>
      <c r="I245" s="118">
        <v>216.86666666666667</v>
      </c>
      <c r="J245" s="118">
        <v>221.23333333333335</v>
      </c>
      <c r="K245" s="117">
        <v>212.5</v>
      </c>
      <c r="L245" s="117">
        <v>202</v>
      </c>
      <c r="M245" s="117">
        <v>5.7865599999999997</v>
      </c>
    </row>
    <row r="246" spans="1:13">
      <c r="A246" s="65">
        <v>237</v>
      </c>
      <c r="B246" s="117" t="s">
        <v>96</v>
      </c>
      <c r="C246" s="120">
        <v>12.6</v>
      </c>
      <c r="D246" s="118">
        <v>12.633333333333333</v>
      </c>
      <c r="E246" s="118">
        <v>12.466666666666665</v>
      </c>
      <c r="F246" s="118">
        <v>12.333333333333332</v>
      </c>
      <c r="G246" s="118">
        <v>12.166666666666664</v>
      </c>
      <c r="H246" s="118">
        <v>12.766666666666666</v>
      </c>
      <c r="I246" s="118">
        <v>12.933333333333334</v>
      </c>
      <c r="J246" s="118">
        <v>13.066666666666666</v>
      </c>
      <c r="K246" s="117">
        <v>12.8</v>
      </c>
      <c r="L246" s="117">
        <v>12.5</v>
      </c>
      <c r="M246" s="117">
        <v>3.9361199999999998</v>
      </c>
    </row>
    <row r="247" spans="1:13">
      <c r="A247" s="65">
        <v>238</v>
      </c>
      <c r="B247" s="117" t="s">
        <v>97</v>
      </c>
      <c r="C247" s="120">
        <v>133.9</v>
      </c>
      <c r="D247" s="118">
        <v>134.6</v>
      </c>
      <c r="E247" s="118">
        <v>132.44999999999999</v>
      </c>
      <c r="F247" s="118">
        <v>131</v>
      </c>
      <c r="G247" s="118">
        <v>128.85</v>
      </c>
      <c r="H247" s="118">
        <v>136.04999999999998</v>
      </c>
      <c r="I247" s="118">
        <v>138.20000000000002</v>
      </c>
      <c r="J247" s="118">
        <v>139.64999999999998</v>
      </c>
      <c r="K247" s="117">
        <v>136.75</v>
      </c>
      <c r="L247" s="117">
        <v>133.15</v>
      </c>
      <c r="M247" s="117">
        <v>141.66649000000001</v>
      </c>
    </row>
    <row r="248" spans="1:13">
      <c r="A248" s="65">
        <v>239</v>
      </c>
      <c r="B248" s="117" t="s">
        <v>201</v>
      </c>
      <c r="C248" s="120">
        <v>661.7</v>
      </c>
      <c r="D248" s="118">
        <v>651.83333333333337</v>
      </c>
      <c r="E248" s="118">
        <v>637.86666666666679</v>
      </c>
      <c r="F248" s="118">
        <v>614.03333333333342</v>
      </c>
      <c r="G248" s="118">
        <v>600.06666666666683</v>
      </c>
      <c r="H248" s="118">
        <v>675.66666666666674</v>
      </c>
      <c r="I248" s="118">
        <v>689.63333333333321</v>
      </c>
      <c r="J248" s="118">
        <v>713.4666666666667</v>
      </c>
      <c r="K248" s="117">
        <v>665.8</v>
      </c>
      <c r="L248" s="117">
        <v>628</v>
      </c>
      <c r="M248" s="117">
        <v>0.51339000000000001</v>
      </c>
    </row>
    <row r="249" spans="1:13">
      <c r="A249" s="65">
        <v>240</v>
      </c>
      <c r="B249" s="117" t="s">
        <v>98</v>
      </c>
      <c r="C249" s="120">
        <v>133.30000000000001</v>
      </c>
      <c r="D249" s="118">
        <v>133.51666666666668</v>
      </c>
      <c r="E249" s="118">
        <v>130.78333333333336</v>
      </c>
      <c r="F249" s="118">
        <v>128.26666666666668</v>
      </c>
      <c r="G249" s="118">
        <v>125.53333333333336</v>
      </c>
      <c r="H249" s="118">
        <v>136.03333333333336</v>
      </c>
      <c r="I249" s="118">
        <v>138.76666666666665</v>
      </c>
      <c r="J249" s="118">
        <v>141.28333333333336</v>
      </c>
      <c r="K249" s="117">
        <v>136.25</v>
      </c>
      <c r="L249" s="117">
        <v>131</v>
      </c>
      <c r="M249" s="117">
        <v>13.27327</v>
      </c>
    </row>
    <row r="250" spans="1:13">
      <c r="A250" s="65">
        <v>241</v>
      </c>
      <c r="B250" s="117" t="s">
        <v>99</v>
      </c>
      <c r="C250" s="120">
        <v>275.2</v>
      </c>
      <c r="D250" s="118">
        <v>273.38333333333327</v>
      </c>
      <c r="E250" s="118">
        <v>269.11666666666656</v>
      </c>
      <c r="F250" s="118">
        <v>263.0333333333333</v>
      </c>
      <c r="G250" s="118">
        <v>258.76666666666659</v>
      </c>
      <c r="H250" s="118">
        <v>279.46666666666653</v>
      </c>
      <c r="I250" s="118">
        <v>283.73333333333329</v>
      </c>
      <c r="J250" s="118">
        <v>289.81666666666649</v>
      </c>
      <c r="K250" s="117">
        <v>277.64999999999998</v>
      </c>
      <c r="L250" s="117">
        <v>267.3</v>
      </c>
      <c r="M250" s="117">
        <v>134.25871000000001</v>
      </c>
    </row>
    <row r="251" spans="1:13">
      <c r="A251" s="65">
        <v>242</v>
      </c>
      <c r="B251" s="117" t="s">
        <v>2051</v>
      </c>
      <c r="C251" s="120">
        <v>305.8</v>
      </c>
      <c r="D251" s="118">
        <v>307.26666666666665</v>
      </c>
      <c r="E251" s="118">
        <v>299.5333333333333</v>
      </c>
      <c r="F251" s="118">
        <v>293.26666666666665</v>
      </c>
      <c r="G251" s="118">
        <v>285.5333333333333</v>
      </c>
      <c r="H251" s="118">
        <v>313.5333333333333</v>
      </c>
      <c r="I251" s="118">
        <v>321.26666666666665</v>
      </c>
      <c r="J251" s="118">
        <v>327.5333333333333</v>
      </c>
      <c r="K251" s="117">
        <v>315</v>
      </c>
      <c r="L251" s="117">
        <v>301</v>
      </c>
      <c r="M251" s="117">
        <v>0.30430000000000001</v>
      </c>
    </row>
    <row r="252" spans="1:13">
      <c r="A252" s="65">
        <v>243</v>
      </c>
      <c r="B252" s="117" t="s">
        <v>982</v>
      </c>
      <c r="C252" s="120">
        <v>119.5</v>
      </c>
      <c r="D252" s="118">
        <v>118.46666666666665</v>
      </c>
      <c r="E252" s="118">
        <v>116.43333333333331</v>
      </c>
      <c r="F252" s="118">
        <v>113.36666666666666</v>
      </c>
      <c r="G252" s="118">
        <v>111.33333333333331</v>
      </c>
      <c r="H252" s="118">
        <v>121.5333333333333</v>
      </c>
      <c r="I252" s="118">
        <v>123.56666666666663</v>
      </c>
      <c r="J252" s="118">
        <v>126.6333333333333</v>
      </c>
      <c r="K252" s="117">
        <v>120.5</v>
      </c>
      <c r="L252" s="117">
        <v>115.4</v>
      </c>
      <c r="M252" s="117">
        <v>0.30576999999999999</v>
      </c>
    </row>
    <row r="253" spans="1:13">
      <c r="A253" s="65">
        <v>244</v>
      </c>
      <c r="B253" s="117" t="s">
        <v>984</v>
      </c>
      <c r="C253" s="120">
        <v>83.45</v>
      </c>
      <c r="D253" s="118">
        <v>83.933333333333323</v>
      </c>
      <c r="E253" s="118">
        <v>81.866666666666646</v>
      </c>
      <c r="F253" s="118">
        <v>80.283333333333317</v>
      </c>
      <c r="G253" s="118">
        <v>78.21666666666664</v>
      </c>
      <c r="H253" s="118">
        <v>85.516666666666652</v>
      </c>
      <c r="I253" s="118">
        <v>87.583333333333343</v>
      </c>
      <c r="J253" s="118">
        <v>89.166666666666657</v>
      </c>
      <c r="K253" s="117">
        <v>86</v>
      </c>
      <c r="L253" s="117">
        <v>82.35</v>
      </c>
      <c r="M253" s="117">
        <v>13.32976</v>
      </c>
    </row>
    <row r="254" spans="1:13">
      <c r="A254" s="65">
        <v>245</v>
      </c>
      <c r="B254" s="117" t="s">
        <v>202</v>
      </c>
      <c r="C254" s="120">
        <v>40.5</v>
      </c>
      <c r="D254" s="118">
        <v>40.516666666666666</v>
      </c>
      <c r="E254" s="118">
        <v>39.983333333333334</v>
      </c>
      <c r="F254" s="118">
        <v>39.466666666666669</v>
      </c>
      <c r="G254" s="118">
        <v>38.933333333333337</v>
      </c>
      <c r="H254" s="118">
        <v>41.033333333333331</v>
      </c>
      <c r="I254" s="118">
        <v>41.566666666666663</v>
      </c>
      <c r="J254" s="118">
        <v>42.083333333333329</v>
      </c>
      <c r="K254" s="117">
        <v>41.05</v>
      </c>
      <c r="L254" s="117">
        <v>40</v>
      </c>
      <c r="M254" s="117">
        <v>3.0344500000000001</v>
      </c>
    </row>
    <row r="255" spans="1:13">
      <c r="A255" s="65">
        <v>246</v>
      </c>
      <c r="B255" s="117" t="s">
        <v>989</v>
      </c>
      <c r="C255" s="120">
        <v>109.4</v>
      </c>
      <c r="D255" s="118">
        <v>109.58333333333333</v>
      </c>
      <c r="E255" s="118">
        <v>108.31666666666666</v>
      </c>
      <c r="F255" s="118">
        <v>107.23333333333333</v>
      </c>
      <c r="G255" s="118">
        <v>105.96666666666667</v>
      </c>
      <c r="H255" s="118">
        <v>110.66666666666666</v>
      </c>
      <c r="I255" s="118">
        <v>111.93333333333334</v>
      </c>
      <c r="J255" s="118">
        <v>113.01666666666665</v>
      </c>
      <c r="K255" s="117">
        <v>110.85</v>
      </c>
      <c r="L255" s="117">
        <v>108.5</v>
      </c>
      <c r="M255" s="117">
        <v>0.44932</v>
      </c>
    </row>
    <row r="256" spans="1:13">
      <c r="A256" s="65">
        <v>247</v>
      </c>
      <c r="B256" s="117" t="s">
        <v>993</v>
      </c>
      <c r="C256" s="120">
        <v>108.3</v>
      </c>
      <c r="D256" s="118">
        <v>106.43333333333334</v>
      </c>
      <c r="E256" s="118">
        <v>101.16666666666667</v>
      </c>
      <c r="F256" s="118">
        <v>94.033333333333331</v>
      </c>
      <c r="G256" s="118">
        <v>88.766666666666666</v>
      </c>
      <c r="H256" s="118">
        <v>113.56666666666668</v>
      </c>
      <c r="I256" s="118">
        <v>118.83333333333333</v>
      </c>
      <c r="J256" s="118">
        <v>125.96666666666668</v>
      </c>
      <c r="K256" s="117">
        <v>111.7</v>
      </c>
      <c r="L256" s="117">
        <v>99.3</v>
      </c>
      <c r="M256" s="117">
        <v>45.359949999999998</v>
      </c>
    </row>
    <row r="257" spans="1:13">
      <c r="A257" s="65">
        <v>248</v>
      </c>
      <c r="B257" s="117" t="s">
        <v>1000</v>
      </c>
      <c r="C257" s="120">
        <v>299.75</v>
      </c>
      <c r="D257" s="118">
        <v>301.06666666666666</v>
      </c>
      <c r="E257" s="118">
        <v>296.18333333333334</v>
      </c>
      <c r="F257" s="118">
        <v>292.61666666666667</v>
      </c>
      <c r="G257" s="118">
        <v>287.73333333333335</v>
      </c>
      <c r="H257" s="118">
        <v>304.63333333333333</v>
      </c>
      <c r="I257" s="118">
        <v>309.51666666666665</v>
      </c>
      <c r="J257" s="118">
        <v>313.08333333333331</v>
      </c>
      <c r="K257" s="117">
        <v>305.95</v>
      </c>
      <c r="L257" s="117">
        <v>297.5</v>
      </c>
      <c r="M257" s="117">
        <v>0.19241</v>
      </c>
    </row>
    <row r="258" spans="1:13">
      <c r="A258" s="65">
        <v>249</v>
      </c>
      <c r="B258" s="117" t="s">
        <v>2787</v>
      </c>
      <c r="C258" s="120">
        <v>24.55</v>
      </c>
      <c r="D258" s="118">
        <v>24.45</v>
      </c>
      <c r="E258" s="118">
        <v>23.9</v>
      </c>
      <c r="F258" s="118">
        <v>23.25</v>
      </c>
      <c r="G258" s="118">
        <v>22.7</v>
      </c>
      <c r="H258" s="118">
        <v>25.099999999999998</v>
      </c>
      <c r="I258" s="118">
        <v>25.650000000000002</v>
      </c>
      <c r="J258" s="118">
        <v>26.299999999999997</v>
      </c>
      <c r="K258" s="117">
        <v>25</v>
      </c>
      <c r="L258" s="117">
        <v>23.8</v>
      </c>
      <c r="M258" s="117">
        <v>0.76048000000000004</v>
      </c>
    </row>
    <row r="259" spans="1:13">
      <c r="A259" s="65">
        <v>250</v>
      </c>
      <c r="B259" s="117" t="s">
        <v>1950</v>
      </c>
      <c r="C259" s="120">
        <v>1697.15</v>
      </c>
      <c r="D259" s="118">
        <v>1711.2166666666665</v>
      </c>
      <c r="E259" s="118">
        <v>1673.4333333333329</v>
      </c>
      <c r="F259" s="118">
        <v>1649.7166666666665</v>
      </c>
      <c r="G259" s="118">
        <v>1611.9333333333329</v>
      </c>
      <c r="H259" s="118">
        <v>1734.9333333333329</v>
      </c>
      <c r="I259" s="118">
        <v>1772.7166666666662</v>
      </c>
      <c r="J259" s="118">
        <v>1796.4333333333329</v>
      </c>
      <c r="K259" s="117">
        <v>1749</v>
      </c>
      <c r="L259" s="117">
        <v>1687.5</v>
      </c>
      <c r="M259" s="117">
        <v>1.8280000000000001E-2</v>
      </c>
    </row>
    <row r="260" spans="1:13">
      <c r="A260" s="65">
        <v>251</v>
      </c>
      <c r="B260" s="117" t="s">
        <v>346</v>
      </c>
      <c r="C260" s="120">
        <v>200.75</v>
      </c>
      <c r="D260" s="118">
        <v>200.33333333333334</v>
      </c>
      <c r="E260" s="118">
        <v>195.86666666666667</v>
      </c>
      <c r="F260" s="118">
        <v>190.98333333333332</v>
      </c>
      <c r="G260" s="118">
        <v>186.51666666666665</v>
      </c>
      <c r="H260" s="118">
        <v>205.2166666666667</v>
      </c>
      <c r="I260" s="118">
        <v>209.68333333333334</v>
      </c>
      <c r="J260" s="118">
        <v>214.56666666666672</v>
      </c>
      <c r="K260" s="117">
        <v>204.8</v>
      </c>
      <c r="L260" s="117">
        <v>195.45</v>
      </c>
      <c r="M260" s="117">
        <v>80.988820000000004</v>
      </c>
    </row>
    <row r="261" spans="1:13">
      <c r="A261" s="65">
        <v>252</v>
      </c>
      <c r="B261" s="117" t="s">
        <v>1005</v>
      </c>
      <c r="C261" s="120">
        <v>270.8</v>
      </c>
      <c r="D261" s="118">
        <v>270.96666666666664</v>
      </c>
      <c r="E261" s="118">
        <v>265.93333333333328</v>
      </c>
      <c r="F261" s="118">
        <v>261.06666666666666</v>
      </c>
      <c r="G261" s="118">
        <v>256.0333333333333</v>
      </c>
      <c r="H261" s="118">
        <v>275.83333333333326</v>
      </c>
      <c r="I261" s="118">
        <v>280.86666666666667</v>
      </c>
      <c r="J261" s="118">
        <v>285.73333333333323</v>
      </c>
      <c r="K261" s="117">
        <v>276</v>
      </c>
      <c r="L261" s="117">
        <v>266.10000000000002</v>
      </c>
      <c r="M261" s="117">
        <v>0.44366</v>
      </c>
    </row>
    <row r="262" spans="1:13">
      <c r="A262" s="65">
        <v>253</v>
      </c>
      <c r="B262" s="117" t="s">
        <v>1949</v>
      </c>
      <c r="C262" s="120">
        <v>75.599999999999994</v>
      </c>
      <c r="D262" s="118">
        <v>75.333333333333329</v>
      </c>
      <c r="E262" s="118">
        <v>73.916666666666657</v>
      </c>
      <c r="F262" s="118">
        <v>72.233333333333334</v>
      </c>
      <c r="G262" s="118">
        <v>70.816666666666663</v>
      </c>
      <c r="H262" s="118">
        <v>77.016666666666652</v>
      </c>
      <c r="I262" s="118">
        <v>78.433333333333309</v>
      </c>
      <c r="J262" s="118">
        <v>80.116666666666646</v>
      </c>
      <c r="K262" s="117">
        <v>76.75</v>
      </c>
      <c r="L262" s="117">
        <v>73.650000000000006</v>
      </c>
      <c r="M262" s="117">
        <v>9.8269599999999997</v>
      </c>
    </row>
    <row r="263" spans="1:13">
      <c r="A263" s="65">
        <v>254</v>
      </c>
      <c r="B263" s="117" t="s">
        <v>100</v>
      </c>
      <c r="C263" s="120">
        <v>178.4</v>
      </c>
      <c r="D263" s="118">
        <v>175.95000000000002</v>
      </c>
      <c r="E263" s="118">
        <v>171.55000000000004</v>
      </c>
      <c r="F263" s="118">
        <v>164.70000000000002</v>
      </c>
      <c r="G263" s="118">
        <v>160.30000000000004</v>
      </c>
      <c r="H263" s="118">
        <v>182.80000000000004</v>
      </c>
      <c r="I263" s="118">
        <v>187.20000000000002</v>
      </c>
      <c r="J263" s="118">
        <v>194.05000000000004</v>
      </c>
      <c r="K263" s="117">
        <v>180.35</v>
      </c>
      <c r="L263" s="117">
        <v>169.1</v>
      </c>
      <c r="M263" s="117">
        <v>133.39906999999999</v>
      </c>
    </row>
    <row r="264" spans="1:13">
      <c r="A264" s="65">
        <v>255</v>
      </c>
      <c r="B264" s="117" t="s">
        <v>101</v>
      </c>
      <c r="C264" s="120">
        <v>66.900000000000006</v>
      </c>
      <c r="D264" s="118">
        <v>66.95</v>
      </c>
      <c r="E264" s="118">
        <v>66</v>
      </c>
      <c r="F264" s="118">
        <v>65.099999999999994</v>
      </c>
      <c r="G264" s="118">
        <v>64.149999999999991</v>
      </c>
      <c r="H264" s="118">
        <v>67.850000000000009</v>
      </c>
      <c r="I264" s="118">
        <v>68.800000000000026</v>
      </c>
      <c r="J264" s="118">
        <v>69.700000000000017</v>
      </c>
      <c r="K264" s="117">
        <v>67.900000000000006</v>
      </c>
      <c r="L264" s="117">
        <v>66.05</v>
      </c>
      <c r="M264" s="117">
        <v>46.339480000000002</v>
      </c>
    </row>
    <row r="265" spans="1:13">
      <c r="A265" s="65">
        <v>256</v>
      </c>
      <c r="B265" s="117" t="s">
        <v>1009</v>
      </c>
      <c r="C265" s="120">
        <v>697.75</v>
      </c>
      <c r="D265" s="118">
        <v>698.86666666666667</v>
      </c>
      <c r="E265" s="118">
        <v>686.98333333333335</v>
      </c>
      <c r="F265" s="118">
        <v>676.2166666666667</v>
      </c>
      <c r="G265" s="118">
        <v>664.33333333333337</v>
      </c>
      <c r="H265" s="118">
        <v>709.63333333333333</v>
      </c>
      <c r="I265" s="118">
        <v>721.51666666666677</v>
      </c>
      <c r="J265" s="118">
        <v>732.2833333333333</v>
      </c>
      <c r="K265" s="117">
        <v>710.75</v>
      </c>
      <c r="L265" s="117">
        <v>688.1</v>
      </c>
      <c r="M265" s="117">
        <v>6.8709999999999993E-2</v>
      </c>
    </row>
    <row r="266" spans="1:13">
      <c r="A266" s="65">
        <v>257</v>
      </c>
      <c r="B266" s="117" t="s">
        <v>2219</v>
      </c>
      <c r="C266" s="120">
        <v>135.75</v>
      </c>
      <c r="D266" s="118">
        <v>134.66666666666666</v>
      </c>
      <c r="E266" s="118">
        <v>133.23333333333332</v>
      </c>
      <c r="F266" s="118">
        <v>130.71666666666667</v>
      </c>
      <c r="G266" s="118">
        <v>129.28333333333333</v>
      </c>
      <c r="H266" s="118">
        <v>137.18333333333331</v>
      </c>
      <c r="I266" s="118">
        <v>138.61666666666665</v>
      </c>
      <c r="J266" s="118">
        <v>141.1333333333333</v>
      </c>
      <c r="K266" s="117">
        <v>136.1</v>
      </c>
      <c r="L266" s="117">
        <v>132.15</v>
      </c>
      <c r="M266" s="117">
        <v>3.3541099999999999</v>
      </c>
    </row>
    <row r="267" spans="1:13">
      <c r="A267" s="65">
        <v>258</v>
      </c>
      <c r="B267" s="117" t="s">
        <v>1011</v>
      </c>
      <c r="C267" s="120">
        <v>270.35000000000002</v>
      </c>
      <c r="D267" s="118">
        <v>271.93333333333334</v>
      </c>
      <c r="E267" s="118">
        <v>265.86666666666667</v>
      </c>
      <c r="F267" s="118">
        <v>261.38333333333333</v>
      </c>
      <c r="G267" s="118">
        <v>255.31666666666666</v>
      </c>
      <c r="H267" s="118">
        <v>276.41666666666669</v>
      </c>
      <c r="I267" s="118">
        <v>282.48333333333341</v>
      </c>
      <c r="J267" s="118">
        <v>286.9666666666667</v>
      </c>
      <c r="K267" s="117">
        <v>278</v>
      </c>
      <c r="L267" s="117">
        <v>267.45</v>
      </c>
      <c r="M267" s="117">
        <v>1.9720899999999999</v>
      </c>
    </row>
    <row r="268" spans="1:13">
      <c r="A268" s="65">
        <v>259</v>
      </c>
      <c r="B268" s="117" t="s">
        <v>1012</v>
      </c>
      <c r="C268" s="120">
        <v>95.35</v>
      </c>
      <c r="D268" s="118">
        <v>95.5</v>
      </c>
      <c r="E268" s="118">
        <v>94.2</v>
      </c>
      <c r="F268" s="118">
        <v>93.05</v>
      </c>
      <c r="G268" s="118">
        <v>91.75</v>
      </c>
      <c r="H268" s="118">
        <v>96.65</v>
      </c>
      <c r="I268" s="118">
        <v>97.950000000000017</v>
      </c>
      <c r="J268" s="118">
        <v>99.100000000000009</v>
      </c>
      <c r="K268" s="117">
        <v>96.8</v>
      </c>
      <c r="L268" s="117">
        <v>94.35</v>
      </c>
      <c r="M268" s="117">
        <v>7.1909599999999996</v>
      </c>
    </row>
    <row r="269" spans="1:13">
      <c r="A269" s="65">
        <v>260</v>
      </c>
      <c r="B269" s="117" t="s">
        <v>1015</v>
      </c>
      <c r="C269" s="120">
        <v>80.400000000000006</v>
      </c>
      <c r="D269" s="118">
        <v>79.099999999999994</v>
      </c>
      <c r="E269" s="118">
        <v>76.899999999999991</v>
      </c>
      <c r="F269" s="118">
        <v>73.399999999999991</v>
      </c>
      <c r="G269" s="118">
        <v>71.199999999999989</v>
      </c>
      <c r="H269" s="118">
        <v>82.6</v>
      </c>
      <c r="I269" s="118">
        <v>84.799999999999983</v>
      </c>
      <c r="J269" s="118">
        <v>88.3</v>
      </c>
      <c r="K269" s="117">
        <v>81.3</v>
      </c>
      <c r="L269" s="117">
        <v>75.599999999999994</v>
      </c>
      <c r="M269" s="117">
        <v>19.073080000000001</v>
      </c>
    </row>
    <row r="270" spans="1:13">
      <c r="A270" s="65">
        <v>261</v>
      </c>
      <c r="B270" s="117" t="s">
        <v>102</v>
      </c>
      <c r="C270" s="120">
        <v>6.65</v>
      </c>
      <c r="D270" s="118">
        <v>6.6833333333333336</v>
      </c>
      <c r="E270" s="118">
        <v>6.4666666666666668</v>
      </c>
      <c r="F270" s="118">
        <v>6.2833333333333332</v>
      </c>
      <c r="G270" s="118">
        <v>6.0666666666666664</v>
      </c>
      <c r="H270" s="118">
        <v>6.8666666666666671</v>
      </c>
      <c r="I270" s="118">
        <v>7.0833333333333339</v>
      </c>
      <c r="J270" s="118">
        <v>7.2666666666666675</v>
      </c>
      <c r="K270" s="117">
        <v>6.9</v>
      </c>
      <c r="L270" s="117">
        <v>6.5</v>
      </c>
      <c r="M270" s="117">
        <v>432.03575999999998</v>
      </c>
    </row>
    <row r="271" spans="1:13">
      <c r="A271" s="65">
        <v>262</v>
      </c>
      <c r="B271" s="117" t="s">
        <v>246</v>
      </c>
      <c r="C271" s="120">
        <v>2.1</v>
      </c>
      <c r="D271" s="118">
        <v>2.1</v>
      </c>
      <c r="E271" s="118">
        <v>2.0500000000000003</v>
      </c>
      <c r="F271" s="118">
        <v>2</v>
      </c>
      <c r="G271" s="118">
        <v>1.9500000000000002</v>
      </c>
      <c r="H271" s="118">
        <v>2.1500000000000004</v>
      </c>
      <c r="I271" s="118">
        <v>2.2000000000000002</v>
      </c>
      <c r="J271" s="118">
        <v>2.2500000000000004</v>
      </c>
      <c r="K271" s="117">
        <v>2.15</v>
      </c>
      <c r="L271" s="117">
        <v>2.0499999999999998</v>
      </c>
      <c r="M271" s="117">
        <v>34.856009999999998</v>
      </c>
    </row>
    <row r="272" spans="1:13">
      <c r="A272" s="65">
        <v>263</v>
      </c>
      <c r="B272" s="117" t="s">
        <v>1018</v>
      </c>
      <c r="C272" s="120">
        <v>53.5</v>
      </c>
      <c r="D272" s="118">
        <v>53.483333333333327</v>
      </c>
      <c r="E272" s="118">
        <v>52.566666666666656</v>
      </c>
      <c r="F272" s="118">
        <v>51.633333333333326</v>
      </c>
      <c r="G272" s="118">
        <v>50.716666666666654</v>
      </c>
      <c r="H272" s="118">
        <v>54.416666666666657</v>
      </c>
      <c r="I272" s="118">
        <v>55.333333333333329</v>
      </c>
      <c r="J272" s="118">
        <v>56.266666666666659</v>
      </c>
      <c r="K272" s="117">
        <v>54.4</v>
      </c>
      <c r="L272" s="117">
        <v>52.55</v>
      </c>
      <c r="M272" s="117">
        <v>3.5365799999999998</v>
      </c>
    </row>
    <row r="273" spans="1:13">
      <c r="A273" s="65">
        <v>264</v>
      </c>
      <c r="B273" s="117" t="s">
        <v>1019</v>
      </c>
      <c r="C273" s="120">
        <v>103</v>
      </c>
      <c r="D273" s="118">
        <v>97.616666666666674</v>
      </c>
      <c r="E273" s="118">
        <v>90.683333333333351</v>
      </c>
      <c r="F273" s="118">
        <v>78.366666666666674</v>
      </c>
      <c r="G273" s="118">
        <v>71.433333333333351</v>
      </c>
      <c r="H273" s="118">
        <v>109.93333333333335</v>
      </c>
      <c r="I273" s="118">
        <v>116.86666666666669</v>
      </c>
      <c r="J273" s="118">
        <v>129.18333333333334</v>
      </c>
      <c r="K273" s="117">
        <v>104.55</v>
      </c>
      <c r="L273" s="117">
        <v>85.3</v>
      </c>
      <c r="M273" s="117">
        <v>19.31701</v>
      </c>
    </row>
    <row r="274" spans="1:13">
      <c r="A274" s="65">
        <v>265</v>
      </c>
      <c r="B274" s="117" t="s">
        <v>103</v>
      </c>
      <c r="C274" s="120">
        <v>63.4</v>
      </c>
      <c r="D274" s="118">
        <v>62.683333333333337</v>
      </c>
      <c r="E274" s="118">
        <v>60.666666666666671</v>
      </c>
      <c r="F274" s="118">
        <v>57.933333333333337</v>
      </c>
      <c r="G274" s="118">
        <v>55.916666666666671</v>
      </c>
      <c r="H274" s="118">
        <v>65.416666666666671</v>
      </c>
      <c r="I274" s="118">
        <v>67.433333333333337</v>
      </c>
      <c r="J274" s="118">
        <v>70.166666666666671</v>
      </c>
      <c r="K274" s="117">
        <v>64.7</v>
      </c>
      <c r="L274" s="117">
        <v>59.95</v>
      </c>
      <c r="M274" s="117">
        <v>12.82696</v>
      </c>
    </row>
    <row r="275" spans="1:13">
      <c r="A275" s="65">
        <v>266</v>
      </c>
      <c r="B275" s="117" t="s">
        <v>104</v>
      </c>
      <c r="C275" s="120">
        <v>379.7</v>
      </c>
      <c r="D275" s="118">
        <v>374.76666666666671</v>
      </c>
      <c r="E275" s="118">
        <v>368.28333333333342</v>
      </c>
      <c r="F275" s="118">
        <v>356.86666666666673</v>
      </c>
      <c r="G275" s="118">
        <v>350.38333333333344</v>
      </c>
      <c r="H275" s="118">
        <v>386.18333333333339</v>
      </c>
      <c r="I275" s="118">
        <v>392.66666666666663</v>
      </c>
      <c r="J275" s="118">
        <v>404.08333333333337</v>
      </c>
      <c r="K275" s="117">
        <v>381.25</v>
      </c>
      <c r="L275" s="117">
        <v>363.35</v>
      </c>
      <c r="M275" s="117">
        <v>49.706670000000003</v>
      </c>
    </row>
    <row r="276" spans="1:13">
      <c r="A276" s="65">
        <v>267</v>
      </c>
      <c r="B276" s="117" t="s">
        <v>1023</v>
      </c>
      <c r="C276" s="120">
        <v>663.8</v>
      </c>
      <c r="D276" s="118">
        <v>662.23333333333323</v>
      </c>
      <c r="E276" s="118">
        <v>654.46666666666647</v>
      </c>
      <c r="F276" s="118">
        <v>645.13333333333321</v>
      </c>
      <c r="G276" s="118">
        <v>637.36666666666645</v>
      </c>
      <c r="H276" s="118">
        <v>671.56666666666649</v>
      </c>
      <c r="I276" s="118">
        <v>679.33333333333314</v>
      </c>
      <c r="J276" s="118">
        <v>688.66666666666652</v>
      </c>
      <c r="K276" s="117">
        <v>670</v>
      </c>
      <c r="L276" s="117">
        <v>652.9</v>
      </c>
      <c r="M276" s="117">
        <v>4.1652500000000003</v>
      </c>
    </row>
    <row r="277" spans="1:13">
      <c r="A277" s="65">
        <v>268</v>
      </c>
      <c r="B277" s="117" t="s">
        <v>105</v>
      </c>
      <c r="C277" s="120">
        <v>1187.3</v>
      </c>
      <c r="D277" s="118">
        <v>1177.5666666666666</v>
      </c>
      <c r="E277" s="118">
        <v>1159.7333333333331</v>
      </c>
      <c r="F277" s="118">
        <v>1132.1666666666665</v>
      </c>
      <c r="G277" s="118">
        <v>1114.333333333333</v>
      </c>
      <c r="H277" s="118">
        <v>1205.1333333333332</v>
      </c>
      <c r="I277" s="118">
        <v>1222.9666666666667</v>
      </c>
      <c r="J277" s="118">
        <v>1250.5333333333333</v>
      </c>
      <c r="K277" s="117">
        <v>1195.4000000000001</v>
      </c>
      <c r="L277" s="117">
        <v>1150</v>
      </c>
      <c r="M277" s="117">
        <v>10.1408</v>
      </c>
    </row>
    <row r="278" spans="1:13">
      <c r="A278" s="65">
        <v>269</v>
      </c>
      <c r="B278" s="117" t="s">
        <v>106</v>
      </c>
      <c r="C278" s="120">
        <v>484.7</v>
      </c>
      <c r="D278" s="118">
        <v>478.25</v>
      </c>
      <c r="E278" s="118">
        <v>452.95</v>
      </c>
      <c r="F278" s="118">
        <v>421.2</v>
      </c>
      <c r="G278" s="118">
        <v>395.9</v>
      </c>
      <c r="H278" s="118">
        <v>510</v>
      </c>
      <c r="I278" s="118">
        <v>535.29999999999995</v>
      </c>
      <c r="J278" s="118">
        <v>567.04999999999995</v>
      </c>
      <c r="K278" s="117">
        <v>503.55</v>
      </c>
      <c r="L278" s="117">
        <v>446.5</v>
      </c>
      <c r="M278" s="117">
        <v>42.151800000000001</v>
      </c>
    </row>
    <row r="279" spans="1:13">
      <c r="A279" s="65">
        <v>270</v>
      </c>
      <c r="B279" s="117" t="s">
        <v>1031</v>
      </c>
      <c r="C279" s="120">
        <v>204.9</v>
      </c>
      <c r="D279" s="118">
        <v>205.81666666666669</v>
      </c>
      <c r="E279" s="118">
        <v>189.18333333333339</v>
      </c>
      <c r="F279" s="118">
        <v>173.4666666666667</v>
      </c>
      <c r="G279" s="118">
        <v>156.8333333333334</v>
      </c>
      <c r="H279" s="118">
        <v>221.53333333333339</v>
      </c>
      <c r="I279" s="118">
        <v>238.16666666666666</v>
      </c>
      <c r="J279" s="118">
        <v>253.88333333333338</v>
      </c>
      <c r="K279" s="117">
        <v>222.45</v>
      </c>
      <c r="L279" s="117">
        <v>190.1</v>
      </c>
      <c r="M279" s="117">
        <v>10.7601</v>
      </c>
    </row>
    <row r="280" spans="1:13">
      <c r="A280" s="65">
        <v>271</v>
      </c>
      <c r="B280" s="117" t="s">
        <v>1035</v>
      </c>
      <c r="C280" s="120">
        <v>354.55</v>
      </c>
      <c r="D280" s="118">
        <v>359.36666666666662</v>
      </c>
      <c r="E280" s="118">
        <v>346.23333333333323</v>
      </c>
      <c r="F280" s="118">
        <v>337.91666666666663</v>
      </c>
      <c r="G280" s="118">
        <v>324.78333333333325</v>
      </c>
      <c r="H280" s="118">
        <v>367.68333333333322</v>
      </c>
      <c r="I280" s="118">
        <v>380.81666666666655</v>
      </c>
      <c r="J280" s="118">
        <v>389.13333333333321</v>
      </c>
      <c r="K280" s="117">
        <v>372.5</v>
      </c>
      <c r="L280" s="117">
        <v>351.05</v>
      </c>
      <c r="M280" s="117">
        <v>4.5233800000000004</v>
      </c>
    </row>
    <row r="281" spans="1:13">
      <c r="A281" s="65">
        <v>272</v>
      </c>
      <c r="B281" s="117" t="s">
        <v>1038</v>
      </c>
      <c r="C281" s="120">
        <v>305.75</v>
      </c>
      <c r="D281" s="118">
        <v>308.05</v>
      </c>
      <c r="E281" s="118">
        <v>301.15000000000003</v>
      </c>
      <c r="F281" s="118">
        <v>296.55</v>
      </c>
      <c r="G281" s="118">
        <v>289.65000000000003</v>
      </c>
      <c r="H281" s="118">
        <v>312.65000000000003</v>
      </c>
      <c r="I281" s="118">
        <v>319.55</v>
      </c>
      <c r="J281" s="118">
        <v>324.15000000000003</v>
      </c>
      <c r="K281" s="117">
        <v>314.95</v>
      </c>
      <c r="L281" s="117">
        <v>303.45</v>
      </c>
      <c r="M281" s="117">
        <v>0.9012</v>
      </c>
    </row>
    <row r="282" spans="1:13">
      <c r="A282" s="65">
        <v>273</v>
      </c>
      <c r="B282" s="117" t="s">
        <v>204</v>
      </c>
      <c r="C282" s="120">
        <v>423.75</v>
      </c>
      <c r="D282" s="118">
        <v>420</v>
      </c>
      <c r="E282" s="118">
        <v>414</v>
      </c>
      <c r="F282" s="118">
        <v>404.25</v>
      </c>
      <c r="G282" s="118">
        <v>398.25</v>
      </c>
      <c r="H282" s="118">
        <v>429.75</v>
      </c>
      <c r="I282" s="118">
        <v>435.75</v>
      </c>
      <c r="J282" s="118">
        <v>445.5</v>
      </c>
      <c r="K282" s="117">
        <v>426</v>
      </c>
      <c r="L282" s="117">
        <v>410.25</v>
      </c>
      <c r="M282" s="117">
        <v>1.0488299999999999</v>
      </c>
    </row>
    <row r="283" spans="1:13">
      <c r="A283" s="65">
        <v>274</v>
      </c>
      <c r="B283" s="117" t="s">
        <v>205</v>
      </c>
      <c r="C283" s="120">
        <v>74.849999999999994</v>
      </c>
      <c r="D283" s="118">
        <v>75.3</v>
      </c>
      <c r="E283" s="118">
        <v>73.899999999999991</v>
      </c>
      <c r="F283" s="118">
        <v>72.949999999999989</v>
      </c>
      <c r="G283" s="118">
        <v>71.549999999999983</v>
      </c>
      <c r="H283" s="118">
        <v>76.25</v>
      </c>
      <c r="I283" s="118">
        <v>77.650000000000006</v>
      </c>
      <c r="J283" s="118">
        <v>78.600000000000009</v>
      </c>
      <c r="K283" s="117">
        <v>76.7</v>
      </c>
      <c r="L283" s="117">
        <v>74.349999999999994</v>
      </c>
      <c r="M283" s="117">
        <v>10.16642</v>
      </c>
    </row>
    <row r="284" spans="1:13">
      <c r="A284" s="65">
        <v>275</v>
      </c>
      <c r="B284" s="117" t="s">
        <v>1050</v>
      </c>
      <c r="C284" s="120">
        <v>270.55</v>
      </c>
      <c r="D284" s="118">
        <v>268.15000000000003</v>
      </c>
      <c r="E284" s="118">
        <v>261.40000000000009</v>
      </c>
      <c r="F284" s="118">
        <v>252.25000000000006</v>
      </c>
      <c r="G284" s="118">
        <v>245.50000000000011</v>
      </c>
      <c r="H284" s="118">
        <v>277.30000000000007</v>
      </c>
      <c r="I284" s="118">
        <v>284.04999999999995</v>
      </c>
      <c r="J284" s="118">
        <v>293.20000000000005</v>
      </c>
      <c r="K284" s="117">
        <v>274.89999999999998</v>
      </c>
      <c r="L284" s="117">
        <v>259</v>
      </c>
      <c r="M284" s="117">
        <v>5.9459999999999997</v>
      </c>
    </row>
    <row r="285" spans="1:13">
      <c r="A285" s="65">
        <v>276</v>
      </c>
      <c r="B285" s="117" t="s">
        <v>1056</v>
      </c>
      <c r="C285" s="120">
        <v>60.15</v>
      </c>
      <c r="D285" s="118">
        <v>59.550000000000004</v>
      </c>
      <c r="E285" s="118">
        <v>57.750000000000007</v>
      </c>
      <c r="F285" s="118">
        <v>55.35</v>
      </c>
      <c r="G285" s="118">
        <v>53.550000000000004</v>
      </c>
      <c r="H285" s="118">
        <v>61.95000000000001</v>
      </c>
      <c r="I285" s="118">
        <v>63.750000000000007</v>
      </c>
      <c r="J285" s="118">
        <v>66.150000000000006</v>
      </c>
      <c r="K285" s="117">
        <v>61.35</v>
      </c>
      <c r="L285" s="117">
        <v>57.15</v>
      </c>
      <c r="M285" s="117">
        <v>3.40978</v>
      </c>
    </row>
    <row r="286" spans="1:13">
      <c r="A286" s="65">
        <v>277</v>
      </c>
      <c r="B286" s="117" t="s">
        <v>1066</v>
      </c>
      <c r="C286" s="120">
        <v>108.95</v>
      </c>
      <c r="D286" s="118">
        <v>109.14999999999999</v>
      </c>
      <c r="E286" s="118">
        <v>106.84999999999998</v>
      </c>
      <c r="F286" s="118">
        <v>104.74999999999999</v>
      </c>
      <c r="G286" s="118">
        <v>102.44999999999997</v>
      </c>
      <c r="H286" s="118">
        <v>111.24999999999999</v>
      </c>
      <c r="I286" s="118">
        <v>113.55</v>
      </c>
      <c r="J286" s="118">
        <v>115.64999999999999</v>
      </c>
      <c r="K286" s="117">
        <v>111.45</v>
      </c>
      <c r="L286" s="117">
        <v>107.05</v>
      </c>
      <c r="M286" s="117">
        <v>0.89571999999999996</v>
      </c>
    </row>
    <row r="287" spans="1:13">
      <c r="A287" s="65">
        <v>278</v>
      </c>
      <c r="B287" s="117" t="s">
        <v>1067</v>
      </c>
      <c r="C287" s="120">
        <v>177.65</v>
      </c>
      <c r="D287" s="118">
        <v>177.18333333333331</v>
      </c>
      <c r="E287" s="118">
        <v>172.46666666666661</v>
      </c>
      <c r="F287" s="118">
        <v>167.2833333333333</v>
      </c>
      <c r="G287" s="118">
        <v>162.56666666666661</v>
      </c>
      <c r="H287" s="118">
        <v>182.36666666666662</v>
      </c>
      <c r="I287" s="118">
        <v>187.08333333333331</v>
      </c>
      <c r="J287" s="118">
        <v>192.26666666666662</v>
      </c>
      <c r="K287" s="117">
        <v>181.9</v>
      </c>
      <c r="L287" s="117">
        <v>172</v>
      </c>
      <c r="M287" s="117">
        <v>1.22658</v>
      </c>
    </row>
    <row r="288" spans="1:13">
      <c r="A288" s="65">
        <v>279</v>
      </c>
      <c r="B288" s="117" t="s">
        <v>1068</v>
      </c>
      <c r="C288" s="120">
        <v>230.35</v>
      </c>
      <c r="D288" s="118">
        <v>228.45000000000002</v>
      </c>
      <c r="E288" s="118">
        <v>221.90000000000003</v>
      </c>
      <c r="F288" s="118">
        <v>213.45000000000002</v>
      </c>
      <c r="G288" s="118">
        <v>206.90000000000003</v>
      </c>
      <c r="H288" s="118">
        <v>236.90000000000003</v>
      </c>
      <c r="I288" s="118">
        <v>243.45000000000005</v>
      </c>
      <c r="J288" s="118">
        <v>251.90000000000003</v>
      </c>
      <c r="K288" s="117">
        <v>235</v>
      </c>
      <c r="L288" s="117">
        <v>220</v>
      </c>
      <c r="M288" s="117">
        <v>0.91542000000000001</v>
      </c>
    </row>
    <row r="289" spans="1:13">
      <c r="A289" s="65">
        <v>280</v>
      </c>
      <c r="B289" s="117" t="s">
        <v>107</v>
      </c>
      <c r="C289" s="120">
        <v>1167.1500000000001</v>
      </c>
      <c r="D289" s="118">
        <v>1154.1000000000001</v>
      </c>
      <c r="E289" s="118">
        <v>1135.0500000000002</v>
      </c>
      <c r="F289" s="118">
        <v>1102.95</v>
      </c>
      <c r="G289" s="118">
        <v>1083.9000000000001</v>
      </c>
      <c r="H289" s="118">
        <v>1186.2000000000003</v>
      </c>
      <c r="I289" s="118">
        <v>1205.25</v>
      </c>
      <c r="J289" s="118">
        <v>1237.3500000000004</v>
      </c>
      <c r="K289" s="117">
        <v>1173.1500000000001</v>
      </c>
      <c r="L289" s="117">
        <v>1122</v>
      </c>
      <c r="M289" s="117">
        <v>62.766150000000003</v>
      </c>
    </row>
    <row r="290" spans="1:13">
      <c r="A290" s="65">
        <v>281</v>
      </c>
      <c r="B290" s="117" t="s">
        <v>203</v>
      </c>
      <c r="C290" s="120">
        <v>202.4</v>
      </c>
      <c r="D290" s="118">
        <v>201.38333333333335</v>
      </c>
      <c r="E290" s="118">
        <v>197.2166666666667</v>
      </c>
      <c r="F290" s="118">
        <v>192.03333333333333</v>
      </c>
      <c r="G290" s="118">
        <v>187.86666666666667</v>
      </c>
      <c r="H290" s="118">
        <v>206.56666666666672</v>
      </c>
      <c r="I290" s="118">
        <v>210.73333333333341</v>
      </c>
      <c r="J290" s="118">
        <v>215.91666666666674</v>
      </c>
      <c r="K290" s="117">
        <v>205.55</v>
      </c>
      <c r="L290" s="117">
        <v>196.2</v>
      </c>
      <c r="M290" s="117">
        <v>26.06701</v>
      </c>
    </row>
    <row r="291" spans="1:13">
      <c r="A291" s="65">
        <v>282</v>
      </c>
      <c r="B291" s="117" t="s">
        <v>1081</v>
      </c>
      <c r="C291" s="120">
        <v>635.5</v>
      </c>
      <c r="D291" s="118">
        <v>629.43333333333328</v>
      </c>
      <c r="E291" s="118">
        <v>619.06666666666661</v>
      </c>
      <c r="F291" s="118">
        <v>602.63333333333333</v>
      </c>
      <c r="G291" s="118">
        <v>592.26666666666665</v>
      </c>
      <c r="H291" s="118">
        <v>645.86666666666656</v>
      </c>
      <c r="I291" s="118">
        <v>656.23333333333312</v>
      </c>
      <c r="J291" s="118">
        <v>672.66666666666652</v>
      </c>
      <c r="K291" s="117">
        <v>639.79999999999995</v>
      </c>
      <c r="L291" s="117">
        <v>613</v>
      </c>
      <c r="M291" s="117">
        <v>0.11334</v>
      </c>
    </row>
    <row r="292" spans="1:13">
      <c r="A292" s="65">
        <v>283</v>
      </c>
      <c r="B292" s="117" t="s">
        <v>1082</v>
      </c>
      <c r="C292" s="120">
        <v>328.6</v>
      </c>
      <c r="D292" s="118">
        <v>326.84999999999997</v>
      </c>
      <c r="E292" s="118">
        <v>320.29999999999995</v>
      </c>
      <c r="F292" s="118">
        <v>312</v>
      </c>
      <c r="G292" s="118">
        <v>305.45</v>
      </c>
      <c r="H292" s="118">
        <v>335.14999999999992</v>
      </c>
      <c r="I292" s="118">
        <v>341.7</v>
      </c>
      <c r="J292" s="118">
        <v>349.99999999999989</v>
      </c>
      <c r="K292" s="117">
        <v>333.4</v>
      </c>
      <c r="L292" s="117">
        <v>318.55</v>
      </c>
      <c r="M292" s="117">
        <v>1.1904999999999999</v>
      </c>
    </row>
    <row r="293" spans="1:13">
      <c r="A293" s="65">
        <v>284</v>
      </c>
      <c r="B293" s="117" t="s">
        <v>229</v>
      </c>
      <c r="C293" s="120">
        <v>515.65</v>
      </c>
      <c r="D293" s="118">
        <v>514.13333333333333</v>
      </c>
      <c r="E293" s="118">
        <v>503.86666666666667</v>
      </c>
      <c r="F293" s="118">
        <v>492.08333333333337</v>
      </c>
      <c r="G293" s="118">
        <v>481.81666666666672</v>
      </c>
      <c r="H293" s="118">
        <v>525.91666666666663</v>
      </c>
      <c r="I293" s="118">
        <v>536.18333333333328</v>
      </c>
      <c r="J293" s="118">
        <v>547.96666666666658</v>
      </c>
      <c r="K293" s="117">
        <v>524.4</v>
      </c>
      <c r="L293" s="117">
        <v>502.35</v>
      </c>
      <c r="M293" s="117">
        <v>4.0091599999999996</v>
      </c>
    </row>
    <row r="294" spans="1:13">
      <c r="A294" s="65">
        <v>285</v>
      </c>
      <c r="B294" s="117" t="s">
        <v>108</v>
      </c>
      <c r="C294" s="120">
        <v>98.3</v>
      </c>
      <c r="D294" s="118">
        <v>100.53333333333335</v>
      </c>
      <c r="E294" s="118">
        <v>94.066666666666691</v>
      </c>
      <c r="F294" s="118">
        <v>89.833333333333343</v>
      </c>
      <c r="G294" s="118">
        <v>83.366666666666688</v>
      </c>
      <c r="H294" s="118">
        <v>104.76666666666669</v>
      </c>
      <c r="I294" s="118">
        <v>111.23333333333336</v>
      </c>
      <c r="J294" s="118">
        <v>115.4666666666667</v>
      </c>
      <c r="K294" s="117">
        <v>107</v>
      </c>
      <c r="L294" s="117">
        <v>96.3</v>
      </c>
      <c r="M294" s="117">
        <v>200.17703</v>
      </c>
    </row>
    <row r="295" spans="1:13">
      <c r="A295" s="65">
        <v>286</v>
      </c>
      <c r="B295" s="117" t="s">
        <v>1091</v>
      </c>
      <c r="C295" s="120">
        <v>11.4</v>
      </c>
      <c r="D295" s="118">
        <v>11.666666666666666</v>
      </c>
      <c r="E295" s="118">
        <v>11.133333333333333</v>
      </c>
      <c r="F295" s="118">
        <v>10.866666666666667</v>
      </c>
      <c r="G295" s="118">
        <v>10.333333333333334</v>
      </c>
      <c r="H295" s="118">
        <v>11.933333333333332</v>
      </c>
      <c r="I295" s="118">
        <v>12.466666666666667</v>
      </c>
      <c r="J295" s="118">
        <v>12.733333333333331</v>
      </c>
      <c r="K295" s="117">
        <v>12.2</v>
      </c>
      <c r="L295" s="117">
        <v>11.4</v>
      </c>
      <c r="M295" s="117">
        <v>41.085749999999997</v>
      </c>
    </row>
    <row r="296" spans="1:13">
      <c r="A296" s="65">
        <v>287</v>
      </c>
      <c r="B296" s="117" t="s">
        <v>109</v>
      </c>
      <c r="C296" s="120">
        <v>132.80000000000001</v>
      </c>
      <c r="D296" s="118">
        <v>133.18333333333331</v>
      </c>
      <c r="E296" s="118">
        <v>130.01666666666662</v>
      </c>
      <c r="F296" s="118">
        <v>127.23333333333332</v>
      </c>
      <c r="G296" s="118">
        <v>124.06666666666663</v>
      </c>
      <c r="H296" s="118">
        <v>135.96666666666661</v>
      </c>
      <c r="I296" s="118">
        <v>139.1333333333333</v>
      </c>
      <c r="J296" s="118">
        <v>141.9166666666666</v>
      </c>
      <c r="K296" s="117">
        <v>136.35</v>
      </c>
      <c r="L296" s="117">
        <v>130.4</v>
      </c>
      <c r="M296" s="117">
        <v>99.182680000000005</v>
      </c>
    </row>
    <row r="297" spans="1:13">
      <c r="A297" s="65">
        <v>288</v>
      </c>
      <c r="B297" s="117" t="s">
        <v>1094</v>
      </c>
      <c r="C297" s="120">
        <v>80.5</v>
      </c>
      <c r="D297" s="118">
        <v>80.333333333333329</v>
      </c>
      <c r="E297" s="118">
        <v>79.666666666666657</v>
      </c>
      <c r="F297" s="118">
        <v>78.833333333333329</v>
      </c>
      <c r="G297" s="118">
        <v>78.166666666666657</v>
      </c>
      <c r="H297" s="118">
        <v>81.166666666666657</v>
      </c>
      <c r="I297" s="118">
        <v>81.833333333333314</v>
      </c>
      <c r="J297" s="118">
        <v>82.666666666666657</v>
      </c>
      <c r="K297" s="117">
        <v>81</v>
      </c>
      <c r="L297" s="117">
        <v>79.5</v>
      </c>
      <c r="M297" s="117">
        <v>4.2807700000000004</v>
      </c>
    </row>
    <row r="298" spans="1:13">
      <c r="A298" s="65">
        <v>289</v>
      </c>
      <c r="B298" s="117" t="s">
        <v>1096</v>
      </c>
      <c r="C298" s="120">
        <v>966.4</v>
      </c>
      <c r="D298" s="118">
        <v>962.86666666666679</v>
      </c>
      <c r="E298" s="118">
        <v>953.48333333333358</v>
      </c>
      <c r="F298" s="118">
        <v>940.56666666666683</v>
      </c>
      <c r="G298" s="118">
        <v>931.18333333333362</v>
      </c>
      <c r="H298" s="118">
        <v>975.78333333333353</v>
      </c>
      <c r="I298" s="118">
        <v>985.16666666666674</v>
      </c>
      <c r="J298" s="118">
        <v>998.08333333333348</v>
      </c>
      <c r="K298" s="117">
        <v>972.25</v>
      </c>
      <c r="L298" s="117">
        <v>949.95</v>
      </c>
      <c r="M298" s="117">
        <v>9.1819999999999999E-2</v>
      </c>
    </row>
    <row r="299" spans="1:13">
      <c r="A299" s="65">
        <v>290</v>
      </c>
      <c r="B299" s="117" t="s">
        <v>2040</v>
      </c>
      <c r="C299" s="120">
        <v>410.8</v>
      </c>
      <c r="D299" s="118">
        <v>415.91666666666669</v>
      </c>
      <c r="E299" s="118">
        <v>404.88333333333338</v>
      </c>
      <c r="F299" s="118">
        <v>398.9666666666667</v>
      </c>
      <c r="G299" s="118">
        <v>387.93333333333339</v>
      </c>
      <c r="H299" s="118">
        <v>421.83333333333337</v>
      </c>
      <c r="I299" s="118">
        <v>432.86666666666667</v>
      </c>
      <c r="J299" s="118">
        <v>438.78333333333336</v>
      </c>
      <c r="K299" s="117">
        <v>426.95</v>
      </c>
      <c r="L299" s="117">
        <v>410</v>
      </c>
      <c r="M299" s="117">
        <v>0.11351</v>
      </c>
    </row>
    <row r="300" spans="1:13">
      <c r="A300" s="65">
        <v>291</v>
      </c>
      <c r="B300" s="117" t="s">
        <v>1102</v>
      </c>
      <c r="C300" s="120">
        <v>5763</v>
      </c>
      <c r="D300" s="118">
        <v>5777.6833333333334</v>
      </c>
      <c r="E300" s="118">
        <v>5705.3166666666666</v>
      </c>
      <c r="F300" s="118">
        <v>5647.6333333333332</v>
      </c>
      <c r="G300" s="118">
        <v>5575.2666666666664</v>
      </c>
      <c r="H300" s="118">
        <v>5835.3666666666668</v>
      </c>
      <c r="I300" s="118">
        <v>5907.7333333333336</v>
      </c>
      <c r="J300" s="118">
        <v>5965.416666666667</v>
      </c>
      <c r="K300" s="117">
        <v>5850.05</v>
      </c>
      <c r="L300" s="117">
        <v>5720</v>
      </c>
      <c r="M300" s="117">
        <v>7.3090000000000002E-2</v>
      </c>
    </row>
    <row r="301" spans="1:13">
      <c r="A301" s="65">
        <v>292</v>
      </c>
      <c r="B301" s="117" t="s">
        <v>110</v>
      </c>
      <c r="C301" s="120">
        <v>431.25</v>
      </c>
      <c r="D301" s="118">
        <v>427.59999999999997</v>
      </c>
      <c r="E301" s="118">
        <v>420.34999999999991</v>
      </c>
      <c r="F301" s="118">
        <v>409.44999999999993</v>
      </c>
      <c r="G301" s="118">
        <v>402.19999999999987</v>
      </c>
      <c r="H301" s="118">
        <v>438.49999999999994</v>
      </c>
      <c r="I301" s="118">
        <v>445.75000000000006</v>
      </c>
      <c r="J301" s="118">
        <v>456.65</v>
      </c>
      <c r="K301" s="117">
        <v>434.85</v>
      </c>
      <c r="L301" s="117">
        <v>416.7</v>
      </c>
      <c r="M301" s="117">
        <v>22.136410000000001</v>
      </c>
    </row>
    <row r="302" spans="1:13">
      <c r="A302" s="65">
        <v>293</v>
      </c>
      <c r="B302" s="117" t="s">
        <v>111</v>
      </c>
      <c r="C302" s="120">
        <v>1235.25</v>
      </c>
      <c r="D302" s="118">
        <v>1233</v>
      </c>
      <c r="E302" s="118">
        <v>1221</v>
      </c>
      <c r="F302" s="118">
        <v>1206.75</v>
      </c>
      <c r="G302" s="118">
        <v>1194.75</v>
      </c>
      <c r="H302" s="118">
        <v>1247.25</v>
      </c>
      <c r="I302" s="118">
        <v>1259.25</v>
      </c>
      <c r="J302" s="118">
        <v>1273.5</v>
      </c>
      <c r="K302" s="117">
        <v>1245</v>
      </c>
      <c r="L302" s="117">
        <v>1218.75</v>
      </c>
      <c r="M302" s="117">
        <v>27.734400000000001</v>
      </c>
    </row>
    <row r="303" spans="1:13">
      <c r="A303" s="65">
        <v>294</v>
      </c>
      <c r="B303" s="117" t="s">
        <v>1915</v>
      </c>
      <c r="C303" s="120">
        <v>1764.3</v>
      </c>
      <c r="D303" s="118">
        <v>1758.3333333333333</v>
      </c>
      <c r="E303" s="118">
        <v>1726.8666666666666</v>
      </c>
      <c r="F303" s="118">
        <v>1689.4333333333334</v>
      </c>
      <c r="G303" s="118">
        <v>1657.9666666666667</v>
      </c>
      <c r="H303" s="118">
        <v>1795.7666666666664</v>
      </c>
      <c r="I303" s="118">
        <v>1827.2333333333331</v>
      </c>
      <c r="J303" s="118">
        <v>1864.6666666666663</v>
      </c>
      <c r="K303" s="117">
        <v>1789.8</v>
      </c>
      <c r="L303" s="117">
        <v>1720.9</v>
      </c>
      <c r="M303" s="117">
        <v>2.9014899999999999</v>
      </c>
    </row>
    <row r="304" spans="1:13">
      <c r="A304" s="65">
        <v>295</v>
      </c>
      <c r="B304" s="117" t="s">
        <v>1962</v>
      </c>
      <c r="C304" s="120">
        <v>1479</v>
      </c>
      <c r="D304" s="118">
        <v>1453.4333333333334</v>
      </c>
      <c r="E304" s="118">
        <v>1410.5666666666668</v>
      </c>
      <c r="F304" s="118">
        <v>1342.1333333333334</v>
      </c>
      <c r="G304" s="118">
        <v>1299.2666666666669</v>
      </c>
      <c r="H304" s="118">
        <v>1521.8666666666668</v>
      </c>
      <c r="I304" s="118">
        <v>1564.7333333333336</v>
      </c>
      <c r="J304" s="118">
        <v>1633.1666666666667</v>
      </c>
      <c r="K304" s="117">
        <v>1496.3</v>
      </c>
      <c r="L304" s="117">
        <v>1385</v>
      </c>
      <c r="M304" s="117">
        <v>2.8152599999999999</v>
      </c>
    </row>
    <row r="305" spans="1:13">
      <c r="A305" s="65">
        <v>296</v>
      </c>
      <c r="B305" s="117" t="s">
        <v>112</v>
      </c>
      <c r="C305" s="120">
        <v>846.25</v>
      </c>
      <c r="D305" s="118">
        <v>845.1</v>
      </c>
      <c r="E305" s="118">
        <v>837.2</v>
      </c>
      <c r="F305" s="118">
        <v>828.15</v>
      </c>
      <c r="G305" s="118">
        <v>820.25</v>
      </c>
      <c r="H305" s="118">
        <v>854.15000000000009</v>
      </c>
      <c r="I305" s="118">
        <v>862.05</v>
      </c>
      <c r="J305" s="118">
        <v>871.10000000000014</v>
      </c>
      <c r="K305" s="117">
        <v>853</v>
      </c>
      <c r="L305" s="117">
        <v>836.05</v>
      </c>
      <c r="M305" s="117">
        <v>15.54768</v>
      </c>
    </row>
    <row r="306" spans="1:13">
      <c r="A306" s="65">
        <v>297</v>
      </c>
      <c r="B306" s="117" t="s">
        <v>113</v>
      </c>
      <c r="C306" s="120">
        <v>768.5</v>
      </c>
      <c r="D306" s="118">
        <v>759.98333333333323</v>
      </c>
      <c r="E306" s="118">
        <v>744.06666666666649</v>
      </c>
      <c r="F306" s="118">
        <v>719.63333333333321</v>
      </c>
      <c r="G306" s="118">
        <v>703.71666666666647</v>
      </c>
      <c r="H306" s="118">
        <v>784.41666666666652</v>
      </c>
      <c r="I306" s="118">
        <v>800.33333333333326</v>
      </c>
      <c r="J306" s="118">
        <v>824.76666666666654</v>
      </c>
      <c r="K306" s="117">
        <v>775.9</v>
      </c>
      <c r="L306" s="117">
        <v>735.55</v>
      </c>
      <c r="M306" s="117">
        <v>44.776530000000001</v>
      </c>
    </row>
    <row r="307" spans="1:13">
      <c r="A307" s="65">
        <v>298</v>
      </c>
      <c r="B307" s="117" t="s">
        <v>114</v>
      </c>
      <c r="C307" s="120">
        <v>387</v>
      </c>
      <c r="D307" s="118">
        <v>387.33333333333331</v>
      </c>
      <c r="E307" s="118">
        <v>377.66666666666663</v>
      </c>
      <c r="F307" s="118">
        <v>368.33333333333331</v>
      </c>
      <c r="G307" s="118">
        <v>358.66666666666663</v>
      </c>
      <c r="H307" s="118">
        <v>396.66666666666663</v>
      </c>
      <c r="I307" s="118">
        <v>406.33333333333326</v>
      </c>
      <c r="J307" s="118">
        <v>415.66666666666663</v>
      </c>
      <c r="K307" s="117">
        <v>397</v>
      </c>
      <c r="L307" s="117">
        <v>378</v>
      </c>
      <c r="M307" s="117">
        <v>25.573139999999999</v>
      </c>
    </row>
    <row r="308" spans="1:13">
      <c r="A308" s="65">
        <v>299</v>
      </c>
      <c r="B308" s="117" t="s">
        <v>1140</v>
      </c>
      <c r="C308" s="120">
        <v>109.25</v>
      </c>
      <c r="D308" s="118">
        <v>109.01666666666667</v>
      </c>
      <c r="E308" s="118">
        <v>106.23333333333333</v>
      </c>
      <c r="F308" s="118">
        <v>103.21666666666667</v>
      </c>
      <c r="G308" s="118">
        <v>100.43333333333334</v>
      </c>
      <c r="H308" s="118">
        <v>112.03333333333333</v>
      </c>
      <c r="I308" s="118">
        <v>114.81666666666666</v>
      </c>
      <c r="J308" s="118">
        <v>117.83333333333333</v>
      </c>
      <c r="K308" s="117">
        <v>111.8</v>
      </c>
      <c r="L308" s="117">
        <v>106</v>
      </c>
      <c r="M308" s="117">
        <v>2.5825399999999998</v>
      </c>
    </row>
    <row r="309" spans="1:13">
      <c r="A309" s="65">
        <v>300</v>
      </c>
      <c r="B309" s="117" t="s">
        <v>1144</v>
      </c>
      <c r="C309" s="120">
        <v>265</v>
      </c>
      <c r="D309" s="118">
        <v>264.5</v>
      </c>
      <c r="E309" s="118">
        <v>260.60000000000002</v>
      </c>
      <c r="F309" s="118">
        <v>256.20000000000005</v>
      </c>
      <c r="G309" s="118">
        <v>252.30000000000007</v>
      </c>
      <c r="H309" s="118">
        <v>268.89999999999998</v>
      </c>
      <c r="I309" s="118">
        <v>272.79999999999995</v>
      </c>
      <c r="J309" s="118">
        <v>277.19999999999993</v>
      </c>
      <c r="K309" s="117">
        <v>268.39999999999998</v>
      </c>
      <c r="L309" s="117">
        <v>260.10000000000002</v>
      </c>
      <c r="M309" s="117">
        <v>12.84084</v>
      </c>
    </row>
    <row r="310" spans="1:13">
      <c r="A310" s="65">
        <v>301</v>
      </c>
      <c r="B310" s="117" t="s">
        <v>1160</v>
      </c>
      <c r="C310" s="120">
        <v>73.099999999999994</v>
      </c>
      <c r="D310" s="118">
        <v>74.183333333333323</v>
      </c>
      <c r="E310" s="118">
        <v>71.516666666666652</v>
      </c>
      <c r="F310" s="118">
        <v>69.933333333333323</v>
      </c>
      <c r="G310" s="118">
        <v>67.266666666666652</v>
      </c>
      <c r="H310" s="118">
        <v>75.766666666666652</v>
      </c>
      <c r="I310" s="118">
        <v>78.433333333333309</v>
      </c>
      <c r="J310" s="118">
        <v>80.016666666666652</v>
      </c>
      <c r="K310" s="117">
        <v>76.849999999999994</v>
      </c>
      <c r="L310" s="117">
        <v>72.599999999999994</v>
      </c>
      <c r="M310" s="117">
        <v>28.09498</v>
      </c>
    </row>
    <row r="311" spans="1:13">
      <c r="A311" s="65">
        <v>302</v>
      </c>
      <c r="B311" s="117" t="s">
        <v>1170</v>
      </c>
      <c r="C311" s="120">
        <v>100.6</v>
      </c>
      <c r="D311" s="118">
        <v>99.133333333333326</v>
      </c>
      <c r="E311" s="118">
        <v>97.566666666666649</v>
      </c>
      <c r="F311" s="118">
        <v>94.533333333333317</v>
      </c>
      <c r="G311" s="118">
        <v>92.96666666666664</v>
      </c>
      <c r="H311" s="118">
        <v>102.16666666666666</v>
      </c>
      <c r="I311" s="118">
        <v>103.73333333333332</v>
      </c>
      <c r="J311" s="118">
        <v>106.76666666666667</v>
      </c>
      <c r="K311" s="117">
        <v>100.7</v>
      </c>
      <c r="L311" s="117">
        <v>96.1</v>
      </c>
      <c r="M311" s="117">
        <v>3.1713</v>
      </c>
    </row>
    <row r="312" spans="1:13">
      <c r="A312" s="65">
        <v>303</v>
      </c>
      <c r="B312" s="117" t="s">
        <v>242</v>
      </c>
      <c r="C312" s="120">
        <v>314.95</v>
      </c>
      <c r="D312" s="118">
        <v>314.4666666666667</v>
      </c>
      <c r="E312" s="118">
        <v>306.93333333333339</v>
      </c>
      <c r="F312" s="118">
        <v>298.91666666666669</v>
      </c>
      <c r="G312" s="118">
        <v>291.38333333333338</v>
      </c>
      <c r="H312" s="118">
        <v>322.48333333333341</v>
      </c>
      <c r="I312" s="118">
        <v>330.01666666666671</v>
      </c>
      <c r="J312" s="118">
        <v>338.03333333333342</v>
      </c>
      <c r="K312" s="117">
        <v>322</v>
      </c>
      <c r="L312" s="117">
        <v>306.45</v>
      </c>
      <c r="M312" s="117">
        <v>47.95317</v>
      </c>
    </row>
    <row r="313" spans="1:13">
      <c r="A313" s="65">
        <v>304</v>
      </c>
      <c r="B313" s="117" t="s">
        <v>1177</v>
      </c>
      <c r="C313" s="120">
        <v>29.8</v>
      </c>
      <c r="D313" s="118">
        <v>29.766666666666669</v>
      </c>
      <c r="E313" s="118">
        <v>29.433333333333337</v>
      </c>
      <c r="F313" s="118">
        <v>29.066666666666666</v>
      </c>
      <c r="G313" s="118">
        <v>28.733333333333334</v>
      </c>
      <c r="H313" s="118">
        <v>30.13333333333334</v>
      </c>
      <c r="I313" s="118">
        <v>30.466666666666676</v>
      </c>
      <c r="J313" s="118">
        <v>30.833333333333343</v>
      </c>
      <c r="K313" s="117">
        <v>30.1</v>
      </c>
      <c r="L313" s="117">
        <v>29.4</v>
      </c>
      <c r="M313" s="117">
        <v>15.745699999999999</v>
      </c>
    </row>
    <row r="314" spans="1:13">
      <c r="A314" s="65">
        <v>305</v>
      </c>
      <c r="B314" s="117" t="s">
        <v>115</v>
      </c>
      <c r="C314" s="120">
        <v>7287.2</v>
      </c>
      <c r="D314" s="118">
        <v>7187.7333333333336</v>
      </c>
      <c r="E314" s="118">
        <v>7049.4666666666672</v>
      </c>
      <c r="F314" s="118">
        <v>6811.7333333333336</v>
      </c>
      <c r="G314" s="118">
        <v>6673.4666666666672</v>
      </c>
      <c r="H314" s="118">
        <v>7425.4666666666672</v>
      </c>
      <c r="I314" s="118">
        <v>7563.7333333333336</v>
      </c>
      <c r="J314" s="118">
        <v>7801.4666666666672</v>
      </c>
      <c r="K314" s="117">
        <v>7326</v>
      </c>
      <c r="L314" s="117">
        <v>6950</v>
      </c>
      <c r="M314" s="117">
        <v>10.53651</v>
      </c>
    </row>
    <row r="315" spans="1:13">
      <c r="A315" s="65">
        <v>306</v>
      </c>
      <c r="B315" s="117" t="s">
        <v>2330</v>
      </c>
      <c r="C315" s="120">
        <v>487.95</v>
      </c>
      <c r="D315" s="118">
        <v>483.06666666666666</v>
      </c>
      <c r="E315" s="118">
        <v>471.13333333333333</v>
      </c>
      <c r="F315" s="118">
        <v>454.31666666666666</v>
      </c>
      <c r="G315" s="118">
        <v>442.38333333333333</v>
      </c>
      <c r="H315" s="118">
        <v>499.88333333333333</v>
      </c>
      <c r="I315" s="118">
        <v>511.81666666666661</v>
      </c>
      <c r="J315" s="118">
        <v>528.63333333333333</v>
      </c>
      <c r="K315" s="117">
        <v>495</v>
      </c>
      <c r="L315" s="117">
        <v>466.25</v>
      </c>
      <c r="M315" s="117">
        <v>0.32839000000000002</v>
      </c>
    </row>
    <row r="316" spans="1:13">
      <c r="A316" s="65">
        <v>307</v>
      </c>
      <c r="B316" s="117" t="s">
        <v>1917</v>
      </c>
      <c r="C316" s="120">
        <v>72.099999999999994</v>
      </c>
      <c r="D316" s="118">
        <v>72.8</v>
      </c>
      <c r="E316" s="118">
        <v>70.599999999999994</v>
      </c>
      <c r="F316" s="118">
        <v>69.099999999999994</v>
      </c>
      <c r="G316" s="118">
        <v>66.899999999999991</v>
      </c>
      <c r="H316" s="118">
        <v>74.3</v>
      </c>
      <c r="I316" s="118">
        <v>76.500000000000014</v>
      </c>
      <c r="J316" s="118">
        <v>78</v>
      </c>
      <c r="K316" s="117">
        <v>75</v>
      </c>
      <c r="L316" s="117">
        <v>71.3</v>
      </c>
      <c r="M316" s="117">
        <v>1.6738599999999999</v>
      </c>
    </row>
    <row r="317" spans="1:13">
      <c r="A317" s="65">
        <v>308</v>
      </c>
      <c r="B317" s="117" t="s">
        <v>354</v>
      </c>
      <c r="C317" s="120">
        <v>521.70000000000005</v>
      </c>
      <c r="D317" s="118">
        <v>516.1</v>
      </c>
      <c r="E317" s="118">
        <v>502.85</v>
      </c>
      <c r="F317" s="118">
        <v>484</v>
      </c>
      <c r="G317" s="118">
        <v>470.75</v>
      </c>
      <c r="H317" s="118">
        <v>534.95000000000005</v>
      </c>
      <c r="I317" s="118">
        <v>548.20000000000005</v>
      </c>
      <c r="J317" s="118">
        <v>567.05000000000007</v>
      </c>
      <c r="K317" s="117">
        <v>529.35</v>
      </c>
      <c r="L317" s="117">
        <v>497.25</v>
      </c>
      <c r="M317" s="117">
        <v>24.678529999999999</v>
      </c>
    </row>
    <row r="318" spans="1:13">
      <c r="A318" s="65">
        <v>309</v>
      </c>
      <c r="B318" s="117" t="s">
        <v>116</v>
      </c>
      <c r="C318" s="120">
        <v>141.44999999999999</v>
      </c>
      <c r="D318" s="118">
        <v>141.18333333333331</v>
      </c>
      <c r="E318" s="118">
        <v>139.86666666666662</v>
      </c>
      <c r="F318" s="118">
        <v>138.2833333333333</v>
      </c>
      <c r="G318" s="118">
        <v>136.96666666666661</v>
      </c>
      <c r="H318" s="118">
        <v>142.76666666666662</v>
      </c>
      <c r="I318" s="118">
        <v>144.08333333333329</v>
      </c>
      <c r="J318" s="118">
        <v>145.66666666666663</v>
      </c>
      <c r="K318" s="117">
        <v>142.5</v>
      </c>
      <c r="L318" s="117">
        <v>139.6</v>
      </c>
      <c r="M318" s="117">
        <v>0.96516999999999997</v>
      </c>
    </row>
    <row r="319" spans="1:13">
      <c r="A319" s="65">
        <v>310</v>
      </c>
      <c r="B319" s="117" t="s">
        <v>1199</v>
      </c>
      <c r="C319" s="120">
        <v>3016.75</v>
      </c>
      <c r="D319" s="118">
        <v>2985.2666666666664</v>
      </c>
      <c r="E319" s="118">
        <v>2941.5333333333328</v>
      </c>
      <c r="F319" s="118">
        <v>2866.3166666666666</v>
      </c>
      <c r="G319" s="118">
        <v>2822.583333333333</v>
      </c>
      <c r="H319" s="118">
        <v>3060.4833333333327</v>
      </c>
      <c r="I319" s="118">
        <v>3104.2166666666662</v>
      </c>
      <c r="J319" s="118">
        <v>3179.4333333333325</v>
      </c>
      <c r="K319" s="117">
        <v>3029</v>
      </c>
      <c r="L319" s="117">
        <v>2910.05</v>
      </c>
      <c r="M319" s="117">
        <v>0.21512999999999999</v>
      </c>
    </row>
    <row r="320" spans="1:13">
      <c r="A320" s="65">
        <v>311</v>
      </c>
      <c r="B320" s="117" t="s">
        <v>358</v>
      </c>
      <c r="C320" s="120">
        <v>372.2</v>
      </c>
      <c r="D320" s="118">
        <v>373.9666666666667</v>
      </c>
      <c r="E320" s="118">
        <v>366.48333333333341</v>
      </c>
      <c r="F320" s="118">
        <v>360.76666666666671</v>
      </c>
      <c r="G320" s="118">
        <v>353.28333333333342</v>
      </c>
      <c r="H320" s="118">
        <v>379.68333333333339</v>
      </c>
      <c r="I320" s="118">
        <v>387.16666666666674</v>
      </c>
      <c r="J320" s="118">
        <v>392.88333333333338</v>
      </c>
      <c r="K320" s="117">
        <v>381.45</v>
      </c>
      <c r="L320" s="117">
        <v>368.25</v>
      </c>
      <c r="M320" s="117">
        <v>9.4766100000000009</v>
      </c>
    </row>
    <row r="321" spans="1:13">
      <c r="A321" s="65">
        <v>312</v>
      </c>
      <c r="B321" s="117" t="s">
        <v>1897</v>
      </c>
      <c r="C321" s="120">
        <v>824.55</v>
      </c>
      <c r="D321" s="118">
        <v>818.86666666666667</v>
      </c>
      <c r="E321" s="118">
        <v>802.73333333333335</v>
      </c>
      <c r="F321" s="118">
        <v>780.91666666666663</v>
      </c>
      <c r="G321" s="118">
        <v>764.7833333333333</v>
      </c>
      <c r="H321" s="118">
        <v>840.68333333333339</v>
      </c>
      <c r="I321" s="118">
        <v>856.81666666666683</v>
      </c>
      <c r="J321" s="118">
        <v>878.63333333333344</v>
      </c>
      <c r="K321" s="117">
        <v>835</v>
      </c>
      <c r="L321" s="117">
        <v>797.05</v>
      </c>
      <c r="M321" s="117">
        <v>3.3694600000000001</v>
      </c>
    </row>
    <row r="322" spans="1:13">
      <c r="A322" s="65">
        <v>313</v>
      </c>
      <c r="B322" s="117" t="s">
        <v>1202</v>
      </c>
      <c r="C322" s="120">
        <v>199.8</v>
      </c>
      <c r="D322" s="118">
        <v>202.26666666666665</v>
      </c>
      <c r="E322" s="118">
        <v>194.5333333333333</v>
      </c>
      <c r="F322" s="118">
        <v>189.26666666666665</v>
      </c>
      <c r="G322" s="118">
        <v>181.5333333333333</v>
      </c>
      <c r="H322" s="118">
        <v>207.5333333333333</v>
      </c>
      <c r="I322" s="118">
        <v>215.26666666666665</v>
      </c>
      <c r="J322" s="118">
        <v>220.5333333333333</v>
      </c>
      <c r="K322" s="117">
        <v>210</v>
      </c>
      <c r="L322" s="117">
        <v>197</v>
      </c>
      <c r="M322" s="117">
        <v>1.4015</v>
      </c>
    </row>
    <row r="323" spans="1:13">
      <c r="A323" s="65">
        <v>314</v>
      </c>
      <c r="B323" s="117" t="s">
        <v>1204</v>
      </c>
      <c r="C323" s="120">
        <v>120.55</v>
      </c>
      <c r="D323" s="118">
        <v>121.35000000000001</v>
      </c>
      <c r="E323" s="118">
        <v>118.70000000000002</v>
      </c>
      <c r="F323" s="118">
        <v>116.85000000000001</v>
      </c>
      <c r="G323" s="118">
        <v>114.20000000000002</v>
      </c>
      <c r="H323" s="118">
        <v>123.20000000000002</v>
      </c>
      <c r="I323" s="118">
        <v>125.85000000000002</v>
      </c>
      <c r="J323" s="118">
        <v>127.70000000000002</v>
      </c>
      <c r="K323" s="117">
        <v>124</v>
      </c>
      <c r="L323" s="117">
        <v>119.5</v>
      </c>
      <c r="M323" s="117">
        <v>1.88019</v>
      </c>
    </row>
    <row r="324" spans="1:13">
      <c r="A324" s="65">
        <v>315</v>
      </c>
      <c r="B324" s="117" t="s">
        <v>1206</v>
      </c>
      <c r="C324" s="120">
        <v>306.2</v>
      </c>
      <c r="D324" s="118">
        <v>309.84999999999997</v>
      </c>
      <c r="E324" s="118">
        <v>300.34999999999991</v>
      </c>
      <c r="F324" s="118">
        <v>294.49999999999994</v>
      </c>
      <c r="G324" s="118">
        <v>284.99999999999989</v>
      </c>
      <c r="H324" s="118">
        <v>315.69999999999993</v>
      </c>
      <c r="I324" s="118">
        <v>325.20000000000005</v>
      </c>
      <c r="J324" s="118">
        <v>331.04999999999995</v>
      </c>
      <c r="K324" s="117">
        <v>319.35000000000002</v>
      </c>
      <c r="L324" s="117">
        <v>304</v>
      </c>
      <c r="M324" s="117">
        <v>2.9519600000000001</v>
      </c>
    </row>
    <row r="325" spans="1:13">
      <c r="A325" s="65">
        <v>316</v>
      </c>
      <c r="B325" s="117" t="s">
        <v>117</v>
      </c>
      <c r="C325" s="120">
        <v>953.25</v>
      </c>
      <c r="D325" s="118">
        <v>964.81666666666661</v>
      </c>
      <c r="E325" s="118">
        <v>929.63333333333321</v>
      </c>
      <c r="F325" s="118">
        <v>906.01666666666665</v>
      </c>
      <c r="G325" s="118">
        <v>870.83333333333326</v>
      </c>
      <c r="H325" s="118">
        <v>988.43333333333317</v>
      </c>
      <c r="I325" s="118">
        <v>1023.6166666666666</v>
      </c>
      <c r="J325" s="118">
        <v>1047.2333333333331</v>
      </c>
      <c r="K325" s="117">
        <v>1000</v>
      </c>
      <c r="L325" s="117">
        <v>941.2</v>
      </c>
      <c r="M325" s="117">
        <v>13.232860000000001</v>
      </c>
    </row>
    <row r="326" spans="1:13">
      <c r="A326" s="65">
        <v>317</v>
      </c>
      <c r="B326" s="117" t="s">
        <v>1214</v>
      </c>
      <c r="C326" s="120">
        <v>31.1</v>
      </c>
      <c r="D326" s="118">
        <v>30.883333333333336</v>
      </c>
      <c r="E326" s="118">
        <v>29.866666666666674</v>
      </c>
      <c r="F326" s="118">
        <v>28.633333333333336</v>
      </c>
      <c r="G326" s="118">
        <v>27.616666666666674</v>
      </c>
      <c r="H326" s="118">
        <v>32.116666666666674</v>
      </c>
      <c r="I326" s="118">
        <v>33.133333333333333</v>
      </c>
      <c r="J326" s="118">
        <v>34.366666666666674</v>
      </c>
      <c r="K326" s="117">
        <v>31.9</v>
      </c>
      <c r="L326" s="117">
        <v>29.65</v>
      </c>
      <c r="M326" s="117">
        <v>59.397030000000001</v>
      </c>
    </row>
    <row r="327" spans="1:13">
      <c r="A327" s="65">
        <v>318</v>
      </c>
      <c r="B327" s="117" t="s">
        <v>1217</v>
      </c>
      <c r="C327" s="120">
        <v>165.95</v>
      </c>
      <c r="D327" s="118">
        <v>167.66666666666666</v>
      </c>
      <c r="E327" s="118">
        <v>163.38333333333333</v>
      </c>
      <c r="F327" s="118">
        <v>160.81666666666666</v>
      </c>
      <c r="G327" s="118">
        <v>156.53333333333333</v>
      </c>
      <c r="H327" s="118">
        <v>170.23333333333332</v>
      </c>
      <c r="I327" s="118">
        <v>174.51666666666668</v>
      </c>
      <c r="J327" s="118">
        <v>177.08333333333331</v>
      </c>
      <c r="K327" s="117">
        <v>171.95</v>
      </c>
      <c r="L327" s="117">
        <v>165.1</v>
      </c>
      <c r="M327" s="117">
        <v>2.1617199999999999</v>
      </c>
    </row>
    <row r="328" spans="1:13">
      <c r="A328" s="65">
        <v>319</v>
      </c>
      <c r="B328" s="117" t="s">
        <v>118</v>
      </c>
      <c r="C328" s="120">
        <v>238.7</v>
      </c>
      <c r="D328" s="118">
        <v>236.56666666666669</v>
      </c>
      <c r="E328" s="118">
        <v>233.13333333333338</v>
      </c>
      <c r="F328" s="118">
        <v>227.56666666666669</v>
      </c>
      <c r="G328" s="118">
        <v>224.13333333333338</v>
      </c>
      <c r="H328" s="118">
        <v>242.13333333333338</v>
      </c>
      <c r="I328" s="118">
        <v>245.56666666666672</v>
      </c>
      <c r="J328" s="118">
        <v>251.13333333333338</v>
      </c>
      <c r="K328" s="117">
        <v>240</v>
      </c>
      <c r="L328" s="117">
        <v>231</v>
      </c>
      <c r="M328" s="117">
        <v>28.48405</v>
      </c>
    </row>
    <row r="329" spans="1:13">
      <c r="A329" s="65">
        <v>320</v>
      </c>
      <c r="B329" s="117" t="s">
        <v>1227</v>
      </c>
      <c r="C329" s="120">
        <v>642.65</v>
      </c>
      <c r="D329" s="118">
        <v>641.66666666666663</v>
      </c>
      <c r="E329" s="118">
        <v>627.0333333333333</v>
      </c>
      <c r="F329" s="118">
        <v>611.41666666666663</v>
      </c>
      <c r="G329" s="118">
        <v>596.7833333333333</v>
      </c>
      <c r="H329" s="118">
        <v>657.2833333333333</v>
      </c>
      <c r="I329" s="118">
        <v>671.91666666666674</v>
      </c>
      <c r="J329" s="118">
        <v>687.5333333333333</v>
      </c>
      <c r="K329" s="117">
        <v>656.3</v>
      </c>
      <c r="L329" s="117">
        <v>626.04999999999995</v>
      </c>
      <c r="M329" s="117">
        <v>6.9640300000000002</v>
      </c>
    </row>
    <row r="330" spans="1:13">
      <c r="A330" s="65">
        <v>321</v>
      </c>
      <c r="B330" s="117" t="s">
        <v>206</v>
      </c>
      <c r="C330" s="120">
        <v>1008.25</v>
      </c>
      <c r="D330" s="118">
        <v>1020.5333333333333</v>
      </c>
      <c r="E330" s="118">
        <v>986.81666666666661</v>
      </c>
      <c r="F330" s="118">
        <v>965.38333333333333</v>
      </c>
      <c r="G330" s="118">
        <v>931.66666666666663</v>
      </c>
      <c r="H330" s="118">
        <v>1041.9666666666667</v>
      </c>
      <c r="I330" s="118">
        <v>1075.6833333333334</v>
      </c>
      <c r="J330" s="118">
        <v>1097.1166666666666</v>
      </c>
      <c r="K330" s="117">
        <v>1054.25</v>
      </c>
      <c r="L330" s="117">
        <v>999.1</v>
      </c>
      <c r="M330" s="117">
        <v>8.7937499999999993</v>
      </c>
    </row>
    <row r="331" spans="1:13">
      <c r="A331" s="65">
        <v>322</v>
      </c>
      <c r="B331" s="117" t="s">
        <v>119</v>
      </c>
      <c r="C331" s="120">
        <v>63978.35</v>
      </c>
      <c r="D331" s="118">
        <v>64186.1</v>
      </c>
      <c r="E331" s="118">
        <v>63412.25</v>
      </c>
      <c r="F331" s="118">
        <v>62846.15</v>
      </c>
      <c r="G331" s="118">
        <v>62072.3</v>
      </c>
      <c r="H331" s="118">
        <v>64752.2</v>
      </c>
      <c r="I331" s="118">
        <v>65526.049999999988</v>
      </c>
      <c r="J331" s="118">
        <v>66092.149999999994</v>
      </c>
      <c r="K331" s="117">
        <v>64959.95</v>
      </c>
      <c r="L331" s="117">
        <v>63620</v>
      </c>
      <c r="M331" s="117">
        <v>0.11121</v>
      </c>
    </row>
    <row r="332" spans="1:13">
      <c r="A332" s="65">
        <v>323</v>
      </c>
      <c r="B332" s="117" t="s">
        <v>1229</v>
      </c>
      <c r="C332" s="120">
        <v>83</v>
      </c>
      <c r="D332" s="118">
        <v>81.88333333333334</v>
      </c>
      <c r="E332" s="118">
        <v>78.966666666666683</v>
      </c>
      <c r="F332" s="118">
        <v>74.933333333333337</v>
      </c>
      <c r="G332" s="118">
        <v>72.01666666666668</v>
      </c>
      <c r="H332" s="118">
        <v>85.916666666666686</v>
      </c>
      <c r="I332" s="118">
        <v>88.833333333333343</v>
      </c>
      <c r="J332" s="118">
        <v>92.866666666666688</v>
      </c>
      <c r="K332" s="117">
        <v>84.8</v>
      </c>
      <c r="L332" s="117">
        <v>77.849999999999994</v>
      </c>
      <c r="M332" s="117">
        <v>45.509279999999997</v>
      </c>
    </row>
    <row r="333" spans="1:13">
      <c r="A333" s="65">
        <v>324</v>
      </c>
      <c r="B333" s="117" t="s">
        <v>1231</v>
      </c>
      <c r="C333" s="120">
        <v>13.75</v>
      </c>
      <c r="D333" s="118">
        <v>14.016666666666666</v>
      </c>
      <c r="E333" s="118">
        <v>13.183333333333332</v>
      </c>
      <c r="F333" s="118">
        <v>12.616666666666665</v>
      </c>
      <c r="G333" s="118">
        <v>11.783333333333331</v>
      </c>
      <c r="H333" s="118">
        <v>14.583333333333332</v>
      </c>
      <c r="I333" s="118">
        <v>15.416666666666668</v>
      </c>
      <c r="J333" s="118">
        <v>15.983333333333333</v>
      </c>
      <c r="K333" s="117">
        <v>14.85</v>
      </c>
      <c r="L333" s="117">
        <v>13.45</v>
      </c>
      <c r="M333" s="117">
        <v>16.37276</v>
      </c>
    </row>
    <row r="334" spans="1:13">
      <c r="A334" s="65">
        <v>325</v>
      </c>
      <c r="B334" s="117" t="s">
        <v>1245</v>
      </c>
      <c r="C334" s="120">
        <v>402.8</v>
      </c>
      <c r="D334" s="118">
        <v>403.36666666666662</v>
      </c>
      <c r="E334" s="118">
        <v>396.58333333333326</v>
      </c>
      <c r="F334" s="118">
        <v>390.36666666666662</v>
      </c>
      <c r="G334" s="118">
        <v>383.58333333333326</v>
      </c>
      <c r="H334" s="118">
        <v>409.58333333333326</v>
      </c>
      <c r="I334" s="118">
        <v>416.36666666666667</v>
      </c>
      <c r="J334" s="118">
        <v>422.58333333333326</v>
      </c>
      <c r="K334" s="117">
        <v>410.15</v>
      </c>
      <c r="L334" s="117">
        <v>397.15</v>
      </c>
      <c r="M334" s="117">
        <v>8.2624399999999998</v>
      </c>
    </row>
    <row r="335" spans="1:13">
      <c r="A335" s="65">
        <v>326</v>
      </c>
      <c r="B335" s="117" t="s">
        <v>380</v>
      </c>
      <c r="C335" s="120">
        <v>677.85</v>
      </c>
      <c r="D335" s="118">
        <v>673.31666666666661</v>
      </c>
      <c r="E335" s="118">
        <v>664.63333333333321</v>
      </c>
      <c r="F335" s="118">
        <v>651.41666666666663</v>
      </c>
      <c r="G335" s="118">
        <v>642.73333333333323</v>
      </c>
      <c r="H335" s="118">
        <v>686.53333333333319</v>
      </c>
      <c r="I335" s="118">
        <v>695.21666666666658</v>
      </c>
      <c r="J335" s="118">
        <v>708.43333333333317</v>
      </c>
      <c r="K335" s="117">
        <v>682</v>
      </c>
      <c r="L335" s="117">
        <v>660.1</v>
      </c>
      <c r="M335" s="117">
        <v>1.55969</v>
      </c>
    </row>
    <row r="336" spans="1:13">
      <c r="A336" s="65">
        <v>327</v>
      </c>
      <c r="B336" s="117" t="s">
        <v>1260</v>
      </c>
      <c r="C336" s="120">
        <v>66.95</v>
      </c>
      <c r="D336" s="118">
        <v>67.266666666666666</v>
      </c>
      <c r="E336" s="118">
        <v>66.083333333333329</v>
      </c>
      <c r="F336" s="118">
        <v>65.216666666666669</v>
      </c>
      <c r="G336" s="118">
        <v>64.033333333333331</v>
      </c>
      <c r="H336" s="118">
        <v>68.133333333333326</v>
      </c>
      <c r="I336" s="118">
        <v>69.316666666666663</v>
      </c>
      <c r="J336" s="118">
        <v>70.183333333333323</v>
      </c>
      <c r="K336" s="117">
        <v>68.45</v>
      </c>
      <c r="L336" s="117">
        <v>66.400000000000006</v>
      </c>
      <c r="M336" s="117">
        <v>90.799989999999994</v>
      </c>
    </row>
    <row r="337" spans="1:13">
      <c r="A337" s="65">
        <v>328</v>
      </c>
      <c r="B337" s="117" t="s">
        <v>1262</v>
      </c>
      <c r="C337" s="120">
        <v>1484</v>
      </c>
      <c r="D337" s="118">
        <v>1482.9666666666665</v>
      </c>
      <c r="E337" s="118">
        <v>1456.0333333333328</v>
      </c>
      <c r="F337" s="118">
        <v>1428.0666666666664</v>
      </c>
      <c r="G337" s="118">
        <v>1401.1333333333328</v>
      </c>
      <c r="H337" s="118">
        <v>1510.9333333333329</v>
      </c>
      <c r="I337" s="118">
        <v>1537.8666666666668</v>
      </c>
      <c r="J337" s="118">
        <v>1565.833333333333</v>
      </c>
      <c r="K337" s="117">
        <v>1509.9</v>
      </c>
      <c r="L337" s="117">
        <v>1455</v>
      </c>
      <c r="M337" s="117">
        <v>0.30001</v>
      </c>
    </row>
    <row r="338" spans="1:13">
      <c r="A338" s="65">
        <v>329</v>
      </c>
      <c r="B338" s="117" t="s">
        <v>1264</v>
      </c>
      <c r="C338" s="120">
        <v>631.9</v>
      </c>
      <c r="D338" s="118">
        <v>634.9666666666667</v>
      </c>
      <c r="E338" s="118">
        <v>621.93333333333339</v>
      </c>
      <c r="F338" s="118">
        <v>611.9666666666667</v>
      </c>
      <c r="G338" s="118">
        <v>598.93333333333339</v>
      </c>
      <c r="H338" s="118">
        <v>644.93333333333339</v>
      </c>
      <c r="I338" s="118">
        <v>657.9666666666667</v>
      </c>
      <c r="J338" s="118">
        <v>667.93333333333339</v>
      </c>
      <c r="K338" s="117">
        <v>648</v>
      </c>
      <c r="L338" s="117">
        <v>625</v>
      </c>
      <c r="M338" s="117">
        <v>0.38685999999999998</v>
      </c>
    </row>
    <row r="339" spans="1:13">
      <c r="A339" s="65">
        <v>330</v>
      </c>
      <c r="B339" s="117" t="s">
        <v>1265</v>
      </c>
      <c r="C339" s="120">
        <v>87.5</v>
      </c>
      <c r="D339" s="118">
        <v>84.833333333333329</v>
      </c>
      <c r="E339" s="118">
        <v>80.216666666666654</v>
      </c>
      <c r="F339" s="118">
        <v>72.933333333333323</v>
      </c>
      <c r="G339" s="118">
        <v>68.316666666666649</v>
      </c>
      <c r="H339" s="118">
        <v>92.11666666666666</v>
      </c>
      <c r="I339" s="118">
        <v>96.733333333333334</v>
      </c>
      <c r="J339" s="118">
        <v>104.01666666666667</v>
      </c>
      <c r="K339" s="117">
        <v>89.45</v>
      </c>
      <c r="L339" s="117">
        <v>77.55</v>
      </c>
      <c r="M339" s="117">
        <v>4.2780899999999997</v>
      </c>
    </row>
    <row r="340" spans="1:13">
      <c r="A340" s="65">
        <v>331</v>
      </c>
      <c r="B340" s="117" t="s">
        <v>373</v>
      </c>
      <c r="C340" s="120">
        <v>53.4</v>
      </c>
      <c r="D340" s="118">
        <v>53.816666666666663</v>
      </c>
      <c r="E340" s="118">
        <v>52.633333333333326</v>
      </c>
      <c r="F340" s="118">
        <v>51.86666666666666</v>
      </c>
      <c r="G340" s="118">
        <v>50.683333333333323</v>
      </c>
      <c r="H340" s="118">
        <v>54.583333333333329</v>
      </c>
      <c r="I340" s="118">
        <v>55.766666666666666</v>
      </c>
      <c r="J340" s="118">
        <v>56.533333333333331</v>
      </c>
      <c r="K340" s="117">
        <v>55</v>
      </c>
      <c r="L340" s="117">
        <v>53.05</v>
      </c>
      <c r="M340" s="117">
        <v>67.730890000000002</v>
      </c>
    </row>
    <row r="341" spans="1:13">
      <c r="A341" s="65">
        <v>332</v>
      </c>
      <c r="B341" s="117" t="s">
        <v>1269</v>
      </c>
      <c r="C341" s="120">
        <v>116.45</v>
      </c>
      <c r="D341" s="118">
        <v>116.85000000000001</v>
      </c>
      <c r="E341" s="118">
        <v>115.05000000000001</v>
      </c>
      <c r="F341" s="118">
        <v>113.65</v>
      </c>
      <c r="G341" s="118">
        <v>111.85000000000001</v>
      </c>
      <c r="H341" s="118">
        <v>118.25000000000001</v>
      </c>
      <c r="I341" s="118">
        <v>120.05</v>
      </c>
      <c r="J341" s="118">
        <v>121.45000000000002</v>
      </c>
      <c r="K341" s="117">
        <v>118.65</v>
      </c>
      <c r="L341" s="117">
        <v>115.45</v>
      </c>
      <c r="M341" s="117">
        <v>1.1397299999999999</v>
      </c>
    </row>
    <row r="342" spans="1:13">
      <c r="A342" s="65">
        <v>333</v>
      </c>
      <c r="B342" s="117" t="s">
        <v>243</v>
      </c>
      <c r="C342" s="120">
        <v>73.099999999999994</v>
      </c>
      <c r="D342" s="118">
        <v>72.833333333333329</v>
      </c>
      <c r="E342" s="118">
        <v>71.36666666666666</v>
      </c>
      <c r="F342" s="118">
        <v>69.633333333333326</v>
      </c>
      <c r="G342" s="118">
        <v>68.166666666666657</v>
      </c>
      <c r="H342" s="118">
        <v>74.566666666666663</v>
      </c>
      <c r="I342" s="118">
        <v>76.033333333333331</v>
      </c>
      <c r="J342" s="118">
        <v>77.766666666666666</v>
      </c>
      <c r="K342" s="117">
        <v>74.3</v>
      </c>
      <c r="L342" s="117">
        <v>71.099999999999994</v>
      </c>
      <c r="M342" s="117">
        <v>93.928939999999997</v>
      </c>
    </row>
    <row r="343" spans="1:13">
      <c r="A343" s="65">
        <v>334</v>
      </c>
      <c r="B343" s="117" t="s">
        <v>1277</v>
      </c>
      <c r="C343" s="120">
        <v>456.9</v>
      </c>
      <c r="D343" s="118">
        <v>452.3</v>
      </c>
      <c r="E343" s="118">
        <v>444.6</v>
      </c>
      <c r="F343" s="118">
        <v>432.3</v>
      </c>
      <c r="G343" s="118">
        <v>424.6</v>
      </c>
      <c r="H343" s="118">
        <v>464.6</v>
      </c>
      <c r="I343" s="118">
        <v>472.29999999999995</v>
      </c>
      <c r="J343" s="118">
        <v>484.6</v>
      </c>
      <c r="K343" s="117">
        <v>460</v>
      </c>
      <c r="L343" s="117">
        <v>440</v>
      </c>
      <c r="M343" s="117">
        <v>3.4247999999999998</v>
      </c>
    </row>
    <row r="344" spans="1:13">
      <c r="A344" s="65">
        <v>335</v>
      </c>
      <c r="B344" s="117" t="s">
        <v>1279</v>
      </c>
      <c r="C344" s="120">
        <v>43.85</v>
      </c>
      <c r="D344" s="118">
        <v>43.933333333333337</v>
      </c>
      <c r="E344" s="118">
        <v>42.866666666666674</v>
      </c>
      <c r="F344" s="118">
        <v>41.88333333333334</v>
      </c>
      <c r="G344" s="118">
        <v>40.816666666666677</v>
      </c>
      <c r="H344" s="118">
        <v>44.916666666666671</v>
      </c>
      <c r="I344" s="118">
        <v>45.983333333333334</v>
      </c>
      <c r="J344" s="118">
        <v>46.966666666666669</v>
      </c>
      <c r="K344" s="117">
        <v>45</v>
      </c>
      <c r="L344" s="117">
        <v>42.95</v>
      </c>
      <c r="M344" s="117">
        <v>5.5496600000000003</v>
      </c>
    </row>
    <row r="345" spans="1:13">
      <c r="A345" s="65">
        <v>336</v>
      </c>
      <c r="B345" s="117" t="s">
        <v>1284</v>
      </c>
      <c r="C345" s="120">
        <v>35.200000000000003</v>
      </c>
      <c r="D345" s="118">
        <v>35.266666666666673</v>
      </c>
      <c r="E345" s="118">
        <v>34.433333333333344</v>
      </c>
      <c r="F345" s="118">
        <v>33.666666666666671</v>
      </c>
      <c r="G345" s="118">
        <v>32.833333333333343</v>
      </c>
      <c r="H345" s="118">
        <v>36.033333333333346</v>
      </c>
      <c r="I345" s="118">
        <v>36.866666666666674</v>
      </c>
      <c r="J345" s="118">
        <v>37.633333333333347</v>
      </c>
      <c r="K345" s="117">
        <v>36.1</v>
      </c>
      <c r="L345" s="117">
        <v>34.5</v>
      </c>
      <c r="M345" s="117">
        <v>2.4179400000000002</v>
      </c>
    </row>
    <row r="346" spans="1:13">
      <c r="A346" s="65">
        <v>337</v>
      </c>
      <c r="B346" s="117" t="s">
        <v>1286</v>
      </c>
      <c r="C346" s="120">
        <v>224.2</v>
      </c>
      <c r="D346" s="118">
        <v>226.81666666666669</v>
      </c>
      <c r="E346" s="118">
        <v>217.63333333333338</v>
      </c>
      <c r="F346" s="118">
        <v>211.06666666666669</v>
      </c>
      <c r="G346" s="118">
        <v>201.88333333333338</v>
      </c>
      <c r="H346" s="118">
        <v>233.38333333333338</v>
      </c>
      <c r="I346" s="118">
        <v>242.56666666666672</v>
      </c>
      <c r="J346" s="118">
        <v>249.13333333333338</v>
      </c>
      <c r="K346" s="117">
        <v>236</v>
      </c>
      <c r="L346" s="117">
        <v>220.25</v>
      </c>
      <c r="M346" s="117">
        <v>0.40527999999999997</v>
      </c>
    </row>
    <row r="347" spans="1:13">
      <c r="A347" s="65">
        <v>338</v>
      </c>
      <c r="B347" s="117" t="s">
        <v>120</v>
      </c>
      <c r="C347" s="120">
        <v>23.8</v>
      </c>
      <c r="D347" s="118">
        <v>23.866666666666664</v>
      </c>
      <c r="E347" s="118">
        <v>23.583333333333329</v>
      </c>
      <c r="F347" s="118">
        <v>23.366666666666664</v>
      </c>
      <c r="G347" s="118">
        <v>23.083333333333329</v>
      </c>
      <c r="H347" s="118">
        <v>24.083333333333329</v>
      </c>
      <c r="I347" s="118">
        <v>24.366666666666667</v>
      </c>
      <c r="J347" s="118">
        <v>24.583333333333329</v>
      </c>
      <c r="K347" s="117">
        <v>24.15</v>
      </c>
      <c r="L347" s="117">
        <v>23.65</v>
      </c>
      <c r="M347" s="117">
        <v>19.226510000000001</v>
      </c>
    </row>
    <row r="348" spans="1:13">
      <c r="A348" s="65">
        <v>339</v>
      </c>
      <c r="B348" s="117" t="s">
        <v>1293</v>
      </c>
      <c r="C348" s="120">
        <v>1044.95</v>
      </c>
      <c r="D348" s="118">
        <v>1056.3333333333333</v>
      </c>
      <c r="E348" s="118">
        <v>1028.6666666666665</v>
      </c>
      <c r="F348" s="118">
        <v>1012.3833333333332</v>
      </c>
      <c r="G348" s="118">
        <v>984.71666666666647</v>
      </c>
      <c r="H348" s="118">
        <v>1072.6166666666666</v>
      </c>
      <c r="I348" s="118">
        <v>1100.2833333333331</v>
      </c>
      <c r="J348" s="118">
        <v>1116.5666666666666</v>
      </c>
      <c r="K348" s="117">
        <v>1084</v>
      </c>
      <c r="L348" s="117">
        <v>1040.05</v>
      </c>
      <c r="M348" s="117">
        <v>19.68845</v>
      </c>
    </row>
    <row r="349" spans="1:13">
      <c r="A349" s="65">
        <v>340</v>
      </c>
      <c r="B349" s="117" t="s">
        <v>1297</v>
      </c>
      <c r="C349" s="120">
        <v>1584.75</v>
      </c>
      <c r="D349" s="118">
        <v>1585.5833333333333</v>
      </c>
      <c r="E349" s="118">
        <v>1551.1666666666665</v>
      </c>
      <c r="F349" s="118">
        <v>1517.5833333333333</v>
      </c>
      <c r="G349" s="118">
        <v>1483.1666666666665</v>
      </c>
      <c r="H349" s="118">
        <v>1619.1666666666665</v>
      </c>
      <c r="I349" s="118">
        <v>1653.583333333333</v>
      </c>
      <c r="J349" s="118">
        <v>1687.1666666666665</v>
      </c>
      <c r="K349" s="117">
        <v>1620</v>
      </c>
      <c r="L349" s="117">
        <v>1552</v>
      </c>
      <c r="M349" s="117">
        <v>0.16072</v>
      </c>
    </row>
    <row r="350" spans="1:13">
      <c r="A350" s="65">
        <v>341</v>
      </c>
      <c r="B350" s="117" t="s">
        <v>1923</v>
      </c>
      <c r="C350" s="120">
        <v>84.2</v>
      </c>
      <c r="D350" s="118">
        <v>83.866666666666674</v>
      </c>
      <c r="E350" s="118">
        <v>83.333333333333343</v>
      </c>
      <c r="F350" s="118">
        <v>82.466666666666669</v>
      </c>
      <c r="G350" s="118">
        <v>81.933333333333337</v>
      </c>
      <c r="H350" s="118">
        <v>84.733333333333348</v>
      </c>
      <c r="I350" s="118">
        <v>85.26666666666668</v>
      </c>
      <c r="J350" s="118">
        <v>86.133333333333354</v>
      </c>
      <c r="K350" s="117">
        <v>84.4</v>
      </c>
      <c r="L350" s="117">
        <v>83</v>
      </c>
      <c r="M350" s="117">
        <v>9.7925199999999997</v>
      </c>
    </row>
    <row r="351" spans="1:13">
      <c r="A351" s="65">
        <v>342</v>
      </c>
      <c r="B351" s="117" t="s">
        <v>121</v>
      </c>
      <c r="C351" s="120">
        <v>111.25</v>
      </c>
      <c r="D351" s="118">
        <v>111.09999999999998</v>
      </c>
      <c r="E351" s="118">
        <v>109.74999999999996</v>
      </c>
      <c r="F351" s="118">
        <v>108.24999999999997</v>
      </c>
      <c r="G351" s="118">
        <v>106.89999999999995</v>
      </c>
      <c r="H351" s="118">
        <v>112.59999999999997</v>
      </c>
      <c r="I351" s="118">
        <v>113.94999999999999</v>
      </c>
      <c r="J351" s="118">
        <v>115.44999999999997</v>
      </c>
      <c r="K351" s="117">
        <v>112.45</v>
      </c>
      <c r="L351" s="117">
        <v>109.6</v>
      </c>
      <c r="M351" s="117">
        <v>21.670919999999999</v>
      </c>
    </row>
    <row r="352" spans="1:13">
      <c r="A352" s="65">
        <v>343</v>
      </c>
      <c r="B352" s="117" t="s">
        <v>122</v>
      </c>
      <c r="C352" s="120">
        <v>164.2</v>
      </c>
      <c r="D352" s="118">
        <v>164.2</v>
      </c>
      <c r="E352" s="118">
        <v>163.04999999999998</v>
      </c>
      <c r="F352" s="118">
        <v>161.9</v>
      </c>
      <c r="G352" s="118">
        <v>160.75</v>
      </c>
      <c r="H352" s="118">
        <v>165.34999999999997</v>
      </c>
      <c r="I352" s="118">
        <v>166.49999999999994</v>
      </c>
      <c r="J352" s="118">
        <v>167.64999999999995</v>
      </c>
      <c r="K352" s="117">
        <v>165.35</v>
      </c>
      <c r="L352" s="117">
        <v>163.05000000000001</v>
      </c>
      <c r="M352" s="117">
        <v>34.565860000000001</v>
      </c>
    </row>
    <row r="353" spans="1:13">
      <c r="A353" s="65">
        <v>344</v>
      </c>
      <c r="B353" s="117" t="s">
        <v>1313</v>
      </c>
      <c r="C353" s="120">
        <v>385.35</v>
      </c>
      <c r="D353" s="118">
        <v>381.83333333333331</v>
      </c>
      <c r="E353" s="118">
        <v>373.96666666666664</v>
      </c>
      <c r="F353" s="118">
        <v>362.58333333333331</v>
      </c>
      <c r="G353" s="118">
        <v>354.71666666666664</v>
      </c>
      <c r="H353" s="118">
        <v>393.21666666666664</v>
      </c>
      <c r="I353" s="118">
        <v>401.08333333333331</v>
      </c>
      <c r="J353" s="118">
        <v>412.46666666666664</v>
      </c>
      <c r="K353" s="117">
        <v>389.7</v>
      </c>
      <c r="L353" s="117">
        <v>370.45</v>
      </c>
      <c r="M353" s="117">
        <v>4.4473200000000004</v>
      </c>
    </row>
    <row r="354" spans="1:13">
      <c r="A354" s="65">
        <v>345</v>
      </c>
      <c r="B354" s="117" t="s">
        <v>123</v>
      </c>
      <c r="C354" s="120">
        <v>3930.8</v>
      </c>
      <c r="D354" s="118">
        <v>3938.5666666666671</v>
      </c>
      <c r="E354" s="118">
        <v>3902.233333333334</v>
      </c>
      <c r="F354" s="118">
        <v>3873.666666666667</v>
      </c>
      <c r="G354" s="118">
        <v>3837.3333333333339</v>
      </c>
      <c r="H354" s="118">
        <v>3967.1333333333341</v>
      </c>
      <c r="I354" s="118">
        <v>4003.4666666666672</v>
      </c>
      <c r="J354" s="118">
        <v>4032.0333333333342</v>
      </c>
      <c r="K354" s="117">
        <v>3974.9</v>
      </c>
      <c r="L354" s="117">
        <v>3910</v>
      </c>
      <c r="M354" s="117">
        <v>0.19370000000000001</v>
      </c>
    </row>
    <row r="355" spans="1:13">
      <c r="A355" s="65">
        <v>346</v>
      </c>
      <c r="B355" s="117" t="s">
        <v>207</v>
      </c>
      <c r="C355" s="120">
        <v>202.6</v>
      </c>
      <c r="D355" s="118">
        <v>201.06666666666669</v>
      </c>
      <c r="E355" s="118">
        <v>198.73333333333338</v>
      </c>
      <c r="F355" s="118">
        <v>194.86666666666667</v>
      </c>
      <c r="G355" s="118">
        <v>192.53333333333336</v>
      </c>
      <c r="H355" s="118">
        <v>204.93333333333339</v>
      </c>
      <c r="I355" s="118">
        <v>207.26666666666671</v>
      </c>
      <c r="J355" s="118">
        <v>211.13333333333341</v>
      </c>
      <c r="K355" s="117">
        <v>203.4</v>
      </c>
      <c r="L355" s="117">
        <v>197.2</v>
      </c>
      <c r="M355" s="117">
        <v>9.9044600000000003</v>
      </c>
    </row>
    <row r="356" spans="1:13">
      <c r="A356" s="65">
        <v>347</v>
      </c>
      <c r="B356" s="117" t="s">
        <v>1321</v>
      </c>
      <c r="C356" s="120">
        <v>215.45</v>
      </c>
      <c r="D356" s="118">
        <v>215.61666666666667</v>
      </c>
      <c r="E356" s="118">
        <v>213.18333333333334</v>
      </c>
      <c r="F356" s="118">
        <v>210.91666666666666</v>
      </c>
      <c r="G356" s="118">
        <v>208.48333333333332</v>
      </c>
      <c r="H356" s="118">
        <v>217.88333333333335</v>
      </c>
      <c r="I356" s="118">
        <v>220.31666666666669</v>
      </c>
      <c r="J356" s="118">
        <v>222.58333333333337</v>
      </c>
      <c r="K356" s="117">
        <v>218.05</v>
      </c>
      <c r="L356" s="117">
        <v>213.35</v>
      </c>
      <c r="M356" s="117">
        <v>2.1943899999999998</v>
      </c>
    </row>
    <row r="357" spans="1:13">
      <c r="A357" s="65">
        <v>348</v>
      </c>
      <c r="B357" s="117" t="s">
        <v>124</v>
      </c>
      <c r="C357" s="120">
        <v>157.4</v>
      </c>
      <c r="D357" s="118">
        <v>156.6</v>
      </c>
      <c r="E357" s="118">
        <v>154.85</v>
      </c>
      <c r="F357" s="118">
        <v>152.30000000000001</v>
      </c>
      <c r="G357" s="118">
        <v>150.55000000000001</v>
      </c>
      <c r="H357" s="118">
        <v>159.14999999999998</v>
      </c>
      <c r="I357" s="118">
        <v>160.89999999999998</v>
      </c>
      <c r="J357" s="118">
        <v>163.44999999999996</v>
      </c>
      <c r="K357" s="117">
        <v>158.35</v>
      </c>
      <c r="L357" s="117">
        <v>154.05000000000001</v>
      </c>
      <c r="M357" s="117">
        <v>60.896059999999999</v>
      </c>
    </row>
    <row r="358" spans="1:13">
      <c r="A358" s="65">
        <v>349</v>
      </c>
      <c r="B358" s="117" t="s">
        <v>125</v>
      </c>
      <c r="C358" s="120">
        <v>63.7</v>
      </c>
      <c r="D358" s="118">
        <v>63.650000000000006</v>
      </c>
      <c r="E358" s="118">
        <v>62.650000000000006</v>
      </c>
      <c r="F358" s="118">
        <v>61.6</v>
      </c>
      <c r="G358" s="118">
        <v>60.6</v>
      </c>
      <c r="H358" s="118">
        <v>64.700000000000017</v>
      </c>
      <c r="I358" s="118">
        <v>65.700000000000017</v>
      </c>
      <c r="J358" s="118">
        <v>66.750000000000014</v>
      </c>
      <c r="K358" s="117">
        <v>64.650000000000006</v>
      </c>
      <c r="L358" s="117">
        <v>62.6</v>
      </c>
      <c r="M358" s="117">
        <v>23.924330000000001</v>
      </c>
    </row>
    <row r="359" spans="1:13">
      <c r="A359" s="65">
        <v>350</v>
      </c>
      <c r="B359" s="117" t="s">
        <v>320</v>
      </c>
      <c r="C359" s="120">
        <v>88.75</v>
      </c>
      <c r="D359" s="118">
        <v>89.766666666666666</v>
      </c>
      <c r="E359" s="118">
        <v>86.983333333333334</v>
      </c>
      <c r="F359" s="118">
        <v>85.216666666666669</v>
      </c>
      <c r="G359" s="118">
        <v>82.433333333333337</v>
      </c>
      <c r="H359" s="118">
        <v>91.533333333333331</v>
      </c>
      <c r="I359" s="118">
        <v>94.316666666666663</v>
      </c>
      <c r="J359" s="118">
        <v>96.083333333333329</v>
      </c>
      <c r="K359" s="117">
        <v>92.55</v>
      </c>
      <c r="L359" s="117">
        <v>88</v>
      </c>
      <c r="M359" s="117">
        <v>0.56808999999999998</v>
      </c>
    </row>
    <row r="360" spans="1:13">
      <c r="A360" s="65">
        <v>351</v>
      </c>
      <c r="B360" s="117" t="s">
        <v>231</v>
      </c>
      <c r="C360" s="120">
        <v>29032.1</v>
      </c>
      <c r="D360" s="118">
        <v>28644.966666666664</v>
      </c>
      <c r="E360" s="118">
        <v>28100.533333333326</v>
      </c>
      <c r="F360" s="118">
        <v>27168.966666666664</v>
      </c>
      <c r="G360" s="118">
        <v>26624.533333333326</v>
      </c>
      <c r="H360" s="118">
        <v>29576.533333333326</v>
      </c>
      <c r="I360" s="118">
        <v>30120.966666666667</v>
      </c>
      <c r="J360" s="118">
        <v>31052.533333333326</v>
      </c>
      <c r="K360" s="117">
        <v>29189.4</v>
      </c>
      <c r="L360" s="117">
        <v>27713.4</v>
      </c>
      <c r="M360" s="117">
        <v>0.38325999999999999</v>
      </c>
    </row>
    <row r="361" spans="1:13">
      <c r="A361" s="65">
        <v>352</v>
      </c>
      <c r="B361" s="117" t="s">
        <v>1347</v>
      </c>
      <c r="C361" s="120">
        <v>253.6</v>
      </c>
      <c r="D361" s="118">
        <v>251.06666666666669</v>
      </c>
      <c r="E361" s="118">
        <v>247.13333333333338</v>
      </c>
      <c r="F361" s="118">
        <v>240.66666666666669</v>
      </c>
      <c r="G361" s="118">
        <v>236.73333333333338</v>
      </c>
      <c r="H361" s="118">
        <v>257.53333333333342</v>
      </c>
      <c r="I361" s="118">
        <v>261.4666666666667</v>
      </c>
      <c r="J361" s="118">
        <v>267.93333333333339</v>
      </c>
      <c r="K361" s="117">
        <v>255</v>
      </c>
      <c r="L361" s="117">
        <v>244.6</v>
      </c>
      <c r="M361" s="117">
        <v>1.79084</v>
      </c>
    </row>
    <row r="362" spans="1:13">
      <c r="A362" s="65">
        <v>353</v>
      </c>
      <c r="B362" s="117" t="s">
        <v>355</v>
      </c>
      <c r="C362" s="120">
        <v>56.95</v>
      </c>
      <c r="D362" s="118">
        <v>57.033333333333339</v>
      </c>
      <c r="E362" s="118">
        <v>56.216666666666676</v>
      </c>
      <c r="F362" s="118">
        <v>55.483333333333334</v>
      </c>
      <c r="G362" s="118">
        <v>54.666666666666671</v>
      </c>
      <c r="H362" s="118">
        <v>57.76666666666668</v>
      </c>
      <c r="I362" s="118">
        <v>58.583333333333343</v>
      </c>
      <c r="J362" s="118">
        <v>59.316666666666684</v>
      </c>
      <c r="K362" s="117">
        <v>57.85</v>
      </c>
      <c r="L362" s="117">
        <v>56.3</v>
      </c>
      <c r="M362" s="117">
        <v>55.532609999999998</v>
      </c>
    </row>
    <row r="363" spans="1:13">
      <c r="A363" s="65">
        <v>354</v>
      </c>
      <c r="B363" s="117" t="s">
        <v>209</v>
      </c>
      <c r="C363" s="120">
        <v>2246</v>
      </c>
      <c r="D363" s="118">
        <v>2280.8166666666671</v>
      </c>
      <c r="E363" s="118">
        <v>2201.5833333333339</v>
      </c>
      <c r="F363" s="118">
        <v>2157.166666666667</v>
      </c>
      <c r="G363" s="118">
        <v>2077.9333333333338</v>
      </c>
      <c r="H363" s="118">
        <v>2325.233333333334</v>
      </c>
      <c r="I363" s="118">
        <v>2404.4666666666667</v>
      </c>
      <c r="J363" s="118">
        <v>2448.8833333333341</v>
      </c>
      <c r="K363" s="117">
        <v>2360.0500000000002</v>
      </c>
      <c r="L363" s="117">
        <v>2236.4</v>
      </c>
      <c r="M363" s="117">
        <v>8.0414899999999996</v>
      </c>
    </row>
    <row r="364" spans="1:13">
      <c r="A364" s="65">
        <v>355</v>
      </c>
      <c r="B364" s="117" t="s">
        <v>1355</v>
      </c>
      <c r="C364" s="120">
        <v>688.55</v>
      </c>
      <c r="D364" s="118">
        <v>698.26666666666677</v>
      </c>
      <c r="E364" s="118">
        <v>675.53333333333353</v>
      </c>
      <c r="F364" s="118">
        <v>662.51666666666677</v>
      </c>
      <c r="G364" s="118">
        <v>639.78333333333353</v>
      </c>
      <c r="H364" s="118">
        <v>711.28333333333353</v>
      </c>
      <c r="I364" s="118">
        <v>734.01666666666688</v>
      </c>
      <c r="J364" s="118">
        <v>747.03333333333353</v>
      </c>
      <c r="K364" s="117">
        <v>721</v>
      </c>
      <c r="L364" s="117">
        <v>685.25</v>
      </c>
      <c r="M364" s="117">
        <v>0.80147000000000002</v>
      </c>
    </row>
    <row r="365" spans="1:13">
      <c r="A365" s="65">
        <v>356</v>
      </c>
      <c r="B365" s="117" t="s">
        <v>126</v>
      </c>
      <c r="C365" s="120">
        <v>217.9</v>
      </c>
      <c r="D365" s="118">
        <v>216.79999999999998</v>
      </c>
      <c r="E365" s="118">
        <v>214.34999999999997</v>
      </c>
      <c r="F365" s="118">
        <v>210.79999999999998</v>
      </c>
      <c r="G365" s="118">
        <v>208.34999999999997</v>
      </c>
      <c r="H365" s="118">
        <v>220.34999999999997</v>
      </c>
      <c r="I365" s="118">
        <v>222.79999999999995</v>
      </c>
      <c r="J365" s="118">
        <v>226.34999999999997</v>
      </c>
      <c r="K365" s="117">
        <v>219.25</v>
      </c>
      <c r="L365" s="117">
        <v>213.25</v>
      </c>
      <c r="M365" s="117">
        <v>22.18732</v>
      </c>
    </row>
    <row r="366" spans="1:13">
      <c r="A366" s="65">
        <v>357</v>
      </c>
      <c r="B366" s="117" t="s">
        <v>127</v>
      </c>
      <c r="C366" s="120">
        <v>78.7</v>
      </c>
      <c r="D366" s="118">
        <v>78.233333333333334</v>
      </c>
      <c r="E366" s="118">
        <v>76.466666666666669</v>
      </c>
      <c r="F366" s="118">
        <v>74.233333333333334</v>
      </c>
      <c r="G366" s="118">
        <v>72.466666666666669</v>
      </c>
      <c r="H366" s="118">
        <v>80.466666666666669</v>
      </c>
      <c r="I366" s="118">
        <v>82.233333333333348</v>
      </c>
      <c r="J366" s="118">
        <v>84.466666666666669</v>
      </c>
      <c r="K366" s="117">
        <v>80</v>
      </c>
      <c r="L366" s="117">
        <v>76</v>
      </c>
      <c r="M366" s="117">
        <v>55.488669999999999</v>
      </c>
    </row>
    <row r="367" spans="1:13">
      <c r="A367" s="65">
        <v>358</v>
      </c>
      <c r="B367" s="117" t="s">
        <v>1358</v>
      </c>
      <c r="C367" s="120">
        <v>2867.2</v>
      </c>
      <c r="D367" s="118">
        <v>2852.4833333333336</v>
      </c>
      <c r="E367" s="118">
        <v>2814.9666666666672</v>
      </c>
      <c r="F367" s="118">
        <v>2762.7333333333336</v>
      </c>
      <c r="G367" s="118">
        <v>2725.2166666666672</v>
      </c>
      <c r="H367" s="118">
        <v>2904.7166666666672</v>
      </c>
      <c r="I367" s="118">
        <v>2942.2333333333336</v>
      </c>
      <c r="J367" s="118">
        <v>2994.4666666666672</v>
      </c>
      <c r="K367" s="117">
        <v>2890</v>
      </c>
      <c r="L367" s="117">
        <v>2800.25</v>
      </c>
      <c r="M367" s="117">
        <v>0.22703999999999999</v>
      </c>
    </row>
    <row r="368" spans="1:13">
      <c r="A368" s="65">
        <v>359</v>
      </c>
      <c r="B368" s="117" t="s">
        <v>322</v>
      </c>
      <c r="C368" s="120">
        <v>15.3</v>
      </c>
      <c r="D368" s="118">
        <v>15.25</v>
      </c>
      <c r="E368" s="118">
        <v>14.9</v>
      </c>
      <c r="F368" s="118">
        <v>14.5</v>
      </c>
      <c r="G368" s="118">
        <v>14.15</v>
      </c>
      <c r="H368" s="118">
        <v>15.65</v>
      </c>
      <c r="I368" s="118">
        <v>16</v>
      </c>
      <c r="J368" s="118">
        <v>16.399999999999999</v>
      </c>
      <c r="K368" s="117">
        <v>15.6</v>
      </c>
      <c r="L368" s="117">
        <v>14.85</v>
      </c>
      <c r="M368" s="117">
        <v>7.3557699999999997</v>
      </c>
    </row>
    <row r="369" spans="1:13">
      <c r="A369" s="65">
        <v>360</v>
      </c>
      <c r="B369" s="117" t="s">
        <v>210</v>
      </c>
      <c r="C369" s="120">
        <v>8971.9</v>
      </c>
      <c r="D369" s="118">
        <v>9043.0500000000011</v>
      </c>
      <c r="E369" s="118">
        <v>8836.1000000000022</v>
      </c>
      <c r="F369" s="118">
        <v>8700.3000000000011</v>
      </c>
      <c r="G369" s="118">
        <v>8493.3500000000022</v>
      </c>
      <c r="H369" s="118">
        <v>9178.8500000000022</v>
      </c>
      <c r="I369" s="118">
        <v>9385.8000000000029</v>
      </c>
      <c r="J369" s="118">
        <v>9521.6000000000022</v>
      </c>
      <c r="K369" s="117">
        <v>9250</v>
      </c>
      <c r="L369" s="117">
        <v>8907.25</v>
      </c>
      <c r="M369" s="117">
        <v>2.6530000000000001E-2</v>
      </c>
    </row>
    <row r="370" spans="1:13">
      <c r="A370" s="65">
        <v>361</v>
      </c>
      <c r="B370" s="117" t="s">
        <v>1366</v>
      </c>
      <c r="C370" s="120">
        <v>539.45000000000005</v>
      </c>
      <c r="D370" s="118">
        <v>532.01666666666677</v>
      </c>
      <c r="E370" s="118">
        <v>519.03333333333353</v>
      </c>
      <c r="F370" s="118">
        <v>498.61666666666679</v>
      </c>
      <c r="G370" s="118">
        <v>485.63333333333355</v>
      </c>
      <c r="H370" s="118">
        <v>552.43333333333351</v>
      </c>
      <c r="I370" s="118">
        <v>565.41666666666686</v>
      </c>
      <c r="J370" s="118">
        <v>585.83333333333348</v>
      </c>
      <c r="K370" s="117">
        <v>545</v>
      </c>
      <c r="L370" s="117">
        <v>511.6</v>
      </c>
      <c r="M370" s="117">
        <v>0.12131</v>
      </c>
    </row>
    <row r="371" spans="1:13">
      <c r="A371" s="65">
        <v>362</v>
      </c>
      <c r="B371" s="117" t="s">
        <v>208</v>
      </c>
      <c r="C371" s="120">
        <v>993.3</v>
      </c>
      <c r="D371" s="118">
        <v>988.68333333333339</v>
      </c>
      <c r="E371" s="118">
        <v>973.91666666666674</v>
      </c>
      <c r="F371" s="118">
        <v>954.5333333333333</v>
      </c>
      <c r="G371" s="118">
        <v>939.76666666666665</v>
      </c>
      <c r="H371" s="118">
        <v>1008.0666666666668</v>
      </c>
      <c r="I371" s="118">
        <v>1022.8333333333335</v>
      </c>
      <c r="J371" s="118">
        <v>1042.2166666666669</v>
      </c>
      <c r="K371" s="117">
        <v>1003.45</v>
      </c>
      <c r="L371" s="117">
        <v>969.3</v>
      </c>
      <c r="M371" s="117">
        <v>6.26145</v>
      </c>
    </row>
    <row r="372" spans="1:13">
      <c r="A372" s="65">
        <v>363</v>
      </c>
      <c r="B372" s="117" t="s">
        <v>1369</v>
      </c>
      <c r="C372" s="120">
        <v>770.9</v>
      </c>
      <c r="D372" s="118">
        <v>768.58333333333337</v>
      </c>
      <c r="E372" s="118">
        <v>747.16666666666674</v>
      </c>
      <c r="F372" s="118">
        <v>723.43333333333339</v>
      </c>
      <c r="G372" s="118">
        <v>702.01666666666677</v>
      </c>
      <c r="H372" s="118">
        <v>792.31666666666672</v>
      </c>
      <c r="I372" s="118">
        <v>813.73333333333346</v>
      </c>
      <c r="J372" s="118">
        <v>837.4666666666667</v>
      </c>
      <c r="K372" s="117">
        <v>790</v>
      </c>
      <c r="L372" s="117">
        <v>744.85</v>
      </c>
      <c r="M372" s="117">
        <v>1.0127299999999999</v>
      </c>
    </row>
    <row r="373" spans="1:13">
      <c r="A373" s="65">
        <v>364</v>
      </c>
      <c r="B373" s="117" t="s">
        <v>128</v>
      </c>
      <c r="C373" s="120">
        <v>66.5</v>
      </c>
      <c r="D373" s="118">
        <v>66.399999999999991</v>
      </c>
      <c r="E373" s="118">
        <v>65.149999999999977</v>
      </c>
      <c r="F373" s="118">
        <v>63.799999999999983</v>
      </c>
      <c r="G373" s="118">
        <v>62.549999999999969</v>
      </c>
      <c r="H373" s="118">
        <v>67.749999999999986</v>
      </c>
      <c r="I373" s="118">
        <v>69.000000000000014</v>
      </c>
      <c r="J373" s="118">
        <v>70.349999999999994</v>
      </c>
      <c r="K373" s="117">
        <v>67.650000000000006</v>
      </c>
      <c r="L373" s="117">
        <v>65.05</v>
      </c>
      <c r="M373" s="117">
        <v>221.88888</v>
      </c>
    </row>
    <row r="374" spans="1:13">
      <c r="A374" s="65">
        <v>365</v>
      </c>
      <c r="B374" s="117" t="s">
        <v>1983</v>
      </c>
      <c r="C374" s="120">
        <v>899</v>
      </c>
      <c r="D374" s="118">
        <v>898.35</v>
      </c>
      <c r="E374" s="118">
        <v>872.25</v>
      </c>
      <c r="F374" s="118">
        <v>845.5</v>
      </c>
      <c r="G374" s="118">
        <v>819.4</v>
      </c>
      <c r="H374" s="118">
        <v>925.1</v>
      </c>
      <c r="I374" s="118">
        <v>951.20000000000016</v>
      </c>
      <c r="J374" s="118">
        <v>977.95</v>
      </c>
      <c r="K374" s="117">
        <v>924.45</v>
      </c>
      <c r="L374" s="117">
        <v>871.6</v>
      </c>
      <c r="M374" s="117">
        <v>2.6873100000000001</v>
      </c>
    </row>
    <row r="375" spans="1:13">
      <c r="A375" s="65">
        <v>366</v>
      </c>
      <c r="B375" s="117" t="s">
        <v>1376</v>
      </c>
      <c r="C375" s="120">
        <v>134.44999999999999</v>
      </c>
      <c r="D375" s="118">
        <v>134.1</v>
      </c>
      <c r="E375" s="118">
        <v>131.35</v>
      </c>
      <c r="F375" s="118">
        <v>128.25</v>
      </c>
      <c r="G375" s="118">
        <v>125.5</v>
      </c>
      <c r="H375" s="118">
        <v>137.19999999999999</v>
      </c>
      <c r="I375" s="118">
        <v>139.94999999999999</v>
      </c>
      <c r="J375" s="118">
        <v>143.04999999999998</v>
      </c>
      <c r="K375" s="117">
        <v>136.85</v>
      </c>
      <c r="L375" s="117">
        <v>131</v>
      </c>
      <c r="M375" s="117">
        <v>1.5033799999999999</v>
      </c>
    </row>
    <row r="376" spans="1:13">
      <c r="A376" s="65">
        <v>367</v>
      </c>
      <c r="B376" s="117" t="s">
        <v>129</v>
      </c>
      <c r="C376" s="120">
        <v>188.45</v>
      </c>
      <c r="D376" s="118">
        <v>188.1</v>
      </c>
      <c r="E376" s="118">
        <v>186.45</v>
      </c>
      <c r="F376" s="118">
        <v>184.45</v>
      </c>
      <c r="G376" s="118">
        <v>182.79999999999998</v>
      </c>
      <c r="H376" s="118">
        <v>190.1</v>
      </c>
      <c r="I376" s="118">
        <v>191.75000000000003</v>
      </c>
      <c r="J376" s="118">
        <v>193.75</v>
      </c>
      <c r="K376" s="117">
        <v>189.75</v>
      </c>
      <c r="L376" s="117">
        <v>186.1</v>
      </c>
      <c r="M376" s="117">
        <v>38.565390000000001</v>
      </c>
    </row>
    <row r="377" spans="1:13">
      <c r="A377" s="65">
        <v>368</v>
      </c>
      <c r="B377" s="117" t="s">
        <v>1387</v>
      </c>
      <c r="C377" s="120">
        <v>112.8</v>
      </c>
      <c r="D377" s="118">
        <v>112.60000000000001</v>
      </c>
      <c r="E377" s="118">
        <v>110.20000000000002</v>
      </c>
      <c r="F377" s="118">
        <v>107.60000000000001</v>
      </c>
      <c r="G377" s="118">
        <v>105.20000000000002</v>
      </c>
      <c r="H377" s="118">
        <v>115.20000000000002</v>
      </c>
      <c r="I377" s="118">
        <v>117.60000000000002</v>
      </c>
      <c r="J377" s="118">
        <v>120.20000000000002</v>
      </c>
      <c r="K377" s="117">
        <v>115</v>
      </c>
      <c r="L377" s="117">
        <v>110</v>
      </c>
      <c r="M377" s="117">
        <v>25.30106</v>
      </c>
    </row>
    <row r="378" spans="1:13">
      <c r="A378" s="65">
        <v>369</v>
      </c>
      <c r="B378" s="117" t="s">
        <v>1399</v>
      </c>
      <c r="C378" s="120">
        <v>176.8</v>
      </c>
      <c r="D378" s="118">
        <v>174.76666666666668</v>
      </c>
      <c r="E378" s="118">
        <v>167.63333333333335</v>
      </c>
      <c r="F378" s="118">
        <v>158.46666666666667</v>
      </c>
      <c r="G378" s="118">
        <v>151.33333333333334</v>
      </c>
      <c r="H378" s="118">
        <v>183.93333333333337</v>
      </c>
      <c r="I378" s="118">
        <v>191.06666666666669</v>
      </c>
      <c r="J378" s="118">
        <v>200.23333333333338</v>
      </c>
      <c r="K378" s="117">
        <v>181.9</v>
      </c>
      <c r="L378" s="117">
        <v>165.6</v>
      </c>
      <c r="M378" s="117">
        <v>15.422140000000001</v>
      </c>
    </row>
    <row r="379" spans="1:13">
      <c r="A379" s="65">
        <v>370</v>
      </c>
      <c r="B379" s="117" t="s">
        <v>2782</v>
      </c>
      <c r="C379" s="120">
        <v>91.15</v>
      </c>
      <c r="D379" s="118">
        <v>89.216666666666654</v>
      </c>
      <c r="E379" s="118">
        <v>86.433333333333309</v>
      </c>
      <c r="F379" s="118">
        <v>81.716666666666654</v>
      </c>
      <c r="G379" s="118">
        <v>78.933333333333309</v>
      </c>
      <c r="H379" s="118">
        <v>93.933333333333309</v>
      </c>
      <c r="I379" s="118">
        <v>96.71666666666664</v>
      </c>
      <c r="J379" s="118">
        <v>101.43333333333331</v>
      </c>
      <c r="K379" s="117">
        <v>92</v>
      </c>
      <c r="L379" s="117">
        <v>84.5</v>
      </c>
      <c r="M379" s="117">
        <v>3.5748700000000002</v>
      </c>
    </row>
    <row r="380" spans="1:13">
      <c r="A380" s="65">
        <v>371</v>
      </c>
      <c r="B380" s="117" t="s">
        <v>130</v>
      </c>
      <c r="C380" s="120">
        <v>74.75</v>
      </c>
      <c r="D380" s="118">
        <v>73.25</v>
      </c>
      <c r="E380" s="118">
        <v>71.5</v>
      </c>
      <c r="F380" s="118">
        <v>68.25</v>
      </c>
      <c r="G380" s="118">
        <v>66.5</v>
      </c>
      <c r="H380" s="118">
        <v>76.5</v>
      </c>
      <c r="I380" s="118">
        <v>78.25</v>
      </c>
      <c r="J380" s="118">
        <v>81.5</v>
      </c>
      <c r="K380" s="117">
        <v>75</v>
      </c>
      <c r="L380" s="117">
        <v>70</v>
      </c>
      <c r="M380" s="117">
        <v>26.121210000000001</v>
      </c>
    </row>
    <row r="381" spans="1:13">
      <c r="A381" s="65">
        <v>372</v>
      </c>
      <c r="B381" s="117" t="s">
        <v>1406</v>
      </c>
      <c r="C381" s="120">
        <v>1323.95</v>
      </c>
      <c r="D381" s="118">
        <v>1311.9</v>
      </c>
      <c r="E381" s="118">
        <v>1277.1500000000001</v>
      </c>
      <c r="F381" s="118">
        <v>1230.3499999999999</v>
      </c>
      <c r="G381" s="118">
        <v>1195.5999999999999</v>
      </c>
      <c r="H381" s="118">
        <v>1358.7000000000003</v>
      </c>
      <c r="I381" s="118">
        <v>1393.4500000000003</v>
      </c>
      <c r="J381" s="118">
        <v>1440.2500000000005</v>
      </c>
      <c r="K381" s="117">
        <v>1346.65</v>
      </c>
      <c r="L381" s="117">
        <v>1265.0999999999999</v>
      </c>
      <c r="M381" s="117">
        <v>3.0895199999999998</v>
      </c>
    </row>
    <row r="382" spans="1:13">
      <c r="A382" s="65">
        <v>373</v>
      </c>
      <c r="B382" s="117" t="s">
        <v>1912</v>
      </c>
      <c r="C382" s="120">
        <v>788.85</v>
      </c>
      <c r="D382" s="118">
        <v>781.18333333333339</v>
      </c>
      <c r="E382" s="118">
        <v>765.66666666666674</v>
      </c>
      <c r="F382" s="118">
        <v>742.48333333333335</v>
      </c>
      <c r="G382" s="118">
        <v>726.9666666666667</v>
      </c>
      <c r="H382" s="118">
        <v>804.36666666666679</v>
      </c>
      <c r="I382" s="118">
        <v>819.88333333333344</v>
      </c>
      <c r="J382" s="118">
        <v>843.06666666666683</v>
      </c>
      <c r="K382" s="117">
        <v>796.7</v>
      </c>
      <c r="L382" s="117">
        <v>758</v>
      </c>
      <c r="M382" s="117">
        <v>0.77773000000000003</v>
      </c>
    </row>
    <row r="383" spans="1:13">
      <c r="A383" s="65">
        <v>374</v>
      </c>
      <c r="B383" s="117" t="s">
        <v>1407</v>
      </c>
      <c r="C383" s="120">
        <v>332.35</v>
      </c>
      <c r="D383" s="118">
        <v>335.63333333333338</v>
      </c>
      <c r="E383" s="118">
        <v>324.71666666666675</v>
      </c>
      <c r="F383" s="118">
        <v>317.08333333333337</v>
      </c>
      <c r="G383" s="118">
        <v>306.16666666666674</v>
      </c>
      <c r="H383" s="118">
        <v>343.26666666666677</v>
      </c>
      <c r="I383" s="118">
        <v>354.18333333333339</v>
      </c>
      <c r="J383" s="118">
        <v>361.81666666666678</v>
      </c>
      <c r="K383" s="117">
        <v>346.55</v>
      </c>
      <c r="L383" s="117">
        <v>328</v>
      </c>
      <c r="M383" s="117">
        <v>5.9194800000000001</v>
      </c>
    </row>
    <row r="384" spans="1:13">
      <c r="A384" s="65">
        <v>375</v>
      </c>
      <c r="B384" s="117" t="s">
        <v>1409</v>
      </c>
      <c r="C384" s="120">
        <v>183.75</v>
      </c>
      <c r="D384" s="118">
        <v>182.1</v>
      </c>
      <c r="E384" s="118">
        <v>180.45</v>
      </c>
      <c r="F384" s="118">
        <v>177.15</v>
      </c>
      <c r="G384" s="118">
        <v>175.5</v>
      </c>
      <c r="H384" s="118">
        <v>185.39999999999998</v>
      </c>
      <c r="I384" s="118">
        <v>187.05</v>
      </c>
      <c r="J384" s="118">
        <v>190.34999999999997</v>
      </c>
      <c r="K384" s="117">
        <v>183.75</v>
      </c>
      <c r="L384" s="117">
        <v>178.8</v>
      </c>
      <c r="M384" s="117">
        <v>0.95965</v>
      </c>
    </row>
    <row r="385" spans="1:13">
      <c r="A385" s="65">
        <v>376</v>
      </c>
      <c r="B385" s="117" t="s">
        <v>1411</v>
      </c>
      <c r="C385" s="120">
        <v>607.9</v>
      </c>
      <c r="D385" s="118">
        <v>622.9666666666667</v>
      </c>
      <c r="E385" s="118">
        <v>587.93333333333339</v>
      </c>
      <c r="F385" s="118">
        <v>567.9666666666667</v>
      </c>
      <c r="G385" s="118">
        <v>532.93333333333339</v>
      </c>
      <c r="H385" s="118">
        <v>642.93333333333339</v>
      </c>
      <c r="I385" s="118">
        <v>677.9666666666667</v>
      </c>
      <c r="J385" s="118">
        <v>697.93333333333339</v>
      </c>
      <c r="K385" s="117">
        <v>658</v>
      </c>
      <c r="L385" s="117">
        <v>603</v>
      </c>
      <c r="M385" s="117">
        <v>4.9592599999999996</v>
      </c>
    </row>
    <row r="386" spans="1:13">
      <c r="A386" s="65">
        <v>377</v>
      </c>
      <c r="B386" s="117" t="s">
        <v>1417</v>
      </c>
      <c r="C386" s="120">
        <v>186.2</v>
      </c>
      <c r="D386" s="118">
        <v>184.48333333333335</v>
      </c>
      <c r="E386" s="118">
        <v>180.26666666666671</v>
      </c>
      <c r="F386" s="118">
        <v>174.33333333333337</v>
      </c>
      <c r="G386" s="118">
        <v>170.11666666666673</v>
      </c>
      <c r="H386" s="118">
        <v>190.41666666666669</v>
      </c>
      <c r="I386" s="118">
        <v>194.63333333333333</v>
      </c>
      <c r="J386" s="118">
        <v>200.56666666666666</v>
      </c>
      <c r="K386" s="117">
        <v>188.7</v>
      </c>
      <c r="L386" s="117">
        <v>178.55</v>
      </c>
      <c r="M386" s="117">
        <v>1.2357899999999999</v>
      </c>
    </row>
    <row r="387" spans="1:13">
      <c r="A387" s="65">
        <v>378</v>
      </c>
      <c r="B387" s="117" t="s">
        <v>214</v>
      </c>
      <c r="C387" s="120">
        <v>585.25</v>
      </c>
      <c r="D387" s="118">
        <v>585.94999999999993</v>
      </c>
      <c r="E387" s="118">
        <v>579.69999999999982</v>
      </c>
      <c r="F387" s="118">
        <v>574.14999999999986</v>
      </c>
      <c r="G387" s="118">
        <v>567.89999999999975</v>
      </c>
      <c r="H387" s="118">
        <v>591.49999999999989</v>
      </c>
      <c r="I387" s="118">
        <v>597.75000000000011</v>
      </c>
      <c r="J387" s="118">
        <v>603.29999999999995</v>
      </c>
      <c r="K387" s="117">
        <v>592.20000000000005</v>
      </c>
      <c r="L387" s="117">
        <v>580.4</v>
      </c>
      <c r="M387" s="117">
        <v>1.8267100000000001</v>
      </c>
    </row>
    <row r="388" spans="1:13">
      <c r="A388" s="65">
        <v>379</v>
      </c>
      <c r="B388" s="117" t="s">
        <v>1424</v>
      </c>
      <c r="C388" s="120">
        <v>305.7</v>
      </c>
      <c r="D388" s="118">
        <v>304.68333333333334</v>
      </c>
      <c r="E388" s="118">
        <v>301.01666666666665</v>
      </c>
      <c r="F388" s="118">
        <v>296.33333333333331</v>
      </c>
      <c r="G388" s="118">
        <v>292.66666666666663</v>
      </c>
      <c r="H388" s="118">
        <v>309.36666666666667</v>
      </c>
      <c r="I388" s="118">
        <v>313.0333333333333</v>
      </c>
      <c r="J388" s="118">
        <v>317.7166666666667</v>
      </c>
      <c r="K388" s="117">
        <v>308.35000000000002</v>
      </c>
      <c r="L388" s="117">
        <v>300</v>
      </c>
      <c r="M388" s="117">
        <v>0.10716000000000001</v>
      </c>
    </row>
    <row r="389" spans="1:13">
      <c r="A389" s="65">
        <v>380</v>
      </c>
      <c r="B389" s="117" t="s">
        <v>1436</v>
      </c>
      <c r="C389" s="120">
        <v>662.9</v>
      </c>
      <c r="D389" s="118">
        <v>656.7833333333333</v>
      </c>
      <c r="E389" s="118">
        <v>644.11666666666656</v>
      </c>
      <c r="F389" s="118">
        <v>625.33333333333326</v>
      </c>
      <c r="G389" s="118">
        <v>612.66666666666652</v>
      </c>
      <c r="H389" s="118">
        <v>675.56666666666661</v>
      </c>
      <c r="I389" s="118">
        <v>688.23333333333335</v>
      </c>
      <c r="J389" s="118">
        <v>707.01666666666665</v>
      </c>
      <c r="K389" s="117">
        <v>669.45</v>
      </c>
      <c r="L389" s="117">
        <v>638</v>
      </c>
      <c r="M389" s="117">
        <v>4.4241999999999999</v>
      </c>
    </row>
    <row r="390" spans="1:13">
      <c r="A390" s="65">
        <v>381</v>
      </c>
      <c r="B390" s="117" t="s">
        <v>1944</v>
      </c>
      <c r="C390" s="120">
        <v>526.85</v>
      </c>
      <c r="D390" s="118">
        <v>533.88333333333333</v>
      </c>
      <c r="E390" s="118">
        <v>517.9666666666667</v>
      </c>
      <c r="F390" s="118">
        <v>509.08333333333337</v>
      </c>
      <c r="G390" s="118">
        <v>493.16666666666674</v>
      </c>
      <c r="H390" s="118">
        <v>542.76666666666665</v>
      </c>
      <c r="I390" s="118">
        <v>558.68333333333339</v>
      </c>
      <c r="J390" s="118">
        <v>567.56666666666661</v>
      </c>
      <c r="K390" s="117">
        <v>549.79999999999995</v>
      </c>
      <c r="L390" s="117">
        <v>525</v>
      </c>
      <c r="M390" s="117">
        <v>14.937530000000001</v>
      </c>
    </row>
    <row r="391" spans="1:13">
      <c r="A391" s="65">
        <v>382</v>
      </c>
      <c r="B391" s="117" t="s">
        <v>1440</v>
      </c>
      <c r="C391" s="120">
        <v>58.5</v>
      </c>
      <c r="D391" s="118">
        <v>58.333333333333336</v>
      </c>
      <c r="E391" s="118">
        <v>57.416666666666671</v>
      </c>
      <c r="F391" s="118">
        <v>56.333333333333336</v>
      </c>
      <c r="G391" s="118">
        <v>55.416666666666671</v>
      </c>
      <c r="H391" s="118">
        <v>59.416666666666671</v>
      </c>
      <c r="I391" s="118">
        <v>60.333333333333343</v>
      </c>
      <c r="J391" s="118">
        <v>61.416666666666671</v>
      </c>
      <c r="K391" s="117">
        <v>59.25</v>
      </c>
      <c r="L391" s="117">
        <v>57.25</v>
      </c>
      <c r="M391" s="117">
        <v>7.1842699999999997</v>
      </c>
    </row>
    <row r="392" spans="1:13">
      <c r="A392" s="65">
        <v>383</v>
      </c>
      <c r="B392" s="117" t="s">
        <v>131</v>
      </c>
      <c r="C392" s="120">
        <v>11.65</v>
      </c>
      <c r="D392" s="118">
        <v>11.733333333333334</v>
      </c>
      <c r="E392" s="118">
        <v>11.266666666666669</v>
      </c>
      <c r="F392" s="118">
        <v>10.883333333333335</v>
      </c>
      <c r="G392" s="118">
        <v>10.41666666666667</v>
      </c>
      <c r="H392" s="118">
        <v>12.116666666666669</v>
      </c>
      <c r="I392" s="118">
        <v>12.583333333333334</v>
      </c>
      <c r="J392" s="118">
        <v>12.966666666666669</v>
      </c>
      <c r="K392" s="117">
        <v>12.2</v>
      </c>
      <c r="L392" s="117">
        <v>11.35</v>
      </c>
      <c r="M392" s="117">
        <v>812.4135</v>
      </c>
    </row>
    <row r="393" spans="1:13">
      <c r="A393" s="65">
        <v>384</v>
      </c>
      <c r="B393" s="117" t="s">
        <v>132</v>
      </c>
      <c r="C393" s="120">
        <v>102.25</v>
      </c>
      <c r="D393" s="118">
        <v>101.96666666666665</v>
      </c>
      <c r="E393" s="118">
        <v>100.23333333333331</v>
      </c>
      <c r="F393" s="118">
        <v>98.216666666666654</v>
      </c>
      <c r="G393" s="118">
        <v>96.483333333333306</v>
      </c>
      <c r="H393" s="118">
        <v>103.98333333333331</v>
      </c>
      <c r="I393" s="118">
        <v>105.71666666666665</v>
      </c>
      <c r="J393" s="118">
        <v>107.73333333333331</v>
      </c>
      <c r="K393" s="117">
        <v>103.7</v>
      </c>
      <c r="L393" s="117">
        <v>99.95</v>
      </c>
      <c r="M393" s="117">
        <v>47.33081</v>
      </c>
    </row>
    <row r="394" spans="1:13">
      <c r="A394" s="65">
        <v>385</v>
      </c>
      <c r="B394" s="117" t="s">
        <v>1442</v>
      </c>
      <c r="C394" s="120">
        <v>88.3</v>
      </c>
      <c r="D394" s="118">
        <v>88.899999999999991</v>
      </c>
      <c r="E394" s="118">
        <v>87.399999999999977</v>
      </c>
      <c r="F394" s="118">
        <v>86.499999999999986</v>
      </c>
      <c r="G394" s="118">
        <v>84.999999999999972</v>
      </c>
      <c r="H394" s="118">
        <v>89.799999999999983</v>
      </c>
      <c r="I394" s="118">
        <v>91.300000000000011</v>
      </c>
      <c r="J394" s="118">
        <v>92.199999999999989</v>
      </c>
      <c r="K394" s="117">
        <v>90.4</v>
      </c>
      <c r="L394" s="117">
        <v>88</v>
      </c>
      <c r="M394" s="117">
        <v>1.1454299999999999</v>
      </c>
    </row>
    <row r="395" spans="1:13">
      <c r="A395" s="65">
        <v>386</v>
      </c>
      <c r="B395" s="117" t="s">
        <v>1446</v>
      </c>
      <c r="C395" s="120">
        <v>678.1</v>
      </c>
      <c r="D395" s="118">
        <v>684.73333333333323</v>
      </c>
      <c r="E395" s="118">
        <v>665.46666666666647</v>
      </c>
      <c r="F395" s="118">
        <v>652.83333333333326</v>
      </c>
      <c r="G395" s="118">
        <v>633.56666666666649</v>
      </c>
      <c r="H395" s="118">
        <v>697.36666666666645</v>
      </c>
      <c r="I395" s="118">
        <v>716.6333333333331</v>
      </c>
      <c r="J395" s="118">
        <v>729.26666666666642</v>
      </c>
      <c r="K395" s="117">
        <v>704</v>
      </c>
      <c r="L395" s="117">
        <v>672.1</v>
      </c>
      <c r="M395" s="117">
        <v>0.32271</v>
      </c>
    </row>
    <row r="396" spans="1:13">
      <c r="A396" s="65">
        <v>387</v>
      </c>
      <c r="B396" s="117" t="s">
        <v>133</v>
      </c>
      <c r="C396" s="120">
        <v>261.8</v>
      </c>
      <c r="D396" s="118">
        <v>257.4666666666667</v>
      </c>
      <c r="E396" s="118">
        <v>248.33333333333337</v>
      </c>
      <c r="F396" s="118">
        <v>234.86666666666667</v>
      </c>
      <c r="G396" s="118">
        <v>225.73333333333335</v>
      </c>
      <c r="H396" s="118">
        <v>270.93333333333339</v>
      </c>
      <c r="I396" s="118">
        <v>280.06666666666672</v>
      </c>
      <c r="J396" s="118">
        <v>293.53333333333342</v>
      </c>
      <c r="K396" s="117">
        <v>266.60000000000002</v>
      </c>
      <c r="L396" s="117">
        <v>244</v>
      </c>
      <c r="M396" s="117">
        <v>107.37147</v>
      </c>
    </row>
    <row r="397" spans="1:13">
      <c r="A397" s="65">
        <v>388</v>
      </c>
      <c r="B397" s="117" t="s">
        <v>134</v>
      </c>
      <c r="C397" s="120">
        <v>1126.55</v>
      </c>
      <c r="D397" s="118">
        <v>1119.1500000000001</v>
      </c>
      <c r="E397" s="118">
        <v>1109.3000000000002</v>
      </c>
      <c r="F397" s="118">
        <v>1092.0500000000002</v>
      </c>
      <c r="G397" s="118">
        <v>1082.2000000000003</v>
      </c>
      <c r="H397" s="118">
        <v>1136.4000000000001</v>
      </c>
      <c r="I397" s="118">
        <v>1146.25</v>
      </c>
      <c r="J397" s="118">
        <v>1163.5</v>
      </c>
      <c r="K397" s="117">
        <v>1129</v>
      </c>
      <c r="L397" s="117">
        <v>1101.9000000000001</v>
      </c>
      <c r="M397" s="117">
        <v>90.585359999999994</v>
      </c>
    </row>
    <row r="398" spans="1:13">
      <c r="A398" s="65">
        <v>389</v>
      </c>
      <c r="B398" s="117" t="s">
        <v>1450</v>
      </c>
      <c r="C398" s="120">
        <v>33.549999999999997</v>
      </c>
      <c r="D398" s="118">
        <v>33.65</v>
      </c>
      <c r="E398" s="118">
        <v>32.949999999999996</v>
      </c>
      <c r="F398" s="118">
        <v>32.349999999999994</v>
      </c>
      <c r="G398" s="118">
        <v>31.649999999999991</v>
      </c>
      <c r="H398" s="118">
        <v>34.25</v>
      </c>
      <c r="I398" s="118">
        <v>34.950000000000003</v>
      </c>
      <c r="J398" s="118">
        <v>35.550000000000004</v>
      </c>
      <c r="K398" s="117">
        <v>34.35</v>
      </c>
      <c r="L398" s="117">
        <v>33.049999999999997</v>
      </c>
      <c r="M398" s="117">
        <v>2.5335999999999999</v>
      </c>
    </row>
    <row r="399" spans="1:13">
      <c r="A399" s="65">
        <v>390</v>
      </c>
      <c r="B399" s="117" t="s">
        <v>135</v>
      </c>
      <c r="C399" s="120">
        <v>329.2</v>
      </c>
      <c r="D399" s="118">
        <v>324.5333333333333</v>
      </c>
      <c r="E399" s="118">
        <v>309.66666666666663</v>
      </c>
      <c r="F399" s="118">
        <v>290.13333333333333</v>
      </c>
      <c r="G399" s="118">
        <v>275.26666666666665</v>
      </c>
      <c r="H399" s="118">
        <v>344.06666666666661</v>
      </c>
      <c r="I399" s="118">
        <v>358.93333333333328</v>
      </c>
      <c r="J399" s="118">
        <v>378.46666666666658</v>
      </c>
      <c r="K399" s="117">
        <v>339.4</v>
      </c>
      <c r="L399" s="117">
        <v>305</v>
      </c>
      <c r="M399" s="117">
        <v>59.571210000000001</v>
      </c>
    </row>
    <row r="400" spans="1:13">
      <c r="A400" s="65">
        <v>391</v>
      </c>
      <c r="B400" s="117" t="s">
        <v>1453</v>
      </c>
      <c r="C400" s="120">
        <v>13.25</v>
      </c>
      <c r="D400" s="118">
        <v>13.183333333333332</v>
      </c>
      <c r="E400" s="118">
        <v>13.016666666666664</v>
      </c>
      <c r="F400" s="118">
        <v>12.783333333333331</v>
      </c>
      <c r="G400" s="118">
        <v>12.616666666666664</v>
      </c>
      <c r="H400" s="118">
        <v>13.416666666666664</v>
      </c>
      <c r="I400" s="118">
        <v>13.583333333333332</v>
      </c>
      <c r="J400" s="118">
        <v>13.816666666666665</v>
      </c>
      <c r="K400" s="117">
        <v>13.35</v>
      </c>
      <c r="L400" s="117">
        <v>12.95</v>
      </c>
      <c r="M400" s="117">
        <v>13.483739999999999</v>
      </c>
    </row>
    <row r="401" spans="1:13">
      <c r="A401" s="65">
        <v>392</v>
      </c>
      <c r="B401" s="117" t="s">
        <v>1455</v>
      </c>
      <c r="C401" s="120">
        <v>376.7</v>
      </c>
      <c r="D401" s="118">
        <v>378.2166666666667</v>
      </c>
      <c r="E401" s="118">
        <v>368.08333333333337</v>
      </c>
      <c r="F401" s="118">
        <v>359.4666666666667</v>
      </c>
      <c r="G401" s="118">
        <v>349.33333333333337</v>
      </c>
      <c r="H401" s="118">
        <v>386.83333333333337</v>
      </c>
      <c r="I401" s="118">
        <v>396.9666666666667</v>
      </c>
      <c r="J401" s="118">
        <v>405.58333333333337</v>
      </c>
      <c r="K401" s="117">
        <v>388.35</v>
      </c>
      <c r="L401" s="117">
        <v>369.6</v>
      </c>
      <c r="M401" s="117">
        <v>1.73492</v>
      </c>
    </row>
    <row r="402" spans="1:13">
      <c r="A402" s="65">
        <v>393</v>
      </c>
      <c r="B402" s="117" t="s">
        <v>2304</v>
      </c>
      <c r="C402" s="120">
        <v>44.25</v>
      </c>
      <c r="D402" s="118">
        <v>44.383333333333333</v>
      </c>
      <c r="E402" s="118">
        <v>43.266666666666666</v>
      </c>
      <c r="F402" s="118">
        <v>42.283333333333331</v>
      </c>
      <c r="G402" s="118">
        <v>41.166666666666664</v>
      </c>
      <c r="H402" s="118">
        <v>45.366666666666667</v>
      </c>
      <c r="I402" s="118">
        <v>46.483333333333327</v>
      </c>
      <c r="J402" s="118">
        <v>47.466666666666669</v>
      </c>
      <c r="K402" s="117">
        <v>45.5</v>
      </c>
      <c r="L402" s="117">
        <v>43.4</v>
      </c>
      <c r="M402" s="117">
        <v>4.2731500000000002</v>
      </c>
    </row>
    <row r="403" spans="1:13">
      <c r="A403" s="65">
        <v>394</v>
      </c>
      <c r="B403" s="117" t="s">
        <v>1460</v>
      </c>
      <c r="C403" s="120">
        <v>581.04999999999995</v>
      </c>
      <c r="D403" s="118">
        <v>581.11666666666667</v>
      </c>
      <c r="E403" s="118">
        <v>568.23333333333335</v>
      </c>
      <c r="F403" s="118">
        <v>555.41666666666663</v>
      </c>
      <c r="G403" s="118">
        <v>542.5333333333333</v>
      </c>
      <c r="H403" s="118">
        <v>593.93333333333339</v>
      </c>
      <c r="I403" s="118">
        <v>606.81666666666683</v>
      </c>
      <c r="J403" s="118">
        <v>619.63333333333344</v>
      </c>
      <c r="K403" s="117">
        <v>594</v>
      </c>
      <c r="L403" s="117">
        <v>568.29999999999995</v>
      </c>
      <c r="M403" s="117">
        <v>0.10113999999999999</v>
      </c>
    </row>
    <row r="404" spans="1:13">
      <c r="A404" s="65">
        <v>395</v>
      </c>
      <c r="B404" s="117" t="s">
        <v>2278</v>
      </c>
      <c r="C404" s="120">
        <v>12</v>
      </c>
      <c r="D404" s="118">
        <v>11.933333333333332</v>
      </c>
      <c r="E404" s="118">
        <v>11.766666666666664</v>
      </c>
      <c r="F404" s="118">
        <v>11.533333333333331</v>
      </c>
      <c r="G404" s="118">
        <v>11.366666666666664</v>
      </c>
      <c r="H404" s="118">
        <v>12.166666666666664</v>
      </c>
      <c r="I404" s="118">
        <v>12.333333333333332</v>
      </c>
      <c r="J404" s="118">
        <v>12.566666666666665</v>
      </c>
      <c r="K404" s="117">
        <v>12.1</v>
      </c>
      <c r="L404" s="117">
        <v>11.7</v>
      </c>
      <c r="M404" s="117">
        <v>8.6374200000000005</v>
      </c>
    </row>
    <row r="405" spans="1:13">
      <c r="A405" s="65">
        <v>396</v>
      </c>
      <c r="B405" s="117" t="s">
        <v>136</v>
      </c>
      <c r="C405" s="120">
        <v>28.1</v>
      </c>
      <c r="D405" s="118">
        <v>27.716666666666669</v>
      </c>
      <c r="E405" s="118">
        <v>26.583333333333336</v>
      </c>
      <c r="F405" s="118">
        <v>25.066666666666666</v>
      </c>
      <c r="G405" s="118">
        <v>23.933333333333334</v>
      </c>
      <c r="H405" s="118">
        <v>29.233333333333338</v>
      </c>
      <c r="I405" s="118">
        <v>30.366666666666671</v>
      </c>
      <c r="J405" s="118">
        <v>31.88333333333334</v>
      </c>
      <c r="K405" s="117">
        <v>28.85</v>
      </c>
      <c r="L405" s="117">
        <v>26.2</v>
      </c>
      <c r="M405" s="117">
        <v>141.32888</v>
      </c>
    </row>
    <row r="406" spans="1:13">
      <c r="A406" s="65">
        <v>397</v>
      </c>
      <c r="B406" s="117" t="s">
        <v>1477</v>
      </c>
      <c r="C406" s="120">
        <v>3.4</v>
      </c>
      <c r="D406" s="118">
        <v>3.4166666666666665</v>
      </c>
      <c r="E406" s="118">
        <v>3.2833333333333332</v>
      </c>
      <c r="F406" s="118">
        <v>3.1666666666666665</v>
      </c>
      <c r="G406" s="118">
        <v>3.0333333333333332</v>
      </c>
      <c r="H406" s="118">
        <v>3.5333333333333332</v>
      </c>
      <c r="I406" s="118">
        <v>3.666666666666667</v>
      </c>
      <c r="J406" s="118">
        <v>3.7833333333333332</v>
      </c>
      <c r="K406" s="117">
        <v>3.55</v>
      </c>
      <c r="L406" s="117">
        <v>3.3</v>
      </c>
      <c r="M406" s="117">
        <v>23.66367</v>
      </c>
    </row>
    <row r="407" spans="1:13">
      <c r="A407" s="65">
        <v>398</v>
      </c>
      <c r="B407" s="117" t="s">
        <v>1485</v>
      </c>
      <c r="C407" s="120">
        <v>269.39999999999998</v>
      </c>
      <c r="D407" s="118">
        <v>267.81666666666666</v>
      </c>
      <c r="E407" s="118">
        <v>259.63333333333333</v>
      </c>
      <c r="F407" s="118">
        <v>249.86666666666667</v>
      </c>
      <c r="G407" s="118">
        <v>241.68333333333334</v>
      </c>
      <c r="H407" s="118">
        <v>277.58333333333331</v>
      </c>
      <c r="I407" s="118">
        <v>285.76666666666659</v>
      </c>
      <c r="J407" s="118">
        <v>295.5333333333333</v>
      </c>
      <c r="K407" s="117">
        <v>276</v>
      </c>
      <c r="L407" s="117">
        <v>258.05</v>
      </c>
      <c r="M407" s="117">
        <v>0.19036</v>
      </c>
    </row>
    <row r="408" spans="1:13">
      <c r="A408" s="65">
        <v>399</v>
      </c>
      <c r="B408" s="117" t="s">
        <v>1489</v>
      </c>
      <c r="C408" s="120">
        <v>238.15</v>
      </c>
      <c r="D408" s="118">
        <v>226.48333333333335</v>
      </c>
      <c r="E408" s="118">
        <v>212.76666666666671</v>
      </c>
      <c r="F408" s="118">
        <v>187.38333333333335</v>
      </c>
      <c r="G408" s="118">
        <v>173.66666666666671</v>
      </c>
      <c r="H408" s="118">
        <v>251.8666666666667</v>
      </c>
      <c r="I408" s="118">
        <v>265.58333333333337</v>
      </c>
      <c r="J408" s="118">
        <v>290.9666666666667</v>
      </c>
      <c r="K408" s="117">
        <v>240.2</v>
      </c>
      <c r="L408" s="117">
        <v>201.1</v>
      </c>
      <c r="M408" s="117">
        <v>6.0903600000000004</v>
      </c>
    </row>
    <row r="409" spans="1:13">
      <c r="A409" s="65">
        <v>400</v>
      </c>
      <c r="B409" s="117" t="s">
        <v>1491</v>
      </c>
      <c r="C409" s="120">
        <v>97.55</v>
      </c>
      <c r="D409" s="118">
        <v>97.850000000000009</v>
      </c>
      <c r="E409" s="118">
        <v>95.700000000000017</v>
      </c>
      <c r="F409" s="118">
        <v>93.850000000000009</v>
      </c>
      <c r="G409" s="118">
        <v>91.700000000000017</v>
      </c>
      <c r="H409" s="118">
        <v>99.700000000000017</v>
      </c>
      <c r="I409" s="118">
        <v>101.85000000000002</v>
      </c>
      <c r="J409" s="118">
        <v>103.70000000000002</v>
      </c>
      <c r="K409" s="117">
        <v>100</v>
      </c>
      <c r="L409" s="117">
        <v>96</v>
      </c>
      <c r="M409" s="117">
        <v>9.955E-2</v>
      </c>
    </row>
    <row r="410" spans="1:13">
      <c r="A410" s="65">
        <v>401</v>
      </c>
      <c r="B410" s="117" t="s">
        <v>137</v>
      </c>
      <c r="C410" s="120">
        <v>66.55</v>
      </c>
      <c r="D410" s="118">
        <v>66.266666666666666</v>
      </c>
      <c r="E410" s="118">
        <v>65.333333333333329</v>
      </c>
      <c r="F410" s="118">
        <v>64.11666666666666</v>
      </c>
      <c r="G410" s="118">
        <v>63.183333333333323</v>
      </c>
      <c r="H410" s="118">
        <v>67.483333333333334</v>
      </c>
      <c r="I410" s="118">
        <v>68.416666666666671</v>
      </c>
      <c r="J410" s="118">
        <v>69.63333333333334</v>
      </c>
      <c r="K410" s="117">
        <v>67.2</v>
      </c>
      <c r="L410" s="117">
        <v>65.05</v>
      </c>
      <c r="M410" s="117">
        <v>144.56332</v>
      </c>
    </row>
    <row r="411" spans="1:13">
      <c r="A411" s="65">
        <v>402</v>
      </c>
      <c r="B411" s="117" t="s">
        <v>211</v>
      </c>
      <c r="C411" s="120">
        <v>5944.35</v>
      </c>
      <c r="D411" s="118">
        <v>5969.4666666666672</v>
      </c>
      <c r="E411" s="118">
        <v>5893.9333333333343</v>
      </c>
      <c r="F411" s="118">
        <v>5843.5166666666673</v>
      </c>
      <c r="G411" s="118">
        <v>5767.9833333333345</v>
      </c>
      <c r="H411" s="118">
        <v>6019.8833333333341</v>
      </c>
      <c r="I411" s="118">
        <v>6095.416666666667</v>
      </c>
      <c r="J411" s="118">
        <v>6145.8333333333339</v>
      </c>
      <c r="K411" s="117">
        <v>6045</v>
      </c>
      <c r="L411" s="117">
        <v>5919.05</v>
      </c>
      <c r="M411" s="117">
        <v>4.0340000000000001E-2</v>
      </c>
    </row>
    <row r="412" spans="1:13">
      <c r="A412" s="65">
        <v>403</v>
      </c>
      <c r="B412" s="117" t="s">
        <v>2298</v>
      </c>
      <c r="C412" s="120">
        <v>552.5</v>
      </c>
      <c r="D412" s="118">
        <v>549.26666666666665</v>
      </c>
      <c r="E412" s="118">
        <v>543.73333333333335</v>
      </c>
      <c r="F412" s="118">
        <v>534.9666666666667</v>
      </c>
      <c r="G412" s="118">
        <v>529.43333333333339</v>
      </c>
      <c r="H412" s="118">
        <v>558.0333333333333</v>
      </c>
      <c r="I412" s="118">
        <v>563.56666666666661</v>
      </c>
      <c r="J412" s="118">
        <v>572.33333333333326</v>
      </c>
      <c r="K412" s="117">
        <v>554.79999999999995</v>
      </c>
      <c r="L412" s="117">
        <v>540.5</v>
      </c>
      <c r="M412" s="117">
        <v>2.1393</v>
      </c>
    </row>
    <row r="413" spans="1:13">
      <c r="A413" s="65">
        <v>404</v>
      </c>
      <c r="B413" s="117" t="s">
        <v>138</v>
      </c>
      <c r="C413" s="120">
        <v>263.75</v>
      </c>
      <c r="D413" s="118">
        <v>264.38333333333333</v>
      </c>
      <c r="E413" s="118">
        <v>260.86666666666667</v>
      </c>
      <c r="F413" s="118">
        <v>257.98333333333335</v>
      </c>
      <c r="G413" s="118">
        <v>254.4666666666667</v>
      </c>
      <c r="H413" s="118">
        <v>267.26666666666665</v>
      </c>
      <c r="I413" s="118">
        <v>270.7833333333333</v>
      </c>
      <c r="J413" s="118">
        <v>273.66666666666663</v>
      </c>
      <c r="K413" s="117">
        <v>267.89999999999998</v>
      </c>
      <c r="L413" s="117">
        <v>261.5</v>
      </c>
      <c r="M413" s="117">
        <v>429.67696000000001</v>
      </c>
    </row>
    <row r="414" spans="1:13">
      <c r="A414" s="65">
        <v>405</v>
      </c>
      <c r="B414" s="117" t="s">
        <v>2205</v>
      </c>
      <c r="C414" s="120">
        <v>5227.3</v>
      </c>
      <c r="D414" s="118">
        <v>5211.0999999999995</v>
      </c>
      <c r="E414" s="118">
        <v>5124.1999999999989</v>
      </c>
      <c r="F414" s="118">
        <v>5021.0999999999995</v>
      </c>
      <c r="G414" s="118">
        <v>4934.1999999999989</v>
      </c>
      <c r="H414" s="118">
        <v>5314.1999999999989</v>
      </c>
      <c r="I414" s="118">
        <v>5401.0999999999985</v>
      </c>
      <c r="J414" s="118">
        <v>5504.1999999999989</v>
      </c>
      <c r="K414" s="117">
        <v>5298</v>
      </c>
      <c r="L414" s="117">
        <v>5108</v>
      </c>
      <c r="M414" s="117">
        <v>9.7000000000000003E-3</v>
      </c>
    </row>
    <row r="415" spans="1:13">
      <c r="A415" s="65">
        <v>406</v>
      </c>
      <c r="B415" s="117" t="s">
        <v>1523</v>
      </c>
      <c r="C415" s="120">
        <v>43.55</v>
      </c>
      <c r="D415" s="118">
        <v>43.716666666666669</v>
      </c>
      <c r="E415" s="118">
        <v>42.983333333333334</v>
      </c>
      <c r="F415" s="118">
        <v>42.416666666666664</v>
      </c>
      <c r="G415" s="118">
        <v>41.68333333333333</v>
      </c>
      <c r="H415" s="118">
        <v>44.283333333333339</v>
      </c>
      <c r="I415" s="118">
        <v>45.016666666666673</v>
      </c>
      <c r="J415" s="118">
        <v>45.583333333333343</v>
      </c>
      <c r="K415" s="117">
        <v>44.45</v>
      </c>
      <c r="L415" s="117">
        <v>43.15</v>
      </c>
      <c r="M415" s="117">
        <v>4.9318299999999997</v>
      </c>
    </row>
    <row r="416" spans="1:13">
      <c r="A416" s="65">
        <v>407</v>
      </c>
      <c r="B416" s="117" t="s">
        <v>2032</v>
      </c>
      <c r="C416" s="120">
        <v>1589.8</v>
      </c>
      <c r="D416" s="118">
        <v>1619.6333333333332</v>
      </c>
      <c r="E416" s="118">
        <v>1530.2666666666664</v>
      </c>
      <c r="F416" s="118">
        <v>1470.7333333333331</v>
      </c>
      <c r="G416" s="118">
        <v>1381.3666666666663</v>
      </c>
      <c r="H416" s="118">
        <v>1679.1666666666665</v>
      </c>
      <c r="I416" s="118">
        <v>1768.5333333333333</v>
      </c>
      <c r="J416" s="118">
        <v>1828.0666666666666</v>
      </c>
      <c r="K416" s="117">
        <v>1709</v>
      </c>
      <c r="L416" s="117">
        <v>1560.1</v>
      </c>
      <c r="M416" s="117">
        <v>2.317E-2</v>
      </c>
    </row>
    <row r="417" spans="1:13">
      <c r="A417" s="65">
        <v>408</v>
      </c>
      <c r="B417" s="117" t="s">
        <v>2112</v>
      </c>
      <c r="C417" s="120">
        <v>1090.5999999999999</v>
      </c>
      <c r="D417" s="118">
        <v>1091.9166666666667</v>
      </c>
      <c r="E417" s="118">
        <v>1073.8333333333335</v>
      </c>
      <c r="F417" s="118">
        <v>1057.0666666666668</v>
      </c>
      <c r="G417" s="118">
        <v>1038.9833333333336</v>
      </c>
      <c r="H417" s="118">
        <v>1108.6833333333334</v>
      </c>
      <c r="I417" s="118">
        <v>1126.7666666666669</v>
      </c>
      <c r="J417" s="118">
        <v>1143.5333333333333</v>
      </c>
      <c r="K417" s="117">
        <v>1110</v>
      </c>
      <c r="L417" s="117">
        <v>1075.1500000000001</v>
      </c>
      <c r="M417" s="117">
        <v>0.17569000000000001</v>
      </c>
    </row>
    <row r="418" spans="1:13">
      <c r="A418" s="65">
        <v>409</v>
      </c>
      <c r="B418" s="117" t="s">
        <v>1552</v>
      </c>
      <c r="C418" s="120">
        <v>199</v>
      </c>
      <c r="D418" s="118">
        <v>198.71666666666667</v>
      </c>
      <c r="E418" s="118">
        <v>196.48333333333335</v>
      </c>
      <c r="F418" s="118">
        <v>193.96666666666667</v>
      </c>
      <c r="G418" s="118">
        <v>191.73333333333335</v>
      </c>
      <c r="H418" s="118">
        <v>201.23333333333335</v>
      </c>
      <c r="I418" s="118">
        <v>203.46666666666664</v>
      </c>
      <c r="J418" s="118">
        <v>205.98333333333335</v>
      </c>
      <c r="K418" s="117">
        <v>200.95</v>
      </c>
      <c r="L418" s="117">
        <v>196.2</v>
      </c>
      <c r="M418" s="117">
        <v>0.27368999999999999</v>
      </c>
    </row>
    <row r="419" spans="1:13">
      <c r="A419" s="65">
        <v>410</v>
      </c>
      <c r="B419" s="117" t="s">
        <v>1554</v>
      </c>
      <c r="C419" s="120">
        <v>503.45</v>
      </c>
      <c r="D419" s="118">
        <v>494.2166666666667</v>
      </c>
      <c r="E419" s="118">
        <v>479.43333333333339</v>
      </c>
      <c r="F419" s="118">
        <v>455.41666666666669</v>
      </c>
      <c r="G419" s="118">
        <v>440.63333333333338</v>
      </c>
      <c r="H419" s="118">
        <v>518.23333333333335</v>
      </c>
      <c r="I419" s="118">
        <v>533.01666666666665</v>
      </c>
      <c r="J419" s="118">
        <v>557.03333333333342</v>
      </c>
      <c r="K419" s="117">
        <v>509</v>
      </c>
      <c r="L419" s="117">
        <v>470.2</v>
      </c>
      <c r="M419" s="117">
        <v>0.45534999999999998</v>
      </c>
    </row>
    <row r="420" spans="1:13">
      <c r="A420" s="65">
        <v>411</v>
      </c>
      <c r="B420" s="117" t="s">
        <v>212</v>
      </c>
      <c r="C420" s="120">
        <v>15348.05</v>
      </c>
      <c r="D420" s="118">
        <v>15221.483333333332</v>
      </c>
      <c r="E420" s="118">
        <v>14983.016666666663</v>
      </c>
      <c r="F420" s="118">
        <v>14617.983333333332</v>
      </c>
      <c r="G420" s="118">
        <v>14379.516666666663</v>
      </c>
      <c r="H420" s="118">
        <v>15586.516666666663</v>
      </c>
      <c r="I420" s="118">
        <v>15824.983333333334</v>
      </c>
      <c r="J420" s="118">
        <v>16190.016666666663</v>
      </c>
      <c r="K420" s="117">
        <v>15459.95</v>
      </c>
      <c r="L420" s="117">
        <v>14856.45</v>
      </c>
      <c r="M420" s="117">
        <v>0.30967</v>
      </c>
    </row>
    <row r="421" spans="1:13">
      <c r="A421" s="65">
        <v>412</v>
      </c>
      <c r="B421" s="117" t="s">
        <v>1563</v>
      </c>
      <c r="C421" s="120">
        <v>1630.05</v>
      </c>
      <c r="D421" s="118">
        <v>1616.7333333333333</v>
      </c>
      <c r="E421" s="118">
        <v>1590.1166666666668</v>
      </c>
      <c r="F421" s="118">
        <v>1550.1833333333334</v>
      </c>
      <c r="G421" s="118">
        <v>1523.5666666666668</v>
      </c>
      <c r="H421" s="118">
        <v>1656.6666666666667</v>
      </c>
      <c r="I421" s="118">
        <v>1683.2833333333331</v>
      </c>
      <c r="J421" s="118">
        <v>1723.2166666666667</v>
      </c>
      <c r="K421" s="117">
        <v>1643.35</v>
      </c>
      <c r="L421" s="117">
        <v>1576.8</v>
      </c>
      <c r="M421" s="117">
        <v>7.7020000000000005E-2</v>
      </c>
    </row>
    <row r="422" spans="1:13">
      <c r="A422" s="65">
        <v>413</v>
      </c>
      <c r="B422" s="117" t="s">
        <v>139</v>
      </c>
      <c r="C422" s="120">
        <v>913.7</v>
      </c>
      <c r="D422" s="118">
        <v>907.6</v>
      </c>
      <c r="E422" s="118">
        <v>896.65000000000009</v>
      </c>
      <c r="F422" s="118">
        <v>879.6</v>
      </c>
      <c r="G422" s="118">
        <v>868.65000000000009</v>
      </c>
      <c r="H422" s="118">
        <v>924.65000000000009</v>
      </c>
      <c r="I422" s="118">
        <v>935.60000000000014</v>
      </c>
      <c r="J422" s="118">
        <v>952.65000000000009</v>
      </c>
      <c r="K422" s="117">
        <v>918.55</v>
      </c>
      <c r="L422" s="117">
        <v>890.55</v>
      </c>
      <c r="M422" s="117">
        <v>1.8458300000000001</v>
      </c>
    </row>
    <row r="423" spans="1:13">
      <c r="A423" s="65">
        <v>414</v>
      </c>
      <c r="B423" s="117" t="s">
        <v>2214</v>
      </c>
      <c r="C423" s="120">
        <v>952.9</v>
      </c>
      <c r="D423" s="118">
        <v>944.86666666666667</v>
      </c>
      <c r="E423" s="118">
        <v>929.68333333333339</v>
      </c>
      <c r="F423" s="118">
        <v>906.4666666666667</v>
      </c>
      <c r="G423" s="118">
        <v>891.28333333333342</v>
      </c>
      <c r="H423" s="118">
        <v>968.08333333333337</v>
      </c>
      <c r="I423" s="118">
        <v>983.26666666666654</v>
      </c>
      <c r="J423" s="118">
        <v>1006.4833333333333</v>
      </c>
      <c r="K423" s="117">
        <v>960.05</v>
      </c>
      <c r="L423" s="117">
        <v>921.65</v>
      </c>
      <c r="M423" s="117">
        <v>0.10216</v>
      </c>
    </row>
    <row r="424" spans="1:13">
      <c r="A424" s="65">
        <v>415</v>
      </c>
      <c r="B424" s="117" t="s">
        <v>1577</v>
      </c>
      <c r="C424" s="120">
        <v>27.05</v>
      </c>
      <c r="D424" s="118">
        <v>26.983333333333334</v>
      </c>
      <c r="E424" s="118">
        <v>26.666666666666668</v>
      </c>
      <c r="F424" s="118">
        <v>26.283333333333335</v>
      </c>
      <c r="G424" s="118">
        <v>25.966666666666669</v>
      </c>
      <c r="H424" s="118">
        <v>27.366666666666667</v>
      </c>
      <c r="I424" s="118">
        <v>27.68333333333333</v>
      </c>
      <c r="J424" s="118">
        <v>28.066666666666666</v>
      </c>
      <c r="K424" s="117">
        <v>27.3</v>
      </c>
      <c r="L424" s="117">
        <v>26.6</v>
      </c>
      <c r="M424" s="117">
        <v>2.5224199999999999</v>
      </c>
    </row>
    <row r="425" spans="1:13">
      <c r="A425" s="65">
        <v>416</v>
      </c>
      <c r="B425" s="117" t="s">
        <v>1579</v>
      </c>
      <c r="C425" s="120">
        <v>1650.25</v>
      </c>
      <c r="D425" s="118">
        <v>1650.05</v>
      </c>
      <c r="E425" s="118">
        <v>1635.1</v>
      </c>
      <c r="F425" s="118">
        <v>1619.95</v>
      </c>
      <c r="G425" s="118">
        <v>1605</v>
      </c>
      <c r="H425" s="118">
        <v>1665.1999999999998</v>
      </c>
      <c r="I425" s="118">
        <v>1680.15</v>
      </c>
      <c r="J425" s="118">
        <v>1695.2999999999997</v>
      </c>
      <c r="K425" s="117">
        <v>1665</v>
      </c>
      <c r="L425" s="117">
        <v>1634.9</v>
      </c>
      <c r="M425" s="117">
        <v>5.2019999999999997E-2</v>
      </c>
    </row>
    <row r="426" spans="1:13">
      <c r="A426" s="65">
        <v>417</v>
      </c>
      <c r="B426" s="117" t="s">
        <v>1585</v>
      </c>
      <c r="C426" s="120">
        <v>641.15</v>
      </c>
      <c r="D426" s="118">
        <v>644</v>
      </c>
      <c r="E426" s="118">
        <v>627.65</v>
      </c>
      <c r="F426" s="118">
        <v>614.15</v>
      </c>
      <c r="G426" s="118">
        <v>597.79999999999995</v>
      </c>
      <c r="H426" s="118">
        <v>657.5</v>
      </c>
      <c r="I426" s="118">
        <v>673.84999999999991</v>
      </c>
      <c r="J426" s="118">
        <v>687.35</v>
      </c>
      <c r="K426" s="117">
        <v>660.35</v>
      </c>
      <c r="L426" s="117">
        <v>630.5</v>
      </c>
      <c r="M426" s="117">
        <v>0.39667000000000002</v>
      </c>
    </row>
    <row r="427" spans="1:13">
      <c r="A427" s="65">
        <v>418</v>
      </c>
      <c r="B427" s="117" t="s">
        <v>1589</v>
      </c>
      <c r="C427" s="120">
        <v>418.6</v>
      </c>
      <c r="D427" s="118">
        <v>416.7</v>
      </c>
      <c r="E427" s="118">
        <v>405.4</v>
      </c>
      <c r="F427" s="118">
        <v>392.2</v>
      </c>
      <c r="G427" s="118">
        <v>380.9</v>
      </c>
      <c r="H427" s="118">
        <v>429.9</v>
      </c>
      <c r="I427" s="118">
        <v>441.20000000000005</v>
      </c>
      <c r="J427" s="118">
        <v>454.4</v>
      </c>
      <c r="K427" s="117">
        <v>428</v>
      </c>
      <c r="L427" s="117">
        <v>403.5</v>
      </c>
      <c r="M427" s="117">
        <v>1.9402299999999999</v>
      </c>
    </row>
    <row r="428" spans="1:13">
      <c r="A428" s="65">
        <v>419</v>
      </c>
      <c r="B428" s="117" t="s">
        <v>1591</v>
      </c>
      <c r="C428" s="120">
        <v>1009.05</v>
      </c>
      <c r="D428" s="118">
        <v>1012.0166666666668</v>
      </c>
      <c r="E428" s="118">
        <v>1001.0333333333335</v>
      </c>
      <c r="F428" s="118">
        <v>993.01666666666677</v>
      </c>
      <c r="G428" s="118">
        <v>982.03333333333353</v>
      </c>
      <c r="H428" s="118">
        <v>1020.0333333333335</v>
      </c>
      <c r="I428" s="118">
        <v>1031.0166666666669</v>
      </c>
      <c r="J428" s="118">
        <v>1039.0333333333335</v>
      </c>
      <c r="K428" s="117">
        <v>1023</v>
      </c>
      <c r="L428" s="117">
        <v>1004</v>
      </c>
      <c r="M428" s="117">
        <v>0.53637000000000001</v>
      </c>
    </row>
    <row r="429" spans="1:13">
      <c r="A429" s="65">
        <v>420</v>
      </c>
      <c r="B429" s="117" t="s">
        <v>1595</v>
      </c>
      <c r="C429" s="120">
        <v>321.10000000000002</v>
      </c>
      <c r="D429" s="118">
        <v>323.95</v>
      </c>
      <c r="E429" s="118">
        <v>313.39999999999998</v>
      </c>
      <c r="F429" s="118">
        <v>305.7</v>
      </c>
      <c r="G429" s="118">
        <v>295.14999999999998</v>
      </c>
      <c r="H429" s="118">
        <v>331.65</v>
      </c>
      <c r="I429" s="118">
        <v>342.20000000000005</v>
      </c>
      <c r="J429" s="118">
        <v>349.9</v>
      </c>
      <c r="K429" s="117">
        <v>334.5</v>
      </c>
      <c r="L429" s="117">
        <v>316.25</v>
      </c>
      <c r="M429" s="117">
        <v>1.16916</v>
      </c>
    </row>
    <row r="430" spans="1:13">
      <c r="A430" s="65">
        <v>421</v>
      </c>
      <c r="B430" s="117" t="s">
        <v>213</v>
      </c>
      <c r="C430" s="120">
        <v>12.7</v>
      </c>
      <c r="D430" s="118">
        <v>12.716666666666667</v>
      </c>
      <c r="E430" s="118">
        <v>12.483333333333334</v>
      </c>
      <c r="F430" s="118">
        <v>12.266666666666667</v>
      </c>
      <c r="G430" s="118">
        <v>12.033333333333335</v>
      </c>
      <c r="H430" s="118">
        <v>12.933333333333334</v>
      </c>
      <c r="I430" s="118">
        <v>13.166666666666664</v>
      </c>
      <c r="J430" s="118">
        <v>13.383333333333333</v>
      </c>
      <c r="K430" s="117">
        <v>12.95</v>
      </c>
      <c r="L430" s="117">
        <v>12.5</v>
      </c>
      <c r="M430" s="117">
        <v>210.64389</v>
      </c>
    </row>
    <row r="431" spans="1:13">
      <c r="A431" s="65">
        <v>422</v>
      </c>
      <c r="B431" s="117" t="s">
        <v>1600</v>
      </c>
      <c r="C431" s="120">
        <v>312.05</v>
      </c>
      <c r="D431" s="118">
        <v>311.86666666666667</v>
      </c>
      <c r="E431" s="118">
        <v>307.83333333333337</v>
      </c>
      <c r="F431" s="118">
        <v>303.61666666666667</v>
      </c>
      <c r="G431" s="118">
        <v>299.58333333333337</v>
      </c>
      <c r="H431" s="118">
        <v>316.08333333333337</v>
      </c>
      <c r="I431" s="118">
        <v>320.11666666666667</v>
      </c>
      <c r="J431" s="118">
        <v>324.33333333333337</v>
      </c>
      <c r="K431" s="117">
        <v>315.89999999999998</v>
      </c>
      <c r="L431" s="117">
        <v>307.64999999999998</v>
      </c>
      <c r="M431" s="117">
        <v>1.3103400000000001</v>
      </c>
    </row>
    <row r="432" spans="1:13">
      <c r="A432" s="65">
        <v>423</v>
      </c>
      <c r="B432" s="117" t="s">
        <v>2262</v>
      </c>
      <c r="C432" s="120">
        <v>30.3</v>
      </c>
      <c r="D432" s="118">
        <v>30.416666666666668</v>
      </c>
      <c r="E432" s="118">
        <v>29.883333333333336</v>
      </c>
      <c r="F432" s="118">
        <v>29.466666666666669</v>
      </c>
      <c r="G432" s="118">
        <v>28.933333333333337</v>
      </c>
      <c r="H432" s="118">
        <v>30.833333333333336</v>
      </c>
      <c r="I432" s="118">
        <v>31.366666666666667</v>
      </c>
      <c r="J432" s="118">
        <v>31.783333333333335</v>
      </c>
      <c r="K432" s="117">
        <v>30.95</v>
      </c>
      <c r="L432" s="117">
        <v>30</v>
      </c>
      <c r="M432" s="117">
        <v>8.1490799999999997</v>
      </c>
    </row>
    <row r="433" spans="1:13">
      <c r="A433" s="65">
        <v>424</v>
      </c>
      <c r="B433" s="117" t="s">
        <v>1602</v>
      </c>
      <c r="C433" s="120">
        <v>33.85</v>
      </c>
      <c r="D433" s="118">
        <v>34.316666666666663</v>
      </c>
      <c r="E433" s="118">
        <v>32.883333333333326</v>
      </c>
      <c r="F433" s="118">
        <v>31.916666666666664</v>
      </c>
      <c r="G433" s="118">
        <v>30.483333333333327</v>
      </c>
      <c r="H433" s="118">
        <v>35.283333333333324</v>
      </c>
      <c r="I433" s="118">
        <v>36.716666666666661</v>
      </c>
      <c r="J433" s="118">
        <v>37.683333333333323</v>
      </c>
      <c r="K433" s="117">
        <v>35.75</v>
      </c>
      <c r="L433" s="117">
        <v>33.35</v>
      </c>
      <c r="M433" s="117">
        <v>31.336970000000001</v>
      </c>
    </row>
    <row r="434" spans="1:13">
      <c r="A434" s="65">
        <v>425</v>
      </c>
      <c r="B434" s="117" t="s">
        <v>230</v>
      </c>
      <c r="C434" s="120">
        <v>1773.1</v>
      </c>
      <c r="D434" s="118">
        <v>1770.3666666666668</v>
      </c>
      <c r="E434" s="118">
        <v>1727.7333333333336</v>
      </c>
      <c r="F434" s="118">
        <v>1682.3666666666668</v>
      </c>
      <c r="G434" s="118">
        <v>1639.7333333333336</v>
      </c>
      <c r="H434" s="118">
        <v>1815.7333333333336</v>
      </c>
      <c r="I434" s="118">
        <v>1858.3666666666668</v>
      </c>
      <c r="J434" s="118">
        <v>1903.7333333333336</v>
      </c>
      <c r="K434" s="117">
        <v>1813</v>
      </c>
      <c r="L434" s="117">
        <v>1725</v>
      </c>
      <c r="M434" s="117">
        <v>5.6939399999999996</v>
      </c>
    </row>
    <row r="435" spans="1:13">
      <c r="A435" s="65">
        <v>426</v>
      </c>
      <c r="B435" s="117" t="s">
        <v>140</v>
      </c>
      <c r="C435" s="120">
        <v>1039.95</v>
      </c>
      <c r="D435" s="118">
        <v>1070.3499999999999</v>
      </c>
      <c r="E435" s="118">
        <v>995.69999999999982</v>
      </c>
      <c r="F435" s="118">
        <v>951.44999999999982</v>
      </c>
      <c r="G435" s="118">
        <v>876.79999999999973</v>
      </c>
      <c r="H435" s="118">
        <v>1114.5999999999999</v>
      </c>
      <c r="I435" s="118">
        <v>1189.25</v>
      </c>
      <c r="J435" s="118">
        <v>1233.5</v>
      </c>
      <c r="K435" s="117">
        <v>1145</v>
      </c>
      <c r="L435" s="117">
        <v>1026.0999999999999</v>
      </c>
      <c r="M435" s="117">
        <v>20.938389999999998</v>
      </c>
    </row>
    <row r="436" spans="1:13">
      <c r="A436" s="65">
        <v>427</v>
      </c>
      <c r="B436" s="117" t="s">
        <v>2184</v>
      </c>
      <c r="C436" s="120">
        <v>103.65</v>
      </c>
      <c r="D436" s="118">
        <v>102.55000000000001</v>
      </c>
      <c r="E436" s="118">
        <v>101.15000000000002</v>
      </c>
      <c r="F436" s="118">
        <v>98.65</v>
      </c>
      <c r="G436" s="118">
        <v>97.250000000000014</v>
      </c>
      <c r="H436" s="118">
        <v>105.05000000000003</v>
      </c>
      <c r="I436" s="118">
        <v>106.45</v>
      </c>
      <c r="J436" s="118">
        <v>108.95000000000003</v>
      </c>
      <c r="K436" s="117">
        <v>103.95</v>
      </c>
      <c r="L436" s="117">
        <v>100.05</v>
      </c>
      <c r="M436" s="117">
        <v>0.25788</v>
      </c>
    </row>
    <row r="437" spans="1:13">
      <c r="A437" s="65">
        <v>428</v>
      </c>
      <c r="B437" s="117" t="s">
        <v>374</v>
      </c>
      <c r="C437" s="120">
        <v>313.64999999999998</v>
      </c>
      <c r="D437" s="118">
        <v>312.86666666666662</v>
      </c>
      <c r="E437" s="118">
        <v>303.83333333333326</v>
      </c>
      <c r="F437" s="118">
        <v>294.01666666666665</v>
      </c>
      <c r="G437" s="118">
        <v>284.98333333333329</v>
      </c>
      <c r="H437" s="118">
        <v>322.68333333333322</v>
      </c>
      <c r="I437" s="118">
        <v>331.71666666666664</v>
      </c>
      <c r="J437" s="118">
        <v>341.53333333333319</v>
      </c>
      <c r="K437" s="117">
        <v>321.89999999999998</v>
      </c>
      <c r="L437" s="117">
        <v>303.05</v>
      </c>
      <c r="M437" s="117">
        <v>10.9556</v>
      </c>
    </row>
    <row r="438" spans="1:13">
      <c r="A438" s="65">
        <v>429</v>
      </c>
      <c r="B438" s="117" t="s">
        <v>1614</v>
      </c>
      <c r="C438" s="120">
        <v>363.6</v>
      </c>
      <c r="D438" s="118">
        <v>368.5333333333333</v>
      </c>
      <c r="E438" s="118">
        <v>357.06666666666661</v>
      </c>
      <c r="F438" s="118">
        <v>350.5333333333333</v>
      </c>
      <c r="G438" s="118">
        <v>339.06666666666661</v>
      </c>
      <c r="H438" s="118">
        <v>375.06666666666661</v>
      </c>
      <c r="I438" s="118">
        <v>386.5333333333333</v>
      </c>
      <c r="J438" s="118">
        <v>393.06666666666661</v>
      </c>
      <c r="K438" s="117">
        <v>380</v>
      </c>
      <c r="L438" s="117">
        <v>362</v>
      </c>
      <c r="M438" s="117">
        <v>0.33950999999999998</v>
      </c>
    </row>
    <row r="439" spans="1:13">
      <c r="A439" s="65">
        <v>430</v>
      </c>
      <c r="B439" s="117" t="s">
        <v>1621</v>
      </c>
      <c r="C439" s="120">
        <v>537.04999999999995</v>
      </c>
      <c r="D439" s="118">
        <v>541.23333333333323</v>
      </c>
      <c r="E439" s="118">
        <v>525.46666666666647</v>
      </c>
      <c r="F439" s="118">
        <v>513.88333333333321</v>
      </c>
      <c r="G439" s="118">
        <v>498.11666666666645</v>
      </c>
      <c r="H439" s="118">
        <v>552.81666666666649</v>
      </c>
      <c r="I439" s="118">
        <v>568.58333333333314</v>
      </c>
      <c r="J439" s="118">
        <v>580.16666666666652</v>
      </c>
      <c r="K439" s="117">
        <v>557</v>
      </c>
      <c r="L439" s="117">
        <v>529.65</v>
      </c>
      <c r="M439" s="117">
        <v>0.61428000000000005</v>
      </c>
    </row>
    <row r="440" spans="1:13">
      <c r="A440" s="65">
        <v>431</v>
      </c>
      <c r="B440" s="117" t="s">
        <v>142</v>
      </c>
      <c r="C440" s="120">
        <v>590.6</v>
      </c>
      <c r="D440" s="118">
        <v>590.33333333333337</v>
      </c>
      <c r="E440" s="118">
        <v>582.91666666666674</v>
      </c>
      <c r="F440" s="118">
        <v>575.23333333333335</v>
      </c>
      <c r="G440" s="118">
        <v>567.81666666666672</v>
      </c>
      <c r="H440" s="118">
        <v>598.01666666666677</v>
      </c>
      <c r="I440" s="118">
        <v>605.43333333333351</v>
      </c>
      <c r="J440" s="118">
        <v>613.11666666666679</v>
      </c>
      <c r="K440" s="117">
        <v>597.75</v>
      </c>
      <c r="L440" s="117">
        <v>582.65</v>
      </c>
      <c r="M440" s="117">
        <v>57.956409999999998</v>
      </c>
    </row>
    <row r="441" spans="1:13">
      <c r="A441" s="65">
        <v>432</v>
      </c>
      <c r="B441" s="117" t="s">
        <v>1626</v>
      </c>
      <c r="C441" s="120">
        <v>355</v>
      </c>
      <c r="D441" s="118">
        <v>351.88333333333338</v>
      </c>
      <c r="E441" s="118">
        <v>339.36666666666679</v>
      </c>
      <c r="F441" s="118">
        <v>323.73333333333341</v>
      </c>
      <c r="G441" s="118">
        <v>311.21666666666681</v>
      </c>
      <c r="H441" s="118">
        <v>367.51666666666677</v>
      </c>
      <c r="I441" s="118">
        <v>380.0333333333333</v>
      </c>
      <c r="J441" s="118">
        <v>395.66666666666674</v>
      </c>
      <c r="K441" s="117">
        <v>364.4</v>
      </c>
      <c r="L441" s="117">
        <v>336.25</v>
      </c>
      <c r="M441" s="117">
        <v>3.4046500000000002</v>
      </c>
    </row>
    <row r="442" spans="1:13">
      <c r="A442" s="65">
        <v>433</v>
      </c>
      <c r="B442" s="117" t="s">
        <v>143</v>
      </c>
      <c r="C442" s="120">
        <v>653.95000000000005</v>
      </c>
      <c r="D442" s="118">
        <v>649.9</v>
      </c>
      <c r="E442" s="118">
        <v>642.79999999999995</v>
      </c>
      <c r="F442" s="118">
        <v>631.65</v>
      </c>
      <c r="G442" s="118">
        <v>624.54999999999995</v>
      </c>
      <c r="H442" s="118">
        <v>661.05</v>
      </c>
      <c r="I442" s="118">
        <v>668.15000000000009</v>
      </c>
      <c r="J442" s="118">
        <v>679.3</v>
      </c>
      <c r="K442" s="117">
        <v>657</v>
      </c>
      <c r="L442" s="117">
        <v>638.75</v>
      </c>
      <c r="M442" s="117">
        <v>8.9586600000000001</v>
      </c>
    </row>
    <row r="443" spans="1:13">
      <c r="A443" s="65">
        <v>434</v>
      </c>
      <c r="B443" s="117" t="s">
        <v>1634</v>
      </c>
      <c r="C443" s="120">
        <v>979.35</v>
      </c>
      <c r="D443" s="118">
        <v>987.11666666666667</v>
      </c>
      <c r="E443" s="118">
        <v>966.23333333333335</v>
      </c>
      <c r="F443" s="118">
        <v>953.11666666666667</v>
      </c>
      <c r="G443" s="118">
        <v>932.23333333333335</v>
      </c>
      <c r="H443" s="118">
        <v>1000.2333333333333</v>
      </c>
      <c r="I443" s="118">
        <v>1021.1166666666668</v>
      </c>
      <c r="J443" s="118">
        <v>1034.2333333333333</v>
      </c>
      <c r="K443" s="117">
        <v>1008</v>
      </c>
      <c r="L443" s="117">
        <v>974</v>
      </c>
      <c r="M443" s="117">
        <v>0.11377</v>
      </c>
    </row>
    <row r="444" spans="1:13">
      <c r="A444" s="65">
        <v>435</v>
      </c>
      <c r="B444" s="117" t="s">
        <v>378</v>
      </c>
      <c r="C444" s="120">
        <v>258</v>
      </c>
      <c r="D444" s="118">
        <v>255.45000000000002</v>
      </c>
      <c r="E444" s="118">
        <v>249.45000000000005</v>
      </c>
      <c r="F444" s="118">
        <v>240.90000000000003</v>
      </c>
      <c r="G444" s="118">
        <v>234.90000000000006</v>
      </c>
      <c r="H444" s="118">
        <v>264</v>
      </c>
      <c r="I444" s="118">
        <v>270</v>
      </c>
      <c r="J444" s="118">
        <v>278.55</v>
      </c>
      <c r="K444" s="117">
        <v>261.45</v>
      </c>
      <c r="L444" s="117">
        <v>246.9</v>
      </c>
      <c r="M444" s="117">
        <v>7.7031000000000001</v>
      </c>
    </row>
    <row r="445" spans="1:13">
      <c r="A445" s="65">
        <v>436</v>
      </c>
      <c r="B445" s="117" t="s">
        <v>1642</v>
      </c>
      <c r="C445" s="120">
        <v>5.8</v>
      </c>
      <c r="D445" s="118">
        <v>5.7833333333333341</v>
      </c>
      <c r="E445" s="118">
        <v>5.5166666666666684</v>
      </c>
      <c r="F445" s="118">
        <v>5.2333333333333343</v>
      </c>
      <c r="G445" s="118">
        <v>4.9666666666666686</v>
      </c>
      <c r="H445" s="118">
        <v>6.0666666666666682</v>
      </c>
      <c r="I445" s="118">
        <v>6.3333333333333339</v>
      </c>
      <c r="J445" s="118">
        <v>6.616666666666668</v>
      </c>
      <c r="K445" s="117">
        <v>6.05</v>
      </c>
      <c r="L445" s="117">
        <v>5.5</v>
      </c>
      <c r="M445" s="117">
        <v>442.81457999999998</v>
      </c>
    </row>
    <row r="446" spans="1:13">
      <c r="A446" s="65">
        <v>437</v>
      </c>
      <c r="B446" s="117" t="s">
        <v>1644</v>
      </c>
      <c r="C446" s="120">
        <v>101.7</v>
      </c>
      <c r="D446" s="118">
        <v>102.06666666666666</v>
      </c>
      <c r="E446" s="118">
        <v>100.13333333333333</v>
      </c>
      <c r="F446" s="118">
        <v>98.566666666666663</v>
      </c>
      <c r="G446" s="118">
        <v>96.633333333333326</v>
      </c>
      <c r="H446" s="118">
        <v>103.63333333333333</v>
      </c>
      <c r="I446" s="118">
        <v>105.56666666666666</v>
      </c>
      <c r="J446" s="118">
        <v>107.13333333333333</v>
      </c>
      <c r="K446" s="117">
        <v>104</v>
      </c>
      <c r="L446" s="117">
        <v>100.5</v>
      </c>
      <c r="M446" s="117">
        <v>0.84896000000000005</v>
      </c>
    </row>
    <row r="447" spans="1:13">
      <c r="A447" s="65">
        <v>438</v>
      </c>
      <c r="B447" s="117" t="s">
        <v>1650</v>
      </c>
      <c r="C447" s="120">
        <v>981.3</v>
      </c>
      <c r="D447" s="118">
        <v>983.76666666666677</v>
      </c>
      <c r="E447" s="118">
        <v>967.53333333333353</v>
      </c>
      <c r="F447" s="118">
        <v>953.76666666666677</v>
      </c>
      <c r="G447" s="118">
        <v>937.53333333333353</v>
      </c>
      <c r="H447" s="118">
        <v>997.53333333333353</v>
      </c>
      <c r="I447" s="118">
        <v>1013.7666666666669</v>
      </c>
      <c r="J447" s="118">
        <v>1027.5333333333335</v>
      </c>
      <c r="K447" s="117">
        <v>1000</v>
      </c>
      <c r="L447" s="117">
        <v>970</v>
      </c>
      <c r="M447" s="117">
        <v>0.11815000000000001</v>
      </c>
    </row>
    <row r="448" spans="1:13">
      <c r="A448" s="65">
        <v>439</v>
      </c>
      <c r="B448" s="117" t="s">
        <v>144</v>
      </c>
      <c r="C448" s="120">
        <v>31.5</v>
      </c>
      <c r="D448" s="118">
        <v>31.433333333333334</v>
      </c>
      <c r="E448" s="118">
        <v>31.066666666666666</v>
      </c>
      <c r="F448" s="118">
        <v>30.633333333333333</v>
      </c>
      <c r="G448" s="118">
        <v>30.266666666666666</v>
      </c>
      <c r="H448" s="118">
        <v>31.866666666666667</v>
      </c>
      <c r="I448" s="118">
        <v>32.233333333333334</v>
      </c>
      <c r="J448" s="118">
        <v>32.666666666666671</v>
      </c>
      <c r="K448" s="117">
        <v>31.8</v>
      </c>
      <c r="L448" s="117">
        <v>31</v>
      </c>
      <c r="M448" s="117">
        <v>19.370180000000001</v>
      </c>
    </row>
    <row r="449" spans="1:13">
      <c r="A449" s="65">
        <v>440</v>
      </c>
      <c r="B449" s="117" t="s">
        <v>1655</v>
      </c>
      <c r="C449" s="120">
        <v>586.15</v>
      </c>
      <c r="D449" s="118">
        <v>590.5</v>
      </c>
      <c r="E449" s="118">
        <v>580.04999999999995</v>
      </c>
      <c r="F449" s="118">
        <v>573.94999999999993</v>
      </c>
      <c r="G449" s="118">
        <v>563.49999999999989</v>
      </c>
      <c r="H449" s="118">
        <v>596.6</v>
      </c>
      <c r="I449" s="118">
        <v>607.05000000000007</v>
      </c>
      <c r="J449" s="118">
        <v>613.15000000000009</v>
      </c>
      <c r="K449" s="117">
        <v>600.95000000000005</v>
      </c>
      <c r="L449" s="117">
        <v>584.4</v>
      </c>
      <c r="M449" s="117">
        <v>0.22578000000000001</v>
      </c>
    </row>
    <row r="450" spans="1:13">
      <c r="A450" s="65">
        <v>441</v>
      </c>
      <c r="B450" s="117" t="s">
        <v>1659</v>
      </c>
      <c r="C450" s="120">
        <v>165.8</v>
      </c>
      <c r="D450" s="118">
        <v>165.76666666666668</v>
      </c>
      <c r="E450" s="118">
        <v>163.03333333333336</v>
      </c>
      <c r="F450" s="118">
        <v>160.26666666666668</v>
      </c>
      <c r="G450" s="118">
        <v>157.53333333333336</v>
      </c>
      <c r="H450" s="118">
        <v>168.53333333333336</v>
      </c>
      <c r="I450" s="118">
        <v>171.26666666666665</v>
      </c>
      <c r="J450" s="118">
        <v>174.03333333333336</v>
      </c>
      <c r="K450" s="117">
        <v>168.5</v>
      </c>
      <c r="L450" s="117">
        <v>163</v>
      </c>
      <c r="M450" s="117">
        <v>0.83513000000000004</v>
      </c>
    </row>
    <row r="451" spans="1:13">
      <c r="A451" s="65">
        <v>442</v>
      </c>
      <c r="B451" s="117" t="s">
        <v>145</v>
      </c>
      <c r="C451" s="120">
        <v>655.95</v>
      </c>
      <c r="D451" s="118">
        <v>651.01666666666665</v>
      </c>
      <c r="E451" s="118">
        <v>642.23333333333335</v>
      </c>
      <c r="F451" s="118">
        <v>628.51666666666665</v>
      </c>
      <c r="G451" s="118">
        <v>619.73333333333335</v>
      </c>
      <c r="H451" s="118">
        <v>664.73333333333335</v>
      </c>
      <c r="I451" s="118">
        <v>673.51666666666665</v>
      </c>
      <c r="J451" s="118">
        <v>687.23333333333335</v>
      </c>
      <c r="K451" s="117">
        <v>659.8</v>
      </c>
      <c r="L451" s="117">
        <v>637.29999999999995</v>
      </c>
      <c r="M451" s="117">
        <v>4.1649399999999996</v>
      </c>
    </row>
    <row r="452" spans="1:13">
      <c r="A452" s="65">
        <v>443</v>
      </c>
      <c r="B452" s="117" t="s">
        <v>1666</v>
      </c>
      <c r="C452" s="120">
        <v>95.35</v>
      </c>
      <c r="D452" s="118">
        <v>95.566666666666677</v>
      </c>
      <c r="E452" s="118">
        <v>94.433333333333351</v>
      </c>
      <c r="F452" s="118">
        <v>93.51666666666668</v>
      </c>
      <c r="G452" s="118">
        <v>92.383333333333354</v>
      </c>
      <c r="H452" s="118">
        <v>96.483333333333348</v>
      </c>
      <c r="I452" s="118">
        <v>97.616666666666674</v>
      </c>
      <c r="J452" s="118">
        <v>98.533333333333346</v>
      </c>
      <c r="K452" s="117">
        <v>96.7</v>
      </c>
      <c r="L452" s="117">
        <v>94.65</v>
      </c>
      <c r="M452" s="117">
        <v>2.3597199999999998</v>
      </c>
    </row>
    <row r="453" spans="1:13">
      <c r="A453" s="65">
        <v>444</v>
      </c>
      <c r="B453" s="117" t="s">
        <v>146</v>
      </c>
      <c r="C453" s="120">
        <v>484.65</v>
      </c>
      <c r="D453" s="118">
        <v>487</v>
      </c>
      <c r="E453" s="118">
        <v>477.4</v>
      </c>
      <c r="F453" s="118">
        <v>470.15</v>
      </c>
      <c r="G453" s="118">
        <v>460.54999999999995</v>
      </c>
      <c r="H453" s="118">
        <v>494.25</v>
      </c>
      <c r="I453" s="118">
        <v>503.85</v>
      </c>
      <c r="J453" s="118">
        <v>511.1</v>
      </c>
      <c r="K453" s="117">
        <v>496.6</v>
      </c>
      <c r="L453" s="117">
        <v>479.75</v>
      </c>
      <c r="M453" s="117">
        <v>1.4339500000000001</v>
      </c>
    </row>
    <row r="454" spans="1:13">
      <c r="A454" s="65">
        <v>445</v>
      </c>
      <c r="B454" s="117" t="s">
        <v>356</v>
      </c>
      <c r="C454" s="120">
        <v>973.15</v>
      </c>
      <c r="D454" s="118">
        <v>983.5</v>
      </c>
      <c r="E454" s="118">
        <v>958.6</v>
      </c>
      <c r="F454" s="118">
        <v>944.05000000000007</v>
      </c>
      <c r="G454" s="118">
        <v>919.15000000000009</v>
      </c>
      <c r="H454" s="118">
        <v>998.05</v>
      </c>
      <c r="I454" s="118">
        <v>1022.95</v>
      </c>
      <c r="J454" s="118">
        <v>1037.5</v>
      </c>
      <c r="K454" s="117">
        <v>1008.4</v>
      </c>
      <c r="L454" s="117">
        <v>968.95</v>
      </c>
      <c r="M454" s="117">
        <v>10.23856</v>
      </c>
    </row>
    <row r="455" spans="1:13">
      <c r="A455" s="65">
        <v>446</v>
      </c>
      <c r="B455" s="117" t="s">
        <v>147</v>
      </c>
      <c r="C455" s="120">
        <v>229.1</v>
      </c>
      <c r="D455" s="118">
        <v>228.98333333333335</v>
      </c>
      <c r="E455" s="118">
        <v>225.6166666666667</v>
      </c>
      <c r="F455" s="118">
        <v>222.13333333333335</v>
      </c>
      <c r="G455" s="118">
        <v>218.76666666666671</v>
      </c>
      <c r="H455" s="118">
        <v>232.4666666666667</v>
      </c>
      <c r="I455" s="118">
        <v>235.83333333333337</v>
      </c>
      <c r="J455" s="118">
        <v>239.31666666666669</v>
      </c>
      <c r="K455" s="117">
        <v>232.35</v>
      </c>
      <c r="L455" s="117">
        <v>225.5</v>
      </c>
      <c r="M455" s="117">
        <v>11.65527</v>
      </c>
    </row>
    <row r="456" spans="1:13">
      <c r="A456" s="65">
        <v>447</v>
      </c>
      <c r="B456" s="117" t="s">
        <v>1671</v>
      </c>
      <c r="C456" s="120">
        <v>704.4</v>
      </c>
      <c r="D456" s="118">
        <v>703.08333333333337</v>
      </c>
      <c r="E456" s="118">
        <v>693.91666666666674</v>
      </c>
      <c r="F456" s="118">
        <v>683.43333333333339</v>
      </c>
      <c r="G456" s="118">
        <v>674.26666666666677</v>
      </c>
      <c r="H456" s="118">
        <v>713.56666666666672</v>
      </c>
      <c r="I456" s="118">
        <v>722.73333333333346</v>
      </c>
      <c r="J456" s="118">
        <v>733.2166666666667</v>
      </c>
      <c r="K456" s="117">
        <v>712.25</v>
      </c>
      <c r="L456" s="117">
        <v>692.6</v>
      </c>
      <c r="M456" s="117">
        <v>0.12225999999999999</v>
      </c>
    </row>
    <row r="457" spans="1:13">
      <c r="A457" s="65">
        <v>448</v>
      </c>
      <c r="B457" s="117" t="s">
        <v>148</v>
      </c>
      <c r="C457" s="120">
        <v>183.75</v>
      </c>
      <c r="D457" s="118">
        <v>184.91666666666666</v>
      </c>
      <c r="E457" s="118">
        <v>181.43333333333331</v>
      </c>
      <c r="F457" s="118">
        <v>179.11666666666665</v>
      </c>
      <c r="G457" s="118">
        <v>175.6333333333333</v>
      </c>
      <c r="H457" s="118">
        <v>187.23333333333332</v>
      </c>
      <c r="I457" s="118">
        <v>190.71666666666667</v>
      </c>
      <c r="J457" s="118">
        <v>193.03333333333333</v>
      </c>
      <c r="K457" s="117">
        <v>188.4</v>
      </c>
      <c r="L457" s="117">
        <v>182.6</v>
      </c>
      <c r="M457" s="117">
        <v>180.14894000000001</v>
      </c>
    </row>
    <row r="458" spans="1:13">
      <c r="A458" s="65">
        <v>449</v>
      </c>
      <c r="B458" s="117" t="s">
        <v>149</v>
      </c>
      <c r="C458" s="120">
        <v>100.9</v>
      </c>
      <c r="D458" s="118">
        <v>101.63333333333333</v>
      </c>
      <c r="E458" s="118">
        <v>99.766666666666652</v>
      </c>
      <c r="F458" s="118">
        <v>98.633333333333326</v>
      </c>
      <c r="G458" s="118">
        <v>96.766666666666652</v>
      </c>
      <c r="H458" s="118">
        <v>102.76666666666665</v>
      </c>
      <c r="I458" s="118">
        <v>104.63333333333333</v>
      </c>
      <c r="J458" s="118">
        <v>105.76666666666665</v>
      </c>
      <c r="K458" s="117">
        <v>103.5</v>
      </c>
      <c r="L458" s="117">
        <v>100.5</v>
      </c>
      <c r="M458" s="117">
        <v>42.274799999999999</v>
      </c>
    </row>
    <row r="459" spans="1:13">
      <c r="A459" s="65">
        <v>450</v>
      </c>
      <c r="B459" s="117" t="s">
        <v>150</v>
      </c>
      <c r="C459" s="120">
        <v>68.849999999999994</v>
      </c>
      <c r="D459" s="118">
        <v>67.966666666666654</v>
      </c>
      <c r="E459" s="118">
        <v>63.833333333333314</v>
      </c>
      <c r="F459" s="118">
        <v>58.816666666666663</v>
      </c>
      <c r="G459" s="118">
        <v>54.683333333333323</v>
      </c>
      <c r="H459" s="118">
        <v>72.983333333333306</v>
      </c>
      <c r="I459" s="118">
        <v>77.11666666666666</v>
      </c>
      <c r="J459" s="118">
        <v>82.133333333333297</v>
      </c>
      <c r="K459" s="117">
        <v>72.099999999999994</v>
      </c>
      <c r="L459" s="117">
        <v>62.95</v>
      </c>
      <c r="M459" s="117">
        <v>290.93448000000001</v>
      </c>
    </row>
    <row r="460" spans="1:13">
      <c r="A460" s="65">
        <v>451</v>
      </c>
      <c r="B460" s="117" t="s">
        <v>1678</v>
      </c>
      <c r="C460" s="120">
        <v>839.1</v>
      </c>
      <c r="D460" s="118">
        <v>846.0333333333333</v>
      </c>
      <c r="E460" s="118">
        <v>798.06666666666661</v>
      </c>
      <c r="F460" s="118">
        <v>757.0333333333333</v>
      </c>
      <c r="G460" s="118">
        <v>709.06666666666661</v>
      </c>
      <c r="H460" s="118">
        <v>887.06666666666661</v>
      </c>
      <c r="I460" s="118">
        <v>935.0333333333333</v>
      </c>
      <c r="J460" s="118">
        <v>976.06666666666661</v>
      </c>
      <c r="K460" s="117">
        <v>894</v>
      </c>
      <c r="L460" s="117">
        <v>805</v>
      </c>
      <c r="M460" s="117">
        <v>11.468669999999999</v>
      </c>
    </row>
    <row r="461" spans="1:13">
      <c r="A461" s="65">
        <v>452</v>
      </c>
      <c r="B461" s="117" t="s">
        <v>151</v>
      </c>
      <c r="C461" s="120">
        <v>576.5</v>
      </c>
      <c r="D461" s="118">
        <v>571.13333333333333</v>
      </c>
      <c r="E461" s="118">
        <v>563.4666666666667</v>
      </c>
      <c r="F461" s="118">
        <v>550.43333333333339</v>
      </c>
      <c r="G461" s="118">
        <v>542.76666666666677</v>
      </c>
      <c r="H461" s="118">
        <v>584.16666666666663</v>
      </c>
      <c r="I461" s="118">
        <v>591.83333333333337</v>
      </c>
      <c r="J461" s="118">
        <v>604.86666666666656</v>
      </c>
      <c r="K461" s="117">
        <v>578.79999999999995</v>
      </c>
      <c r="L461" s="117">
        <v>558.1</v>
      </c>
      <c r="M461" s="117">
        <v>57.334069999999997</v>
      </c>
    </row>
    <row r="462" spans="1:13">
      <c r="A462" s="65">
        <v>453</v>
      </c>
      <c r="B462" s="117" t="s">
        <v>152</v>
      </c>
      <c r="C462" s="120">
        <v>1918.3</v>
      </c>
      <c r="D462" s="118">
        <v>1933.1000000000001</v>
      </c>
      <c r="E462" s="118">
        <v>1888.2000000000003</v>
      </c>
      <c r="F462" s="118">
        <v>1858.1000000000001</v>
      </c>
      <c r="G462" s="118">
        <v>1813.2000000000003</v>
      </c>
      <c r="H462" s="118">
        <v>1963.2000000000003</v>
      </c>
      <c r="I462" s="118">
        <v>2008.1000000000004</v>
      </c>
      <c r="J462" s="118">
        <v>2038.2000000000003</v>
      </c>
      <c r="K462" s="117">
        <v>1978</v>
      </c>
      <c r="L462" s="117">
        <v>1903</v>
      </c>
      <c r="M462" s="117">
        <v>93.732889999999998</v>
      </c>
    </row>
    <row r="463" spans="1:13">
      <c r="A463" s="65">
        <v>454</v>
      </c>
      <c r="B463" s="117" t="s">
        <v>153</v>
      </c>
      <c r="C463" s="120">
        <v>693.8</v>
      </c>
      <c r="D463" s="118">
        <v>694.7833333333333</v>
      </c>
      <c r="E463" s="118">
        <v>687.01666666666665</v>
      </c>
      <c r="F463" s="118">
        <v>680.23333333333335</v>
      </c>
      <c r="G463" s="118">
        <v>672.4666666666667</v>
      </c>
      <c r="H463" s="118">
        <v>701.56666666666661</v>
      </c>
      <c r="I463" s="118">
        <v>709.33333333333326</v>
      </c>
      <c r="J463" s="118">
        <v>716.11666666666656</v>
      </c>
      <c r="K463" s="117">
        <v>702.55</v>
      </c>
      <c r="L463" s="117">
        <v>688</v>
      </c>
      <c r="M463" s="117">
        <v>27.27205</v>
      </c>
    </row>
    <row r="464" spans="1:13">
      <c r="A464" s="65">
        <v>457</v>
      </c>
      <c r="B464" s="117" t="s">
        <v>1693</v>
      </c>
      <c r="C464" s="120">
        <v>57.15</v>
      </c>
      <c r="D464" s="118">
        <v>57.833333333333336</v>
      </c>
      <c r="E464" s="118">
        <v>55.466666666666669</v>
      </c>
      <c r="F464" s="118">
        <v>53.783333333333331</v>
      </c>
      <c r="G464" s="118">
        <v>51.416666666666664</v>
      </c>
      <c r="H464" s="118">
        <v>59.516666666666673</v>
      </c>
      <c r="I464" s="118">
        <v>61.883333333333333</v>
      </c>
      <c r="J464" s="118">
        <v>63.566666666666677</v>
      </c>
      <c r="K464" s="117">
        <v>60.2</v>
      </c>
      <c r="L464" s="117">
        <v>56.15</v>
      </c>
      <c r="M464" s="117">
        <v>3.8348900000000001</v>
      </c>
    </row>
    <row r="465" spans="1:13">
      <c r="A465" s="65">
        <v>458</v>
      </c>
      <c r="B465" s="117" t="s">
        <v>215</v>
      </c>
      <c r="C465" s="120">
        <v>931.6</v>
      </c>
      <c r="D465" s="118">
        <v>935.76666666666677</v>
      </c>
      <c r="E465" s="118">
        <v>916.33333333333348</v>
      </c>
      <c r="F465" s="118">
        <v>901.06666666666672</v>
      </c>
      <c r="G465" s="118">
        <v>881.63333333333344</v>
      </c>
      <c r="H465" s="118">
        <v>951.03333333333353</v>
      </c>
      <c r="I465" s="118">
        <v>970.4666666666667</v>
      </c>
      <c r="J465" s="118">
        <v>985.73333333333358</v>
      </c>
      <c r="K465" s="117">
        <v>955.2</v>
      </c>
      <c r="L465" s="117">
        <v>920.5</v>
      </c>
      <c r="M465" s="117">
        <v>0.26038</v>
      </c>
    </row>
    <row r="466" spans="1:13">
      <c r="A466" s="65">
        <v>459</v>
      </c>
      <c r="B466" s="117" t="s">
        <v>1702</v>
      </c>
      <c r="C466" s="120">
        <v>218.85</v>
      </c>
      <c r="D466" s="118">
        <v>214.91666666666666</v>
      </c>
      <c r="E466" s="118">
        <v>206.08333333333331</v>
      </c>
      <c r="F466" s="118">
        <v>193.31666666666666</v>
      </c>
      <c r="G466" s="118">
        <v>184.48333333333332</v>
      </c>
      <c r="H466" s="118">
        <v>227.68333333333331</v>
      </c>
      <c r="I466" s="118">
        <v>236.51666666666662</v>
      </c>
      <c r="J466" s="118">
        <v>249.2833333333333</v>
      </c>
      <c r="K466" s="117">
        <v>223.75</v>
      </c>
      <c r="L466" s="117">
        <v>202.15</v>
      </c>
      <c r="M466" s="117">
        <v>3.42693</v>
      </c>
    </row>
    <row r="467" spans="1:13">
      <c r="A467" s="65">
        <v>460</v>
      </c>
      <c r="B467" s="117" t="s">
        <v>1704</v>
      </c>
      <c r="C467" s="120">
        <v>619.25</v>
      </c>
      <c r="D467" s="118">
        <v>621.75</v>
      </c>
      <c r="E467" s="118">
        <v>613.6</v>
      </c>
      <c r="F467" s="118">
        <v>607.95000000000005</v>
      </c>
      <c r="G467" s="118">
        <v>599.80000000000007</v>
      </c>
      <c r="H467" s="118">
        <v>627.4</v>
      </c>
      <c r="I467" s="118">
        <v>635.55000000000007</v>
      </c>
      <c r="J467" s="118">
        <v>641.19999999999993</v>
      </c>
      <c r="K467" s="117">
        <v>629.9</v>
      </c>
      <c r="L467" s="117">
        <v>616.1</v>
      </c>
      <c r="M467" s="117">
        <v>0.28031</v>
      </c>
    </row>
    <row r="468" spans="1:13">
      <c r="A468" s="65">
        <v>461</v>
      </c>
      <c r="B468" s="117" t="s">
        <v>2311</v>
      </c>
      <c r="C468" s="120">
        <v>508.15</v>
      </c>
      <c r="D468" s="118">
        <v>510.73333333333329</v>
      </c>
      <c r="E468" s="118">
        <v>499.41666666666663</v>
      </c>
      <c r="F468" s="118">
        <v>490.68333333333334</v>
      </c>
      <c r="G468" s="118">
        <v>479.36666666666667</v>
      </c>
      <c r="H468" s="118">
        <v>519.46666666666658</v>
      </c>
      <c r="I468" s="118">
        <v>530.7833333333333</v>
      </c>
      <c r="J468" s="118">
        <v>539.51666666666654</v>
      </c>
      <c r="K468" s="117">
        <v>522.04999999999995</v>
      </c>
      <c r="L468" s="117">
        <v>502</v>
      </c>
      <c r="M468" s="117">
        <v>0.20702000000000001</v>
      </c>
    </row>
    <row r="469" spans="1:13">
      <c r="A469" s="65">
        <v>462</v>
      </c>
      <c r="B469" s="117" t="s">
        <v>1712</v>
      </c>
      <c r="C469" s="120">
        <v>127.5</v>
      </c>
      <c r="D469" s="118">
        <v>127.48333333333333</v>
      </c>
      <c r="E469" s="118">
        <v>125.01666666666668</v>
      </c>
      <c r="F469" s="118">
        <v>122.53333333333335</v>
      </c>
      <c r="G469" s="118">
        <v>120.06666666666669</v>
      </c>
      <c r="H469" s="118">
        <v>129.96666666666667</v>
      </c>
      <c r="I469" s="118">
        <v>132.43333333333334</v>
      </c>
      <c r="J469" s="118">
        <v>134.91666666666666</v>
      </c>
      <c r="K469" s="117">
        <v>129.94999999999999</v>
      </c>
      <c r="L469" s="117">
        <v>125</v>
      </c>
      <c r="M469" s="117">
        <v>0.76007999999999998</v>
      </c>
    </row>
    <row r="470" spans="1:13">
      <c r="A470" s="65">
        <v>463</v>
      </c>
      <c r="B470" s="117" t="s">
        <v>1714</v>
      </c>
      <c r="C470" s="120">
        <v>556.6</v>
      </c>
      <c r="D470" s="118">
        <v>556.0333333333333</v>
      </c>
      <c r="E470" s="118">
        <v>548.56666666666661</v>
      </c>
      <c r="F470" s="118">
        <v>540.5333333333333</v>
      </c>
      <c r="G470" s="118">
        <v>533.06666666666661</v>
      </c>
      <c r="H470" s="118">
        <v>564.06666666666661</v>
      </c>
      <c r="I470" s="118">
        <v>571.5333333333333</v>
      </c>
      <c r="J470" s="118">
        <v>579.56666666666661</v>
      </c>
      <c r="K470" s="117">
        <v>563.5</v>
      </c>
      <c r="L470" s="117">
        <v>548</v>
      </c>
      <c r="M470" s="117">
        <v>8.1019999999999995E-2</v>
      </c>
    </row>
    <row r="471" spans="1:13">
      <c r="A471" s="65">
        <v>464</v>
      </c>
      <c r="B471" s="117" t="s">
        <v>154</v>
      </c>
      <c r="C471" s="120">
        <v>805.15</v>
      </c>
      <c r="D471" s="118">
        <v>797.33333333333337</v>
      </c>
      <c r="E471" s="118">
        <v>784.91666666666674</v>
      </c>
      <c r="F471" s="118">
        <v>764.68333333333339</v>
      </c>
      <c r="G471" s="118">
        <v>752.26666666666677</v>
      </c>
      <c r="H471" s="118">
        <v>817.56666666666672</v>
      </c>
      <c r="I471" s="118">
        <v>829.98333333333346</v>
      </c>
      <c r="J471" s="118">
        <v>850.2166666666667</v>
      </c>
      <c r="K471" s="117">
        <v>809.75</v>
      </c>
      <c r="L471" s="117">
        <v>777.1</v>
      </c>
      <c r="M471" s="117">
        <v>43.221580000000003</v>
      </c>
    </row>
    <row r="472" spans="1:13">
      <c r="A472" s="65">
        <v>465</v>
      </c>
      <c r="B472" s="117" t="s">
        <v>1722</v>
      </c>
      <c r="C472" s="120">
        <v>249.75</v>
      </c>
      <c r="D472" s="118">
        <v>248.36666666666667</v>
      </c>
      <c r="E472" s="118">
        <v>243.48333333333335</v>
      </c>
      <c r="F472" s="118">
        <v>237.21666666666667</v>
      </c>
      <c r="G472" s="118">
        <v>232.33333333333334</v>
      </c>
      <c r="H472" s="118">
        <v>254.63333333333335</v>
      </c>
      <c r="I472" s="118">
        <v>259.51666666666665</v>
      </c>
      <c r="J472" s="118">
        <v>265.78333333333336</v>
      </c>
      <c r="K472" s="117">
        <v>253.25</v>
      </c>
      <c r="L472" s="117">
        <v>242.1</v>
      </c>
      <c r="M472" s="117">
        <v>1.02956</v>
      </c>
    </row>
    <row r="473" spans="1:13">
      <c r="A473" s="65">
        <v>466</v>
      </c>
      <c r="B473" s="119" t="s">
        <v>216</v>
      </c>
      <c r="C473" s="121">
        <v>1580.25</v>
      </c>
      <c r="D473" s="122">
        <v>1586.0166666666667</v>
      </c>
      <c r="E473" s="122">
        <v>1546.1833333333334</v>
      </c>
      <c r="F473" s="122">
        <v>1512.1166666666668</v>
      </c>
      <c r="G473" s="122">
        <v>1472.2833333333335</v>
      </c>
      <c r="H473" s="122">
        <v>1620.0833333333333</v>
      </c>
      <c r="I473" s="122">
        <v>1659.9166666666667</v>
      </c>
      <c r="J473" s="122">
        <v>1693.9833333333331</v>
      </c>
      <c r="K473" s="119">
        <v>1625.85</v>
      </c>
      <c r="L473" s="119">
        <v>1551.95</v>
      </c>
      <c r="M473" s="119">
        <v>2.4314200000000001</v>
      </c>
    </row>
    <row r="474" spans="1:13">
      <c r="A474" s="65">
        <v>467</v>
      </c>
      <c r="B474" s="117" t="s">
        <v>217</v>
      </c>
      <c r="C474" s="130">
        <v>236</v>
      </c>
      <c r="D474" s="118">
        <v>234.23333333333335</v>
      </c>
      <c r="E474" s="118">
        <v>230.56666666666669</v>
      </c>
      <c r="F474" s="118">
        <v>225.13333333333335</v>
      </c>
      <c r="G474" s="118">
        <v>221.4666666666667</v>
      </c>
      <c r="H474" s="118">
        <v>239.66666666666669</v>
      </c>
      <c r="I474" s="118">
        <v>243.33333333333331</v>
      </c>
      <c r="J474" s="118">
        <v>248.76666666666668</v>
      </c>
      <c r="K474" s="117">
        <v>237.9</v>
      </c>
      <c r="L474" s="117">
        <v>228.8</v>
      </c>
      <c r="M474" s="117">
        <v>14.239509999999999</v>
      </c>
    </row>
    <row r="475" spans="1:13">
      <c r="A475" s="65">
        <v>468</v>
      </c>
      <c r="B475" s="130" t="s">
        <v>1730</v>
      </c>
      <c r="C475" s="130">
        <v>329.9</v>
      </c>
      <c r="D475" s="125">
        <v>332.61666666666662</v>
      </c>
      <c r="E475" s="125">
        <v>323.03333333333325</v>
      </c>
      <c r="F475" s="125">
        <v>316.16666666666663</v>
      </c>
      <c r="G475" s="125">
        <v>306.58333333333326</v>
      </c>
      <c r="H475" s="125">
        <v>339.48333333333323</v>
      </c>
      <c r="I475" s="125">
        <v>349.06666666666661</v>
      </c>
      <c r="J475" s="125">
        <v>355.93333333333322</v>
      </c>
      <c r="K475" s="130">
        <v>342.2</v>
      </c>
      <c r="L475" s="130">
        <v>325.75</v>
      </c>
      <c r="M475" s="130">
        <v>0.95106999999999997</v>
      </c>
    </row>
    <row r="476" spans="1:13">
      <c r="A476" s="65">
        <v>469</v>
      </c>
      <c r="B476" s="130" t="s">
        <v>1731</v>
      </c>
      <c r="C476" s="130">
        <v>57.8</v>
      </c>
      <c r="D476" s="125">
        <v>57.516666666666659</v>
      </c>
      <c r="E476" s="125">
        <v>56.383333333333319</v>
      </c>
      <c r="F476" s="125">
        <v>54.966666666666661</v>
      </c>
      <c r="G476" s="125">
        <v>53.833333333333321</v>
      </c>
      <c r="H476" s="125">
        <v>58.933333333333316</v>
      </c>
      <c r="I476" s="125">
        <v>60.066666666666656</v>
      </c>
      <c r="J476" s="125">
        <v>61.483333333333313</v>
      </c>
      <c r="K476" s="130">
        <v>58.65</v>
      </c>
      <c r="L476" s="130">
        <v>56.1</v>
      </c>
      <c r="M476" s="130">
        <v>4.2771100000000004</v>
      </c>
    </row>
    <row r="477" spans="1:13">
      <c r="A477" s="65">
        <v>470</v>
      </c>
      <c r="B477" s="130" t="s">
        <v>1739</v>
      </c>
      <c r="C477" s="130">
        <v>6292.5</v>
      </c>
      <c r="D477" s="125">
        <v>6262.2166666666672</v>
      </c>
      <c r="E477" s="125">
        <v>5874.4333333333343</v>
      </c>
      <c r="F477" s="125">
        <v>5456.3666666666668</v>
      </c>
      <c r="G477" s="125">
        <v>5068.5833333333339</v>
      </c>
      <c r="H477" s="125">
        <v>6680.2833333333347</v>
      </c>
      <c r="I477" s="125">
        <v>7068.0666666666675</v>
      </c>
      <c r="J477" s="125">
        <v>7486.133333333335</v>
      </c>
      <c r="K477" s="130">
        <v>6650</v>
      </c>
      <c r="L477" s="130">
        <v>5844.15</v>
      </c>
      <c r="M477" s="130">
        <v>0.36362</v>
      </c>
    </row>
    <row r="478" spans="1:13">
      <c r="A478" s="65">
        <v>471</v>
      </c>
      <c r="B478" s="130" t="s">
        <v>244</v>
      </c>
      <c r="C478" s="130">
        <v>35.15</v>
      </c>
      <c r="D478" s="125">
        <v>35.299999999999997</v>
      </c>
      <c r="E478" s="125">
        <v>34.549999999999997</v>
      </c>
      <c r="F478" s="125">
        <v>33.950000000000003</v>
      </c>
      <c r="G478" s="125">
        <v>33.200000000000003</v>
      </c>
      <c r="H478" s="125">
        <v>35.899999999999991</v>
      </c>
      <c r="I478" s="125">
        <v>36.649999999999991</v>
      </c>
      <c r="J478" s="125">
        <v>37.249999999999986</v>
      </c>
      <c r="K478" s="130">
        <v>36.049999999999997</v>
      </c>
      <c r="L478" s="130">
        <v>34.700000000000003</v>
      </c>
      <c r="M478" s="130">
        <v>64.707769999999996</v>
      </c>
    </row>
    <row r="479" spans="1:13">
      <c r="A479" s="65">
        <v>472</v>
      </c>
      <c r="B479" s="130" t="s">
        <v>155</v>
      </c>
      <c r="C479" s="130">
        <v>534.1</v>
      </c>
      <c r="D479" s="125">
        <v>528.80000000000007</v>
      </c>
      <c r="E479" s="125">
        <v>520.55000000000018</v>
      </c>
      <c r="F479" s="125">
        <v>507.00000000000011</v>
      </c>
      <c r="G479" s="125">
        <v>498.75000000000023</v>
      </c>
      <c r="H479" s="125">
        <v>542.35000000000014</v>
      </c>
      <c r="I479" s="125">
        <v>550.59999999999991</v>
      </c>
      <c r="J479" s="125">
        <v>564.15000000000009</v>
      </c>
      <c r="K479" s="130">
        <v>537.04999999999995</v>
      </c>
      <c r="L479" s="130">
        <v>515.25</v>
      </c>
      <c r="M479" s="130">
        <v>10.347770000000001</v>
      </c>
    </row>
    <row r="480" spans="1:13">
      <c r="A480" s="65">
        <v>473</v>
      </c>
      <c r="B480" s="130" t="s">
        <v>1743</v>
      </c>
      <c r="C480" s="130">
        <v>2362.8000000000002</v>
      </c>
      <c r="D480" s="125">
        <v>2391.0333333333333</v>
      </c>
      <c r="E480" s="125">
        <v>2321.7666666666664</v>
      </c>
      <c r="F480" s="125">
        <v>2280.7333333333331</v>
      </c>
      <c r="G480" s="125">
        <v>2211.4666666666662</v>
      </c>
      <c r="H480" s="125">
        <v>2432.0666666666666</v>
      </c>
      <c r="I480" s="125">
        <v>2501.3333333333339</v>
      </c>
      <c r="J480" s="125">
        <v>2542.3666666666668</v>
      </c>
      <c r="K480" s="130">
        <v>2460.3000000000002</v>
      </c>
      <c r="L480" s="130">
        <v>2350</v>
      </c>
      <c r="M480" s="130">
        <v>4.0480000000000002E-2</v>
      </c>
    </row>
    <row r="481" spans="1:13">
      <c r="A481" s="65">
        <v>474</v>
      </c>
      <c r="B481" s="130" t="s">
        <v>1745</v>
      </c>
      <c r="C481" s="130">
        <v>409.15</v>
      </c>
      <c r="D481" s="125">
        <v>408.5333333333333</v>
      </c>
      <c r="E481" s="125">
        <v>392.66666666666663</v>
      </c>
      <c r="F481" s="125">
        <v>376.18333333333334</v>
      </c>
      <c r="G481" s="125">
        <v>360.31666666666666</v>
      </c>
      <c r="H481" s="125">
        <v>425.01666666666659</v>
      </c>
      <c r="I481" s="125">
        <v>440.88333333333327</v>
      </c>
      <c r="J481" s="125">
        <v>457.36666666666656</v>
      </c>
      <c r="K481" s="130">
        <v>424.4</v>
      </c>
      <c r="L481" s="130">
        <v>392.05</v>
      </c>
      <c r="M481" s="130">
        <v>0.69923999999999997</v>
      </c>
    </row>
    <row r="482" spans="1:13">
      <c r="A482" s="65">
        <v>475</v>
      </c>
      <c r="B482" s="130" t="s">
        <v>156</v>
      </c>
      <c r="C482" s="130">
        <v>1172.5999999999999</v>
      </c>
      <c r="D482" s="125">
        <v>1175.7166666666665</v>
      </c>
      <c r="E482" s="125">
        <v>1149.4333333333329</v>
      </c>
      <c r="F482" s="125">
        <v>1126.2666666666664</v>
      </c>
      <c r="G482" s="125">
        <v>1099.9833333333329</v>
      </c>
      <c r="H482" s="125">
        <v>1198.883333333333</v>
      </c>
      <c r="I482" s="125">
        <v>1225.1666666666663</v>
      </c>
      <c r="J482" s="125">
        <v>1248.333333333333</v>
      </c>
      <c r="K482" s="130">
        <v>1202</v>
      </c>
      <c r="L482" s="130">
        <v>1152.55</v>
      </c>
      <c r="M482" s="130">
        <v>9.7515000000000001</v>
      </c>
    </row>
    <row r="483" spans="1:13">
      <c r="A483" s="65">
        <v>476</v>
      </c>
      <c r="B483" s="130" t="s">
        <v>157</v>
      </c>
      <c r="C483" s="130">
        <v>16.05</v>
      </c>
      <c r="D483" s="125">
        <v>16.083333333333332</v>
      </c>
      <c r="E483" s="125">
        <v>15.916666666666664</v>
      </c>
      <c r="F483" s="125">
        <v>15.783333333333331</v>
      </c>
      <c r="G483" s="125">
        <v>15.616666666666664</v>
      </c>
      <c r="H483" s="125">
        <v>16.216666666666665</v>
      </c>
      <c r="I483" s="125">
        <v>16.383333333333329</v>
      </c>
      <c r="J483" s="125">
        <v>16.516666666666666</v>
      </c>
      <c r="K483" s="130">
        <v>16.25</v>
      </c>
      <c r="L483" s="130">
        <v>15.95</v>
      </c>
      <c r="M483" s="130">
        <v>3.6276700000000002</v>
      </c>
    </row>
    <row r="484" spans="1:13">
      <c r="A484" s="65">
        <v>477</v>
      </c>
      <c r="B484" s="130" t="s">
        <v>1753</v>
      </c>
      <c r="C484" s="130">
        <v>280.60000000000002</v>
      </c>
      <c r="D484" s="125">
        <v>280.93333333333334</v>
      </c>
      <c r="E484" s="125">
        <v>276.9666666666667</v>
      </c>
      <c r="F484" s="125">
        <v>273.33333333333337</v>
      </c>
      <c r="G484" s="125">
        <v>269.36666666666673</v>
      </c>
      <c r="H484" s="125">
        <v>284.56666666666666</v>
      </c>
      <c r="I484" s="125">
        <v>288.53333333333325</v>
      </c>
      <c r="J484" s="125">
        <v>292.16666666666663</v>
      </c>
      <c r="K484" s="130">
        <v>284.89999999999998</v>
      </c>
      <c r="L484" s="130">
        <v>277.3</v>
      </c>
      <c r="M484" s="130">
        <v>0.45173999999999997</v>
      </c>
    </row>
    <row r="485" spans="1:13">
      <c r="A485" s="65">
        <v>478</v>
      </c>
      <c r="B485" s="130" t="s">
        <v>1761</v>
      </c>
      <c r="C485" s="130">
        <v>253.55</v>
      </c>
      <c r="D485" s="125">
        <v>255.54999999999998</v>
      </c>
      <c r="E485" s="125">
        <v>247.09999999999997</v>
      </c>
      <c r="F485" s="125">
        <v>240.64999999999998</v>
      </c>
      <c r="G485" s="125">
        <v>232.19999999999996</v>
      </c>
      <c r="H485" s="125">
        <v>262</v>
      </c>
      <c r="I485" s="125">
        <v>270.44999999999993</v>
      </c>
      <c r="J485" s="125">
        <v>276.89999999999998</v>
      </c>
      <c r="K485" s="130">
        <v>264</v>
      </c>
      <c r="L485" s="130">
        <v>249.1</v>
      </c>
      <c r="M485" s="130">
        <v>11.64626</v>
      </c>
    </row>
    <row r="486" spans="1:13">
      <c r="A486" s="65">
        <v>479</v>
      </c>
      <c r="B486" s="130" t="s">
        <v>158</v>
      </c>
      <c r="C486" s="130">
        <v>3795.15</v>
      </c>
      <c r="D486" s="125">
        <v>3771.7666666666664</v>
      </c>
      <c r="E486" s="125">
        <v>3728.5333333333328</v>
      </c>
      <c r="F486" s="125">
        <v>3661.9166666666665</v>
      </c>
      <c r="G486" s="125">
        <v>3618.6833333333329</v>
      </c>
      <c r="H486" s="125">
        <v>3838.3833333333328</v>
      </c>
      <c r="I486" s="125">
        <v>3881.6166666666663</v>
      </c>
      <c r="J486" s="125">
        <v>3948.2333333333327</v>
      </c>
      <c r="K486" s="130">
        <v>3815</v>
      </c>
      <c r="L486" s="130">
        <v>3705.15</v>
      </c>
      <c r="M486" s="130">
        <v>2.8963100000000002</v>
      </c>
    </row>
    <row r="487" spans="1:13">
      <c r="A487" s="65">
        <v>480</v>
      </c>
      <c r="B487" s="130" t="s">
        <v>1766</v>
      </c>
      <c r="C487" s="130">
        <v>186.65</v>
      </c>
      <c r="D487" s="125">
        <v>185.76666666666665</v>
      </c>
      <c r="E487" s="125">
        <v>184.1333333333333</v>
      </c>
      <c r="F487" s="125">
        <v>181.61666666666665</v>
      </c>
      <c r="G487" s="125">
        <v>179.98333333333329</v>
      </c>
      <c r="H487" s="125">
        <v>188.2833333333333</v>
      </c>
      <c r="I487" s="125">
        <v>189.91666666666663</v>
      </c>
      <c r="J487" s="125">
        <v>192.43333333333331</v>
      </c>
      <c r="K487" s="130">
        <v>187.4</v>
      </c>
      <c r="L487" s="130">
        <v>183.25</v>
      </c>
      <c r="M487" s="130">
        <v>0.32073000000000002</v>
      </c>
    </row>
    <row r="488" spans="1:13">
      <c r="A488" s="65">
        <v>481</v>
      </c>
      <c r="B488" s="130" t="s">
        <v>159</v>
      </c>
      <c r="C488" s="130">
        <v>69.099999999999994</v>
      </c>
      <c r="D488" s="125">
        <v>69.516666666666666</v>
      </c>
      <c r="E488" s="125">
        <v>68.383333333333326</v>
      </c>
      <c r="F488" s="125">
        <v>67.666666666666657</v>
      </c>
      <c r="G488" s="125">
        <v>66.533333333333317</v>
      </c>
      <c r="H488" s="125">
        <v>70.233333333333334</v>
      </c>
      <c r="I488" s="125">
        <v>71.366666666666688</v>
      </c>
      <c r="J488" s="125">
        <v>72.083333333333343</v>
      </c>
      <c r="K488" s="130">
        <v>70.650000000000006</v>
      </c>
      <c r="L488" s="130">
        <v>68.8</v>
      </c>
      <c r="M488" s="130">
        <v>57.293289999999999</v>
      </c>
    </row>
    <row r="489" spans="1:13">
      <c r="A489" s="65">
        <v>482</v>
      </c>
      <c r="B489" s="130" t="s">
        <v>160</v>
      </c>
      <c r="C489" s="130">
        <v>2.5</v>
      </c>
      <c r="D489" s="125">
        <v>2.5166666666666666</v>
      </c>
      <c r="E489" s="125">
        <v>2.4333333333333331</v>
      </c>
      <c r="F489" s="125">
        <v>2.3666666666666667</v>
      </c>
      <c r="G489" s="125">
        <v>2.2833333333333332</v>
      </c>
      <c r="H489" s="125">
        <v>2.583333333333333</v>
      </c>
      <c r="I489" s="125">
        <v>2.666666666666667</v>
      </c>
      <c r="J489" s="125">
        <v>2.7333333333333329</v>
      </c>
      <c r="K489" s="130">
        <v>2.6</v>
      </c>
      <c r="L489" s="130">
        <v>2.4500000000000002</v>
      </c>
      <c r="M489" s="130">
        <v>65.569850000000002</v>
      </c>
    </row>
    <row r="490" spans="1:13">
      <c r="A490" s="65">
        <v>483</v>
      </c>
      <c r="B490" s="130" t="s">
        <v>161</v>
      </c>
      <c r="C490" s="130">
        <v>627.95000000000005</v>
      </c>
      <c r="D490" s="125">
        <v>624.01666666666677</v>
      </c>
      <c r="E490" s="125">
        <v>613.03333333333353</v>
      </c>
      <c r="F490" s="125">
        <v>598.11666666666679</v>
      </c>
      <c r="G490" s="125">
        <v>587.13333333333355</v>
      </c>
      <c r="H490" s="125">
        <v>638.93333333333351</v>
      </c>
      <c r="I490" s="125">
        <v>649.91666666666686</v>
      </c>
      <c r="J490" s="125">
        <v>664.83333333333348</v>
      </c>
      <c r="K490" s="130">
        <v>635</v>
      </c>
      <c r="L490" s="130">
        <v>609.1</v>
      </c>
      <c r="M490" s="130">
        <v>16.02515</v>
      </c>
    </row>
    <row r="491" spans="1:13">
      <c r="A491" s="65">
        <v>484</v>
      </c>
      <c r="B491" s="130" t="s">
        <v>2785</v>
      </c>
      <c r="C491" s="130">
        <v>37.85</v>
      </c>
      <c r="D491" s="125">
        <v>37.666666666666664</v>
      </c>
      <c r="E491" s="125">
        <v>37.483333333333327</v>
      </c>
      <c r="F491" s="125">
        <v>37.11666666666666</v>
      </c>
      <c r="G491" s="125">
        <v>36.933333333333323</v>
      </c>
      <c r="H491" s="125">
        <v>38.033333333333331</v>
      </c>
      <c r="I491" s="125">
        <v>38.216666666666669</v>
      </c>
      <c r="J491" s="125">
        <v>38.583333333333336</v>
      </c>
      <c r="K491" s="130">
        <v>37.85</v>
      </c>
      <c r="L491" s="130">
        <v>37.299999999999997</v>
      </c>
      <c r="M491" s="130">
        <v>10.67417</v>
      </c>
    </row>
    <row r="492" spans="1:13">
      <c r="A492" s="65">
        <v>485</v>
      </c>
      <c r="B492" s="130" t="s">
        <v>1985</v>
      </c>
      <c r="C492" s="130">
        <v>755.8</v>
      </c>
      <c r="D492" s="125">
        <v>750.93333333333328</v>
      </c>
      <c r="E492" s="125">
        <v>733.96666666666658</v>
      </c>
      <c r="F492" s="125">
        <v>712.13333333333333</v>
      </c>
      <c r="G492" s="125">
        <v>695.16666666666663</v>
      </c>
      <c r="H492" s="125">
        <v>772.76666666666654</v>
      </c>
      <c r="I492" s="125">
        <v>789.73333333333323</v>
      </c>
      <c r="J492" s="125">
        <v>811.56666666666649</v>
      </c>
      <c r="K492" s="130">
        <v>767.9</v>
      </c>
      <c r="L492" s="130">
        <v>729.1</v>
      </c>
      <c r="M492" s="130">
        <v>0.21473</v>
      </c>
    </row>
    <row r="493" spans="1:13">
      <c r="A493" s="65">
        <v>486</v>
      </c>
      <c r="B493" s="130" t="s">
        <v>228</v>
      </c>
      <c r="C493" s="130">
        <v>214.3</v>
      </c>
      <c r="D493" s="125">
        <v>213.76666666666665</v>
      </c>
      <c r="E493" s="125">
        <v>210.93333333333331</v>
      </c>
      <c r="F493" s="125">
        <v>207.56666666666666</v>
      </c>
      <c r="G493" s="125">
        <v>204.73333333333332</v>
      </c>
      <c r="H493" s="125">
        <v>217.1333333333333</v>
      </c>
      <c r="I493" s="125">
        <v>219.96666666666667</v>
      </c>
      <c r="J493" s="125">
        <v>223.33333333333329</v>
      </c>
      <c r="K493" s="130">
        <v>216.6</v>
      </c>
      <c r="L493" s="130">
        <v>210.4</v>
      </c>
      <c r="M493" s="130">
        <v>116.97753</v>
      </c>
    </row>
    <row r="494" spans="1:13">
      <c r="A494" s="65">
        <v>487</v>
      </c>
      <c r="B494" s="130" t="s">
        <v>1799</v>
      </c>
      <c r="C494" s="130">
        <v>174.75</v>
      </c>
      <c r="D494" s="125">
        <v>175.15</v>
      </c>
      <c r="E494" s="125">
        <v>173.05</v>
      </c>
      <c r="F494" s="125">
        <v>171.35</v>
      </c>
      <c r="G494" s="125">
        <v>169.25</v>
      </c>
      <c r="H494" s="125">
        <v>176.85000000000002</v>
      </c>
      <c r="I494" s="125">
        <v>178.95</v>
      </c>
      <c r="J494" s="125">
        <v>180.65000000000003</v>
      </c>
      <c r="K494" s="130">
        <v>177.25</v>
      </c>
      <c r="L494" s="130">
        <v>173.45</v>
      </c>
      <c r="M494" s="130">
        <v>6.9319499999999996</v>
      </c>
    </row>
    <row r="495" spans="1:13">
      <c r="A495" s="65">
        <v>488</v>
      </c>
      <c r="B495" s="130" t="s">
        <v>1803</v>
      </c>
      <c r="C495" s="130">
        <v>43</v>
      </c>
      <c r="D495" s="125">
        <v>42.483333333333327</v>
      </c>
      <c r="E495" s="125">
        <v>41.616666666666653</v>
      </c>
      <c r="F495" s="125">
        <v>40.233333333333327</v>
      </c>
      <c r="G495" s="125">
        <v>39.366666666666653</v>
      </c>
      <c r="H495" s="125">
        <v>43.866666666666653</v>
      </c>
      <c r="I495" s="125">
        <v>44.733333333333327</v>
      </c>
      <c r="J495" s="125">
        <v>46.116666666666653</v>
      </c>
      <c r="K495" s="130">
        <v>43.35</v>
      </c>
      <c r="L495" s="130">
        <v>41.1</v>
      </c>
      <c r="M495" s="130">
        <v>9.2596100000000003</v>
      </c>
    </row>
    <row r="496" spans="1:13">
      <c r="A496" s="65">
        <v>489</v>
      </c>
      <c r="B496" s="130" t="s">
        <v>1809</v>
      </c>
      <c r="C496" s="130">
        <v>1221.9000000000001</v>
      </c>
      <c r="D496" s="125">
        <v>1206.6166666666668</v>
      </c>
      <c r="E496" s="125">
        <v>1182.2833333333335</v>
      </c>
      <c r="F496" s="125">
        <v>1142.6666666666667</v>
      </c>
      <c r="G496" s="125">
        <v>1118.3333333333335</v>
      </c>
      <c r="H496" s="125">
        <v>1246.2333333333336</v>
      </c>
      <c r="I496" s="125">
        <v>1270.5666666666666</v>
      </c>
      <c r="J496" s="125">
        <v>1310.1833333333336</v>
      </c>
      <c r="K496" s="130">
        <v>1230.95</v>
      </c>
      <c r="L496" s="130">
        <v>1167</v>
      </c>
      <c r="M496" s="130">
        <v>0.40903</v>
      </c>
    </row>
    <row r="497" spans="1:13">
      <c r="A497" s="65">
        <v>490</v>
      </c>
      <c r="B497" s="130" t="s">
        <v>1815</v>
      </c>
      <c r="C497" s="130">
        <v>430</v>
      </c>
      <c r="D497" s="125">
        <v>429.66666666666669</v>
      </c>
      <c r="E497" s="125">
        <v>423.33333333333337</v>
      </c>
      <c r="F497" s="125">
        <v>416.66666666666669</v>
      </c>
      <c r="G497" s="125">
        <v>410.33333333333337</v>
      </c>
      <c r="H497" s="125">
        <v>436.33333333333337</v>
      </c>
      <c r="I497" s="125">
        <v>442.66666666666674</v>
      </c>
      <c r="J497" s="125">
        <v>449.33333333333337</v>
      </c>
      <c r="K497" s="130">
        <v>436</v>
      </c>
      <c r="L497" s="130">
        <v>423</v>
      </c>
      <c r="M497" s="130">
        <v>2.5809500000000001</v>
      </c>
    </row>
    <row r="498" spans="1:13">
      <c r="A498" s="65">
        <v>491</v>
      </c>
      <c r="B498" s="130" t="s">
        <v>162</v>
      </c>
      <c r="C498" s="130">
        <v>510.4</v>
      </c>
      <c r="D498" s="125">
        <v>509.59999999999997</v>
      </c>
      <c r="E498" s="125">
        <v>500.79999999999995</v>
      </c>
      <c r="F498" s="125">
        <v>491.2</v>
      </c>
      <c r="G498" s="125">
        <v>482.4</v>
      </c>
      <c r="H498" s="125">
        <v>519.19999999999993</v>
      </c>
      <c r="I498" s="125">
        <v>528</v>
      </c>
      <c r="J498" s="125">
        <v>537.59999999999991</v>
      </c>
      <c r="K498" s="130">
        <v>518.4</v>
      </c>
      <c r="L498" s="130">
        <v>500</v>
      </c>
      <c r="M498" s="130">
        <v>7.3365499999999999</v>
      </c>
    </row>
    <row r="499" spans="1:13">
      <c r="A499" s="65">
        <v>492</v>
      </c>
      <c r="B499" s="130" t="s">
        <v>1832</v>
      </c>
      <c r="C499" s="130">
        <v>262.2</v>
      </c>
      <c r="D499" s="125">
        <v>261.90000000000003</v>
      </c>
      <c r="E499" s="125">
        <v>254.30000000000007</v>
      </c>
      <c r="F499" s="125">
        <v>246.40000000000003</v>
      </c>
      <c r="G499" s="125">
        <v>238.80000000000007</v>
      </c>
      <c r="H499" s="125">
        <v>269.80000000000007</v>
      </c>
      <c r="I499" s="125">
        <v>277.40000000000009</v>
      </c>
      <c r="J499" s="125">
        <v>285.30000000000007</v>
      </c>
      <c r="K499" s="130">
        <v>269.5</v>
      </c>
      <c r="L499" s="130">
        <v>254</v>
      </c>
      <c r="M499" s="130">
        <v>0.37402000000000002</v>
      </c>
    </row>
    <row r="500" spans="1:13">
      <c r="A500" s="65">
        <v>493</v>
      </c>
      <c r="B500" s="130" t="s">
        <v>1840</v>
      </c>
      <c r="C500" s="130">
        <v>1000.9</v>
      </c>
      <c r="D500" s="125">
        <v>1001.2666666666668</v>
      </c>
      <c r="E500" s="125">
        <v>984.63333333333355</v>
      </c>
      <c r="F500" s="125">
        <v>968.36666666666679</v>
      </c>
      <c r="G500" s="125">
        <v>951.73333333333358</v>
      </c>
      <c r="H500" s="125">
        <v>1017.5333333333335</v>
      </c>
      <c r="I500" s="125">
        <v>1034.1666666666667</v>
      </c>
      <c r="J500" s="125">
        <v>1050.4333333333334</v>
      </c>
      <c r="K500" s="130">
        <v>1017.9</v>
      </c>
      <c r="L500" s="130">
        <v>985</v>
      </c>
      <c r="M500" s="130">
        <v>0.19722000000000001</v>
      </c>
    </row>
    <row r="501" spans="1:13">
      <c r="A501" s="65">
        <v>494</v>
      </c>
      <c r="B501" s="130" t="s">
        <v>1842</v>
      </c>
      <c r="C501" s="130">
        <v>251.75</v>
      </c>
      <c r="D501" s="125">
        <v>255.08333333333334</v>
      </c>
      <c r="E501" s="125">
        <v>246.66666666666669</v>
      </c>
      <c r="F501" s="125">
        <v>241.58333333333334</v>
      </c>
      <c r="G501" s="125">
        <v>233.16666666666669</v>
      </c>
      <c r="H501" s="125">
        <v>260.16666666666669</v>
      </c>
      <c r="I501" s="125">
        <v>268.58333333333337</v>
      </c>
      <c r="J501" s="125">
        <v>273.66666666666669</v>
      </c>
      <c r="K501" s="130">
        <v>263.5</v>
      </c>
      <c r="L501" s="130">
        <v>250</v>
      </c>
      <c r="M501" s="130">
        <v>2.6231800000000001</v>
      </c>
    </row>
    <row r="502" spans="1:13">
      <c r="A502" s="65">
        <v>495</v>
      </c>
      <c r="B502" s="130" t="s">
        <v>1844</v>
      </c>
      <c r="C502" s="130">
        <v>6490.95</v>
      </c>
      <c r="D502" s="125">
        <v>6475.55</v>
      </c>
      <c r="E502" s="125">
        <v>6351.1500000000005</v>
      </c>
      <c r="F502" s="125">
        <v>6211.35</v>
      </c>
      <c r="G502" s="125">
        <v>6086.9500000000007</v>
      </c>
      <c r="H502" s="125">
        <v>6615.35</v>
      </c>
      <c r="I502" s="125">
        <v>6739.75</v>
      </c>
      <c r="J502" s="125">
        <v>6879.55</v>
      </c>
      <c r="K502" s="130">
        <v>6599.95</v>
      </c>
      <c r="L502" s="130">
        <v>6335.75</v>
      </c>
      <c r="M502" s="130">
        <v>1.6660000000000001E-2</v>
      </c>
    </row>
    <row r="503" spans="1:13">
      <c r="A503" s="65">
        <v>496</v>
      </c>
      <c r="B503" s="130" t="s">
        <v>1850</v>
      </c>
      <c r="C503" s="130">
        <v>149.5</v>
      </c>
      <c r="D503" s="125">
        <v>145.98333333333335</v>
      </c>
      <c r="E503" s="125">
        <v>141.3666666666667</v>
      </c>
      <c r="F503" s="125">
        <v>133.23333333333335</v>
      </c>
      <c r="G503" s="125">
        <v>128.6166666666667</v>
      </c>
      <c r="H503" s="125">
        <v>154.1166666666667</v>
      </c>
      <c r="I503" s="125">
        <v>158.73333333333338</v>
      </c>
      <c r="J503" s="125">
        <v>166.8666666666667</v>
      </c>
      <c r="K503" s="130">
        <v>150.6</v>
      </c>
      <c r="L503" s="130">
        <v>137.85</v>
      </c>
      <c r="M503" s="130">
        <v>7.8612200000000003</v>
      </c>
    </row>
    <row r="504" spans="1:13">
      <c r="A504" s="65">
        <v>497</v>
      </c>
      <c r="B504" s="130" t="s">
        <v>1854</v>
      </c>
      <c r="C504" s="130">
        <v>63.1</v>
      </c>
      <c r="D504" s="125">
        <v>62.866666666666667</v>
      </c>
      <c r="E504" s="125">
        <v>62.233333333333334</v>
      </c>
      <c r="F504" s="125">
        <v>61.366666666666667</v>
      </c>
      <c r="G504" s="125">
        <v>60.733333333333334</v>
      </c>
      <c r="H504" s="125">
        <v>63.733333333333334</v>
      </c>
      <c r="I504" s="125">
        <v>64.366666666666674</v>
      </c>
      <c r="J504" s="125">
        <v>65.233333333333334</v>
      </c>
      <c r="K504" s="130">
        <v>63.5</v>
      </c>
      <c r="L504" s="130">
        <v>62</v>
      </c>
      <c r="M504" s="130">
        <v>6.2957999999999998</v>
      </c>
    </row>
    <row r="505" spans="1:13">
      <c r="A505" s="65">
        <v>498</v>
      </c>
      <c r="B505" s="130" t="s">
        <v>1860</v>
      </c>
      <c r="C505" s="130">
        <v>1499.9</v>
      </c>
      <c r="D505" s="125">
        <v>1490.5166666666667</v>
      </c>
      <c r="E505" s="125">
        <v>1460.1333333333332</v>
      </c>
      <c r="F505" s="125">
        <v>1420.3666666666666</v>
      </c>
      <c r="G505" s="125">
        <v>1389.9833333333331</v>
      </c>
      <c r="H505" s="125">
        <v>1530.2833333333333</v>
      </c>
      <c r="I505" s="125">
        <v>1560.666666666667</v>
      </c>
      <c r="J505" s="125">
        <v>1600.4333333333334</v>
      </c>
      <c r="K505" s="130">
        <v>1520.9</v>
      </c>
      <c r="L505" s="130">
        <v>1450.75</v>
      </c>
      <c r="M505" s="130">
        <v>0.17691000000000001</v>
      </c>
    </row>
    <row r="506" spans="1:13">
      <c r="A506" s="65">
        <v>499</v>
      </c>
      <c r="B506" s="130" t="s">
        <v>163</v>
      </c>
      <c r="C506" s="130">
        <v>316.3</v>
      </c>
      <c r="D506" s="125">
        <v>315.25</v>
      </c>
      <c r="E506" s="125">
        <v>310.55</v>
      </c>
      <c r="F506" s="125">
        <v>304.8</v>
      </c>
      <c r="G506" s="125">
        <v>300.10000000000002</v>
      </c>
      <c r="H506" s="125">
        <v>321</v>
      </c>
      <c r="I506" s="125">
        <v>325.70000000000005</v>
      </c>
      <c r="J506" s="125">
        <v>331.45</v>
      </c>
      <c r="K506" s="130">
        <v>319.95</v>
      </c>
      <c r="L506" s="130">
        <v>309.5</v>
      </c>
      <c r="M506" s="130">
        <v>33.602760000000004</v>
      </c>
    </row>
    <row r="507" spans="1:13">
      <c r="A507" s="65">
        <v>500</v>
      </c>
      <c r="B507" s="130" t="s">
        <v>164</v>
      </c>
      <c r="C507" s="130">
        <v>505.3</v>
      </c>
      <c r="D507" s="125">
        <v>509.33333333333331</v>
      </c>
      <c r="E507" s="125">
        <v>496.96666666666658</v>
      </c>
      <c r="F507" s="125">
        <v>488.63333333333327</v>
      </c>
      <c r="G507" s="125">
        <v>476.26666666666654</v>
      </c>
      <c r="H507" s="125">
        <v>517.66666666666663</v>
      </c>
      <c r="I507" s="125">
        <v>530.0333333333333</v>
      </c>
      <c r="J507" s="125">
        <v>538.36666666666667</v>
      </c>
      <c r="K507" s="130">
        <v>521.70000000000005</v>
      </c>
      <c r="L507" s="130">
        <v>501</v>
      </c>
      <c r="M507" s="130">
        <v>13.06147</v>
      </c>
    </row>
    <row r="508" spans="1:13">
      <c r="A508" s="65">
        <v>501</v>
      </c>
      <c r="B508" s="130" t="s">
        <v>165</v>
      </c>
      <c r="C508" s="130">
        <v>246.45</v>
      </c>
      <c r="D508" s="125">
        <v>248.45000000000002</v>
      </c>
      <c r="E508" s="125">
        <v>242.50000000000003</v>
      </c>
      <c r="F508" s="125">
        <v>238.55</v>
      </c>
      <c r="G508" s="125">
        <v>232.60000000000002</v>
      </c>
      <c r="H508" s="125">
        <v>252.40000000000003</v>
      </c>
      <c r="I508" s="125">
        <v>258.35000000000002</v>
      </c>
      <c r="J508" s="125">
        <v>262.30000000000007</v>
      </c>
      <c r="K508" s="130">
        <v>254.4</v>
      </c>
      <c r="L508" s="130">
        <v>244.5</v>
      </c>
      <c r="M508" s="130">
        <v>435.35320999999999</v>
      </c>
    </row>
    <row r="509" spans="1:13">
      <c r="A509" s="65">
        <v>502</v>
      </c>
      <c r="B509" s="130" t="s">
        <v>166</v>
      </c>
      <c r="C509" s="130">
        <v>466.7</v>
      </c>
      <c r="D509" s="125">
        <v>470.05</v>
      </c>
      <c r="E509" s="125">
        <v>460.1</v>
      </c>
      <c r="F509" s="125">
        <v>453.5</v>
      </c>
      <c r="G509" s="125">
        <v>443.55</v>
      </c>
      <c r="H509" s="125">
        <v>476.65000000000003</v>
      </c>
      <c r="I509" s="125">
        <v>486.59999999999997</v>
      </c>
      <c r="J509" s="125">
        <v>493.20000000000005</v>
      </c>
      <c r="K509" s="130">
        <v>480</v>
      </c>
      <c r="L509" s="130">
        <v>463.45</v>
      </c>
      <c r="M509" s="130">
        <v>35.935609999999997</v>
      </c>
    </row>
    <row r="510" spans="1:13">
      <c r="A510" s="65">
        <v>503</v>
      </c>
      <c r="B510" s="130" t="s">
        <v>1873</v>
      </c>
      <c r="C510" s="130">
        <v>37.299999999999997</v>
      </c>
      <c r="D510" s="125">
        <v>37.5</v>
      </c>
      <c r="E510" s="125">
        <v>36.549999999999997</v>
      </c>
      <c r="F510" s="125">
        <v>35.799999999999997</v>
      </c>
      <c r="G510" s="125">
        <v>34.849999999999994</v>
      </c>
      <c r="H510" s="125">
        <v>38.25</v>
      </c>
      <c r="I510" s="125">
        <v>39.200000000000003</v>
      </c>
      <c r="J510" s="125">
        <v>39.950000000000003</v>
      </c>
      <c r="K510" s="130">
        <v>38.450000000000003</v>
      </c>
      <c r="L510" s="130">
        <v>36.75</v>
      </c>
      <c r="M510" s="130">
        <v>2.6025900000000002</v>
      </c>
    </row>
    <row r="511" spans="1:13">
      <c r="A511" s="44"/>
    </row>
    <row r="512" spans="1:13">
      <c r="A512" s="153"/>
    </row>
    <row r="513" spans="1:1">
      <c r="A513" s="153"/>
    </row>
    <row r="514" spans="1:1">
      <c r="A514" s="27"/>
    </row>
    <row r="515" spans="1:1">
      <c r="A515" s="27"/>
    </row>
    <row r="516" spans="1:1">
      <c r="A516" s="27"/>
    </row>
    <row r="517" spans="1:1">
      <c r="A517" s="19"/>
    </row>
    <row r="518" spans="1:1">
      <c r="A518" s="19"/>
    </row>
    <row r="519" spans="1:1">
      <c r="A519" s="19"/>
    </row>
    <row r="520" spans="1:1">
      <c r="A520" s="19"/>
    </row>
    <row r="522" spans="1:1">
      <c r="A522" s="37"/>
    </row>
    <row r="523" spans="1:1">
      <c r="A523" s="43"/>
    </row>
    <row r="524" spans="1:1">
      <c r="A524" s="37"/>
    </row>
    <row r="525" spans="1:1">
      <c r="A525" s="37"/>
    </row>
    <row r="526" spans="1:1">
      <c r="A526" s="37"/>
    </row>
    <row r="527" spans="1:1">
      <c r="A527" s="44"/>
    </row>
    <row r="528" spans="1:1">
      <c r="A528" s="44"/>
    </row>
    <row r="529" spans="1:1">
      <c r="A529" s="44"/>
    </row>
    <row r="530" spans="1:1">
      <c r="A530" s="44"/>
    </row>
    <row r="531" spans="1:1">
      <c r="A531" s="44"/>
    </row>
    <row r="532" spans="1:1">
      <c r="A532" s="44"/>
    </row>
    <row r="534" spans="1:1">
      <c r="A534" s="37"/>
    </row>
  </sheetData>
  <sheetProtection selectLockedCells="1" selectUnlockedCells="1"/>
  <mergeCells count="7">
    <mergeCell ref="D9:D10"/>
    <mergeCell ref="E9:G9"/>
    <mergeCell ref="H9:J9"/>
    <mergeCell ref="A1:B1"/>
    <mergeCell ref="A9:A10"/>
    <mergeCell ref="B9:B10"/>
    <mergeCell ref="C9:C10"/>
  </mergeCells>
  <phoneticPr fontId="0" type="noConversion"/>
  <hyperlinks>
    <hyperlink ref="L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6"/>
  <dimension ref="A1:AI1151"/>
  <sheetViews>
    <sheetView zoomScale="85" zoomScaleNormal="85" workbookViewId="0">
      <pane ySplit="9" topLeftCell="A10" activePane="bottomLeft" state="frozen"/>
      <selection pane="bottomLeft" activeCell="D20" sqref="D20"/>
    </sheetView>
  </sheetViews>
  <sheetFormatPr defaultRowHeight="12.75"/>
  <cols>
    <col min="1" max="1" width="12.140625" style="107" customWidth="1"/>
    <col min="2" max="2" width="14.28515625" style="90" bestFit="1" customWidth="1"/>
    <col min="3" max="3" width="28.140625" style="68" customWidth="1"/>
    <col min="4" max="4" width="55.85546875" style="68" bestFit="1" customWidth="1"/>
    <col min="5" max="5" width="12.42578125" style="90" bestFit="1" customWidth="1"/>
    <col min="6" max="6" width="11.5703125" style="90" customWidth="1"/>
    <col min="7" max="7" width="9.5703125" style="90" bestFit="1" customWidth="1"/>
    <col min="8" max="8" width="10.28515625" style="108" customWidth="1"/>
    <col min="9" max="16384" width="9.140625" style="68"/>
  </cols>
  <sheetData>
    <row r="1" spans="1:35" s="50" customFormat="1" ht="12">
      <c r="A1" s="52" t="s">
        <v>240</v>
      </c>
      <c r="B1" s="53"/>
      <c r="C1" s="54"/>
      <c r="D1" s="55"/>
      <c r="E1" s="56"/>
      <c r="F1" s="56"/>
      <c r="G1" s="56"/>
    </row>
    <row r="2" spans="1:35" s="50" customFormat="1" ht="12.75" customHeight="1">
      <c r="A2" s="57"/>
      <c r="B2" s="58"/>
      <c r="C2" s="59"/>
      <c r="D2" s="60"/>
      <c r="E2" s="61"/>
      <c r="F2" s="61"/>
      <c r="G2" s="61"/>
    </row>
    <row r="3" spans="1:35" s="50" customFormat="1" ht="12.75" customHeight="1">
      <c r="A3" s="57"/>
      <c r="B3" s="58"/>
      <c r="C3" s="59"/>
      <c r="D3" s="60"/>
      <c r="E3" s="61"/>
      <c r="F3" s="61"/>
      <c r="G3" s="61"/>
    </row>
    <row r="4" spans="1:35" s="50" customFormat="1" ht="12.75" customHeight="1">
      <c r="A4" s="57"/>
      <c r="B4" s="58"/>
      <c r="C4" s="59"/>
      <c r="D4" s="60"/>
      <c r="E4" s="61"/>
      <c r="F4" s="61"/>
      <c r="G4" s="61"/>
    </row>
    <row r="5" spans="1:35" s="50" customFormat="1" ht="6" customHeight="1">
      <c r="A5" s="516"/>
      <c r="B5" s="516"/>
      <c r="C5" s="517"/>
      <c r="D5" s="517"/>
      <c r="E5" s="56"/>
      <c r="F5" s="56"/>
      <c r="G5" s="56"/>
    </row>
    <row r="6" spans="1:35" s="50" customFormat="1" ht="26.25" customHeight="1">
      <c r="B6" s="63"/>
      <c r="C6" s="62"/>
      <c r="D6" s="62"/>
      <c r="E6" s="71" t="s">
        <v>237</v>
      </c>
      <c r="F6" s="56"/>
      <c r="G6" s="56"/>
    </row>
    <row r="7" spans="1:35" s="50" customFormat="1" ht="16.5" customHeight="1">
      <c r="A7" s="72" t="s">
        <v>224</v>
      </c>
      <c r="B7" s="518" t="s">
        <v>225</v>
      </c>
      <c r="C7" s="518"/>
      <c r="D7" s="48">
        <f>Main!B10</f>
        <v>43388</v>
      </c>
      <c r="E7" s="51"/>
      <c r="F7" s="56"/>
      <c r="G7" s="64"/>
    </row>
    <row r="8" spans="1:35" s="50" customFormat="1" ht="12.75" customHeight="1">
      <c r="A8" s="52"/>
      <c r="B8" s="56"/>
      <c r="C8" s="54"/>
      <c r="D8" s="55"/>
      <c r="E8" s="51"/>
      <c r="F8" s="51"/>
      <c r="G8" s="51"/>
    </row>
    <row r="9" spans="1:35" s="50" customFormat="1" ht="15.75" customHeight="1">
      <c r="A9" s="78" t="s">
        <v>218</v>
      </c>
      <c r="B9" s="77" t="s">
        <v>226</v>
      </c>
      <c r="C9" s="77" t="s">
        <v>227</v>
      </c>
      <c r="D9" s="77" t="s">
        <v>220</v>
      </c>
      <c r="E9" s="77" t="s">
        <v>223</v>
      </c>
      <c r="F9" s="77" t="s">
        <v>221</v>
      </c>
      <c r="G9" s="77" t="s">
        <v>222</v>
      </c>
      <c r="H9" s="77" t="s">
        <v>239</v>
      </c>
    </row>
    <row r="10" spans="1:35">
      <c r="A10" s="182">
        <v>43385</v>
      </c>
      <c r="B10" s="137">
        <v>542012</v>
      </c>
      <c r="C10" s="137" t="s">
        <v>3743</v>
      </c>
      <c r="D10" s="137" t="s">
        <v>3744</v>
      </c>
      <c r="E10" s="137" t="s">
        <v>256</v>
      </c>
      <c r="F10" s="138">
        <v>74000</v>
      </c>
      <c r="G10" s="137">
        <v>61.3</v>
      </c>
      <c r="H10" s="137" t="s">
        <v>258</v>
      </c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</row>
    <row r="11" spans="1:35">
      <c r="A11" s="182">
        <v>43385</v>
      </c>
      <c r="B11" s="137">
        <v>540024</v>
      </c>
      <c r="C11" s="137" t="s">
        <v>3655</v>
      </c>
      <c r="D11" s="137" t="s">
        <v>3745</v>
      </c>
      <c r="E11" s="137" t="s">
        <v>256</v>
      </c>
      <c r="F11" s="138">
        <v>63523</v>
      </c>
      <c r="G11" s="137">
        <v>30.17</v>
      </c>
      <c r="H11" s="137" t="s">
        <v>258</v>
      </c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</row>
    <row r="12" spans="1:35">
      <c r="A12" s="182">
        <v>43385</v>
      </c>
      <c r="B12" s="137">
        <v>540024</v>
      </c>
      <c r="C12" s="137" t="s">
        <v>3655</v>
      </c>
      <c r="D12" s="137" t="s">
        <v>3745</v>
      </c>
      <c r="E12" s="137" t="s">
        <v>257</v>
      </c>
      <c r="F12" s="138">
        <v>62380</v>
      </c>
      <c r="G12" s="137">
        <v>30.12</v>
      </c>
      <c r="H12" s="137" t="s">
        <v>258</v>
      </c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</row>
    <row r="13" spans="1:35">
      <c r="A13" s="182">
        <v>43385</v>
      </c>
      <c r="B13" s="137">
        <v>540024</v>
      </c>
      <c r="C13" s="137" t="s">
        <v>3655</v>
      </c>
      <c r="D13" s="137" t="s">
        <v>3656</v>
      </c>
      <c r="E13" s="137" t="s">
        <v>256</v>
      </c>
      <c r="F13" s="138">
        <v>20</v>
      </c>
      <c r="G13" s="137">
        <v>30.15</v>
      </c>
      <c r="H13" s="137" t="s">
        <v>258</v>
      </c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</row>
    <row r="14" spans="1:35">
      <c r="A14" s="182">
        <v>43385</v>
      </c>
      <c r="B14" s="137">
        <v>540024</v>
      </c>
      <c r="C14" s="65" t="s">
        <v>3655</v>
      </c>
      <c r="D14" s="65" t="s">
        <v>3656</v>
      </c>
      <c r="E14" s="65" t="s">
        <v>257</v>
      </c>
      <c r="F14" s="138">
        <v>100000</v>
      </c>
      <c r="G14" s="137">
        <v>30.15</v>
      </c>
      <c r="H14" s="137" t="s">
        <v>258</v>
      </c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</row>
    <row r="15" spans="1:35">
      <c r="A15" s="182">
        <v>43385</v>
      </c>
      <c r="B15" s="137">
        <v>540024</v>
      </c>
      <c r="C15" s="65" t="s">
        <v>3655</v>
      </c>
      <c r="D15" s="65" t="s">
        <v>3657</v>
      </c>
      <c r="E15" s="65" t="s">
        <v>256</v>
      </c>
      <c r="F15" s="138">
        <v>176780</v>
      </c>
      <c r="G15" s="137">
        <v>30.17</v>
      </c>
      <c r="H15" s="137" t="s">
        <v>258</v>
      </c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</row>
    <row r="16" spans="1:35">
      <c r="A16" s="182">
        <v>43385</v>
      </c>
      <c r="B16" s="137">
        <v>541865</v>
      </c>
      <c r="C16" s="65" t="s">
        <v>3746</v>
      </c>
      <c r="D16" s="65" t="s">
        <v>3747</v>
      </c>
      <c r="E16" s="65" t="s">
        <v>257</v>
      </c>
      <c r="F16" s="138">
        <v>48000</v>
      </c>
      <c r="G16" s="137">
        <v>26.5</v>
      </c>
      <c r="H16" s="137" t="s">
        <v>258</v>
      </c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</row>
    <row r="17" spans="1:35">
      <c r="A17" s="182">
        <v>43385</v>
      </c>
      <c r="B17" s="137">
        <v>539770</v>
      </c>
      <c r="C17" s="137" t="s">
        <v>3618</v>
      </c>
      <c r="D17" s="137" t="s">
        <v>3658</v>
      </c>
      <c r="E17" s="137" t="s">
        <v>257</v>
      </c>
      <c r="F17" s="138">
        <v>35500</v>
      </c>
      <c r="G17" s="137">
        <v>70.349999999999994</v>
      </c>
      <c r="H17" s="137" t="s">
        <v>258</v>
      </c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</row>
    <row r="18" spans="1:35">
      <c r="A18" s="182">
        <v>43385</v>
      </c>
      <c r="B18" s="137">
        <v>542013</v>
      </c>
      <c r="C18" s="137" t="s">
        <v>3659</v>
      </c>
      <c r="D18" s="137" t="s">
        <v>3660</v>
      </c>
      <c r="E18" s="137" t="s">
        <v>256</v>
      </c>
      <c r="F18" s="138">
        <v>76000</v>
      </c>
      <c r="G18" s="137">
        <v>26.03</v>
      </c>
      <c r="H18" s="137" t="s">
        <v>258</v>
      </c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</row>
    <row r="19" spans="1:35">
      <c r="A19" s="182">
        <v>43385</v>
      </c>
      <c r="B19" s="137">
        <v>542013</v>
      </c>
      <c r="C19" s="137" t="s">
        <v>3659</v>
      </c>
      <c r="D19" s="137" t="s">
        <v>3660</v>
      </c>
      <c r="E19" s="137" t="s">
        <v>257</v>
      </c>
      <c r="F19" s="138">
        <v>96000</v>
      </c>
      <c r="G19" s="137">
        <v>26.5</v>
      </c>
      <c r="H19" s="137" t="s">
        <v>258</v>
      </c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</row>
    <row r="20" spans="1:35">
      <c r="A20" s="182">
        <v>43385</v>
      </c>
      <c r="B20" s="137">
        <v>517288</v>
      </c>
      <c r="C20" s="137" t="s">
        <v>3748</v>
      </c>
      <c r="D20" s="137" t="s">
        <v>3749</v>
      </c>
      <c r="E20" s="137" t="s">
        <v>257</v>
      </c>
      <c r="F20" s="138">
        <v>43393</v>
      </c>
      <c r="G20" s="137">
        <v>26.44</v>
      </c>
      <c r="H20" s="137" t="s">
        <v>258</v>
      </c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</row>
    <row r="21" spans="1:35">
      <c r="A21" s="182">
        <v>43385</v>
      </c>
      <c r="B21" s="137">
        <v>500467</v>
      </c>
      <c r="C21" s="137" t="s">
        <v>3274</v>
      </c>
      <c r="D21" s="137" t="s">
        <v>3750</v>
      </c>
      <c r="E21" s="137" t="s">
        <v>257</v>
      </c>
      <c r="F21" s="138">
        <v>600000</v>
      </c>
      <c r="G21" s="137">
        <v>82.1</v>
      </c>
      <c r="H21" s="137" t="s">
        <v>258</v>
      </c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</row>
    <row r="22" spans="1:35">
      <c r="A22" s="182">
        <v>43385</v>
      </c>
      <c r="B22" s="137">
        <v>500467</v>
      </c>
      <c r="C22" s="137" t="s">
        <v>3274</v>
      </c>
      <c r="D22" s="137" t="s">
        <v>3751</v>
      </c>
      <c r="E22" s="137" t="s">
        <v>256</v>
      </c>
      <c r="F22" s="138">
        <v>600000</v>
      </c>
      <c r="G22" s="137">
        <v>82.1</v>
      </c>
      <c r="H22" s="137" t="s">
        <v>258</v>
      </c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</row>
    <row r="23" spans="1:35">
      <c r="A23" s="182">
        <v>43385</v>
      </c>
      <c r="B23" s="137">
        <v>502933</v>
      </c>
      <c r="C23" s="137" t="s">
        <v>3752</v>
      </c>
      <c r="D23" s="137" t="s">
        <v>3753</v>
      </c>
      <c r="E23" s="137" t="s">
        <v>256</v>
      </c>
      <c r="F23" s="138">
        <v>75000</v>
      </c>
      <c r="G23" s="137">
        <v>6.1</v>
      </c>
      <c r="H23" s="137" t="s">
        <v>258</v>
      </c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</row>
    <row r="24" spans="1:35">
      <c r="A24" s="182">
        <v>43385</v>
      </c>
      <c r="B24" s="137">
        <v>539595</v>
      </c>
      <c r="C24" s="137" t="s">
        <v>3619</v>
      </c>
      <c r="D24" s="137" t="s">
        <v>3620</v>
      </c>
      <c r="E24" s="137" t="s">
        <v>256</v>
      </c>
      <c r="F24" s="138">
        <v>9568</v>
      </c>
      <c r="G24" s="137">
        <v>65.7</v>
      </c>
      <c r="H24" s="137" t="s">
        <v>258</v>
      </c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</row>
    <row r="25" spans="1:35">
      <c r="A25" s="182">
        <v>43385</v>
      </c>
      <c r="B25" s="137">
        <v>539595</v>
      </c>
      <c r="C25" s="137" t="s">
        <v>3619</v>
      </c>
      <c r="D25" s="137" t="s">
        <v>3620</v>
      </c>
      <c r="E25" s="137" t="s">
        <v>257</v>
      </c>
      <c r="F25" s="138">
        <v>59641</v>
      </c>
      <c r="G25" s="137">
        <v>65.55</v>
      </c>
      <c r="H25" s="137" t="s">
        <v>258</v>
      </c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</row>
    <row r="26" spans="1:35">
      <c r="A26" s="182">
        <v>43385</v>
      </c>
      <c r="B26" s="137">
        <v>539595</v>
      </c>
      <c r="C26" s="137" t="s">
        <v>3619</v>
      </c>
      <c r="D26" s="137" t="s">
        <v>3621</v>
      </c>
      <c r="E26" s="137" t="s">
        <v>257</v>
      </c>
      <c r="F26" s="138">
        <v>16000</v>
      </c>
      <c r="G26" s="137">
        <v>66.2</v>
      </c>
      <c r="H26" s="137" t="s">
        <v>258</v>
      </c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</row>
    <row r="27" spans="1:35">
      <c r="A27" s="182">
        <v>43385</v>
      </c>
      <c r="B27" s="137">
        <v>539595</v>
      </c>
      <c r="C27" s="137" t="s">
        <v>3619</v>
      </c>
      <c r="D27" s="137" t="s">
        <v>3754</v>
      </c>
      <c r="E27" s="137" t="s">
        <v>256</v>
      </c>
      <c r="F27" s="138">
        <v>29655</v>
      </c>
      <c r="G27" s="137">
        <v>64.260000000000005</v>
      </c>
      <c r="H27" s="137" t="s">
        <v>258</v>
      </c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</row>
    <row r="28" spans="1:35">
      <c r="A28" s="182">
        <v>43385</v>
      </c>
      <c r="B28" s="137">
        <v>541444</v>
      </c>
      <c r="C28" s="137" t="s">
        <v>3755</v>
      </c>
      <c r="D28" s="137" t="s">
        <v>3756</v>
      </c>
      <c r="E28" s="137" t="s">
        <v>256</v>
      </c>
      <c r="F28" s="138">
        <v>68000</v>
      </c>
      <c r="G28" s="137">
        <v>30</v>
      </c>
      <c r="H28" s="137" t="s">
        <v>258</v>
      </c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</row>
    <row r="29" spans="1:35">
      <c r="A29" s="182">
        <v>43385</v>
      </c>
      <c r="B29" s="137">
        <v>541444</v>
      </c>
      <c r="C29" s="137" t="s">
        <v>3755</v>
      </c>
      <c r="D29" s="137" t="s">
        <v>3757</v>
      </c>
      <c r="E29" s="137" t="s">
        <v>257</v>
      </c>
      <c r="F29" s="138">
        <v>68000</v>
      </c>
      <c r="G29" s="137">
        <v>30</v>
      </c>
      <c r="H29" s="137" t="s">
        <v>258</v>
      </c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</row>
    <row r="30" spans="1:35">
      <c r="A30" s="182">
        <v>43385</v>
      </c>
      <c r="B30" s="137">
        <v>512217</v>
      </c>
      <c r="C30" s="137" t="s">
        <v>3661</v>
      </c>
      <c r="D30" s="137" t="s">
        <v>3758</v>
      </c>
      <c r="E30" s="137" t="s">
        <v>256</v>
      </c>
      <c r="F30" s="138">
        <v>80000</v>
      </c>
      <c r="G30" s="137">
        <v>37.04</v>
      </c>
      <c r="H30" s="137" t="s">
        <v>258</v>
      </c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</row>
    <row r="31" spans="1:35">
      <c r="A31" s="182">
        <v>43385</v>
      </c>
      <c r="B31" s="137">
        <v>512217</v>
      </c>
      <c r="C31" s="137" t="s">
        <v>3661</v>
      </c>
      <c r="D31" s="137" t="s">
        <v>3759</v>
      </c>
      <c r="E31" s="137" t="s">
        <v>257</v>
      </c>
      <c r="F31" s="138">
        <v>50000</v>
      </c>
      <c r="G31" s="137">
        <v>37</v>
      </c>
      <c r="H31" s="137" t="s">
        <v>258</v>
      </c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</row>
    <row r="32" spans="1:35">
      <c r="A32" s="182">
        <v>43385</v>
      </c>
      <c r="B32" s="137">
        <v>512217</v>
      </c>
      <c r="C32" s="137" t="s">
        <v>3661</v>
      </c>
      <c r="D32" s="137" t="s">
        <v>3662</v>
      </c>
      <c r="E32" s="137" t="s">
        <v>257</v>
      </c>
      <c r="F32" s="138">
        <v>65000</v>
      </c>
      <c r="G32" s="137">
        <v>37.83</v>
      </c>
      <c r="H32" s="137" t="s">
        <v>258</v>
      </c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</row>
    <row r="33" spans="1:35">
      <c r="A33" s="182">
        <v>43385</v>
      </c>
      <c r="B33" s="137">
        <v>541945</v>
      </c>
      <c r="C33" s="137" t="s">
        <v>3663</v>
      </c>
      <c r="D33" s="137" t="s">
        <v>3672</v>
      </c>
      <c r="E33" s="137" t="s">
        <v>257</v>
      </c>
      <c r="F33" s="138">
        <v>66000</v>
      </c>
      <c r="G33" s="137">
        <v>36.799999999999997</v>
      </c>
      <c r="H33" s="137" t="s">
        <v>258</v>
      </c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</row>
    <row r="34" spans="1:35">
      <c r="A34" s="182">
        <v>43385</v>
      </c>
      <c r="B34" s="137">
        <v>534708</v>
      </c>
      <c r="C34" s="137" t="s">
        <v>3760</v>
      </c>
      <c r="D34" s="137" t="s">
        <v>3761</v>
      </c>
      <c r="E34" s="137" t="s">
        <v>256</v>
      </c>
      <c r="F34" s="138">
        <v>69000</v>
      </c>
      <c r="G34" s="137">
        <v>10.66</v>
      </c>
      <c r="H34" s="137" t="s">
        <v>258</v>
      </c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</row>
    <row r="35" spans="1:35">
      <c r="A35" s="182">
        <v>43385</v>
      </c>
      <c r="B35" s="137">
        <v>534708</v>
      </c>
      <c r="C35" s="137" t="s">
        <v>3760</v>
      </c>
      <c r="D35" s="137" t="s">
        <v>3762</v>
      </c>
      <c r="E35" s="137" t="s">
        <v>257</v>
      </c>
      <c r="F35" s="138">
        <v>69000</v>
      </c>
      <c r="G35" s="137">
        <v>10.66</v>
      </c>
      <c r="H35" s="137" t="s">
        <v>258</v>
      </c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</row>
    <row r="36" spans="1:35">
      <c r="A36" s="182">
        <v>43385</v>
      </c>
      <c r="B36" s="137">
        <v>539760</v>
      </c>
      <c r="C36" s="137" t="s">
        <v>3763</v>
      </c>
      <c r="D36" s="137" t="s">
        <v>3764</v>
      </c>
      <c r="E36" s="137" t="s">
        <v>257</v>
      </c>
      <c r="F36" s="138">
        <v>30000</v>
      </c>
      <c r="G36" s="137">
        <v>28.75</v>
      </c>
      <c r="H36" s="137" t="s">
        <v>258</v>
      </c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</row>
    <row r="37" spans="1:35">
      <c r="A37" s="182">
        <v>43385</v>
      </c>
      <c r="B37" s="137">
        <v>539760</v>
      </c>
      <c r="C37" s="137" t="s">
        <v>3763</v>
      </c>
      <c r="D37" s="137" t="s">
        <v>3668</v>
      </c>
      <c r="E37" s="137" t="s">
        <v>256</v>
      </c>
      <c r="F37" s="138">
        <v>33000</v>
      </c>
      <c r="G37" s="137">
        <v>28.75</v>
      </c>
      <c r="H37" s="137" t="s">
        <v>258</v>
      </c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</row>
    <row r="38" spans="1:35">
      <c r="A38" s="182">
        <v>43385</v>
      </c>
      <c r="B38" s="137">
        <v>539526</v>
      </c>
      <c r="C38" s="137" t="s">
        <v>3765</v>
      </c>
      <c r="D38" s="137" t="s">
        <v>3766</v>
      </c>
      <c r="E38" s="137" t="s">
        <v>256</v>
      </c>
      <c r="F38" s="138">
        <v>68000</v>
      </c>
      <c r="G38" s="137">
        <v>25</v>
      </c>
      <c r="H38" s="137" t="s">
        <v>258</v>
      </c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</row>
    <row r="39" spans="1:35">
      <c r="A39" s="182">
        <v>43385</v>
      </c>
      <c r="B39" s="137">
        <v>539526</v>
      </c>
      <c r="C39" s="137" t="s">
        <v>3765</v>
      </c>
      <c r="D39" s="137" t="s">
        <v>3767</v>
      </c>
      <c r="E39" s="137" t="s">
        <v>256</v>
      </c>
      <c r="F39" s="138">
        <v>52000</v>
      </c>
      <c r="G39" s="137">
        <v>25</v>
      </c>
      <c r="H39" s="137" t="s">
        <v>258</v>
      </c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</row>
    <row r="40" spans="1:35">
      <c r="A40" s="182">
        <v>43385</v>
      </c>
      <c r="B40" s="137">
        <v>539526</v>
      </c>
      <c r="C40" s="137" t="s">
        <v>3765</v>
      </c>
      <c r="D40" s="137" t="s">
        <v>3768</v>
      </c>
      <c r="E40" s="137" t="s">
        <v>257</v>
      </c>
      <c r="F40" s="138">
        <v>120000</v>
      </c>
      <c r="G40" s="137">
        <v>25</v>
      </c>
      <c r="H40" s="137" t="s">
        <v>258</v>
      </c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</row>
    <row r="41" spans="1:35">
      <c r="A41" s="182">
        <v>43385</v>
      </c>
      <c r="B41" s="137">
        <v>541929</v>
      </c>
      <c r="C41" s="137" t="s">
        <v>3769</v>
      </c>
      <c r="D41" s="137" t="s">
        <v>3770</v>
      </c>
      <c r="E41" s="137" t="s">
        <v>256</v>
      </c>
      <c r="F41" s="138">
        <v>100000</v>
      </c>
      <c r="G41" s="137">
        <v>84.24</v>
      </c>
      <c r="H41" s="137" t="s">
        <v>258</v>
      </c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</row>
    <row r="42" spans="1:35">
      <c r="A42" s="182">
        <v>43385</v>
      </c>
      <c r="B42" s="137">
        <v>541929</v>
      </c>
      <c r="C42" s="137" t="s">
        <v>3769</v>
      </c>
      <c r="D42" s="137" t="s">
        <v>3771</v>
      </c>
      <c r="E42" s="137" t="s">
        <v>257</v>
      </c>
      <c r="F42" s="138">
        <v>100000</v>
      </c>
      <c r="G42" s="137">
        <v>84.24</v>
      </c>
      <c r="H42" s="137" t="s">
        <v>258</v>
      </c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</row>
    <row r="43" spans="1:35">
      <c r="A43" s="182">
        <v>43385</v>
      </c>
      <c r="B43" s="137">
        <v>539520</v>
      </c>
      <c r="C43" s="137" t="s">
        <v>3585</v>
      </c>
      <c r="D43" s="137" t="s">
        <v>3622</v>
      </c>
      <c r="E43" s="137" t="s">
        <v>256</v>
      </c>
      <c r="F43" s="138">
        <v>3930</v>
      </c>
      <c r="G43" s="137">
        <v>20.34</v>
      </c>
      <c r="H43" s="137" t="s">
        <v>258</v>
      </c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</row>
    <row r="44" spans="1:35">
      <c r="A44" s="182">
        <v>43385</v>
      </c>
      <c r="B44" s="137">
        <v>539520</v>
      </c>
      <c r="C44" s="137" t="s">
        <v>3585</v>
      </c>
      <c r="D44" s="137" t="s">
        <v>3622</v>
      </c>
      <c r="E44" s="137" t="s">
        <v>257</v>
      </c>
      <c r="F44" s="138">
        <v>19008</v>
      </c>
      <c r="G44" s="137">
        <v>20.65</v>
      </c>
      <c r="H44" s="137" t="s">
        <v>258</v>
      </c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</row>
    <row r="45" spans="1:35">
      <c r="A45" s="182">
        <v>43385</v>
      </c>
      <c r="B45" s="137">
        <v>542019</v>
      </c>
      <c r="C45" s="137" t="s">
        <v>3772</v>
      </c>
      <c r="D45" s="137" t="s">
        <v>3773</v>
      </c>
      <c r="E45" s="137" t="s">
        <v>256</v>
      </c>
      <c r="F45" s="138">
        <v>45000</v>
      </c>
      <c r="G45" s="137">
        <v>43.85</v>
      </c>
      <c r="H45" s="137" t="s">
        <v>258</v>
      </c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</row>
    <row r="46" spans="1:35">
      <c r="A46" s="182">
        <v>43385</v>
      </c>
      <c r="B46" s="137">
        <v>542019</v>
      </c>
      <c r="C46" s="137" t="s">
        <v>3772</v>
      </c>
      <c r="D46" s="137" t="s">
        <v>3774</v>
      </c>
      <c r="E46" s="137" t="s">
        <v>257</v>
      </c>
      <c r="F46" s="138">
        <v>396000</v>
      </c>
      <c r="G46" s="137">
        <v>43.55</v>
      </c>
      <c r="H46" s="137" t="s">
        <v>258</v>
      </c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</row>
    <row r="47" spans="1:35">
      <c r="A47" s="182">
        <v>43385</v>
      </c>
      <c r="B47" s="137">
        <v>542019</v>
      </c>
      <c r="C47" s="137" t="s">
        <v>3772</v>
      </c>
      <c r="D47" s="137" t="s">
        <v>3775</v>
      </c>
      <c r="E47" s="137" t="s">
        <v>256</v>
      </c>
      <c r="F47" s="138">
        <v>30000</v>
      </c>
      <c r="G47" s="137">
        <v>43.85</v>
      </c>
      <c r="H47" s="137" t="s">
        <v>258</v>
      </c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</row>
    <row r="48" spans="1:35">
      <c r="A48" s="182">
        <v>43385</v>
      </c>
      <c r="B48" s="137">
        <v>541967</v>
      </c>
      <c r="C48" s="137" t="s">
        <v>3776</v>
      </c>
      <c r="D48" s="137" t="s">
        <v>3777</v>
      </c>
      <c r="E48" s="137" t="s">
        <v>257</v>
      </c>
      <c r="F48" s="138">
        <v>67200</v>
      </c>
      <c r="G48" s="137">
        <v>182.97</v>
      </c>
      <c r="H48" s="137" t="s">
        <v>258</v>
      </c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</row>
    <row r="49" spans="1:35">
      <c r="A49" s="182">
        <v>43385</v>
      </c>
      <c r="B49" s="137">
        <v>541967</v>
      </c>
      <c r="C49" s="137" t="s">
        <v>3776</v>
      </c>
      <c r="D49" s="137" t="s">
        <v>3778</v>
      </c>
      <c r="E49" s="137" t="s">
        <v>256</v>
      </c>
      <c r="F49" s="138">
        <v>56000</v>
      </c>
      <c r="G49" s="137">
        <v>183</v>
      </c>
      <c r="H49" s="137" t="s">
        <v>258</v>
      </c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</row>
    <row r="50" spans="1:35">
      <c r="A50" s="182">
        <v>43385</v>
      </c>
      <c r="B50" s="137">
        <v>541967</v>
      </c>
      <c r="C50" s="137" t="s">
        <v>3776</v>
      </c>
      <c r="D50" s="137" t="s">
        <v>3779</v>
      </c>
      <c r="E50" s="137" t="s">
        <v>256</v>
      </c>
      <c r="F50" s="138">
        <v>56000</v>
      </c>
      <c r="G50" s="137">
        <v>183</v>
      </c>
      <c r="H50" s="137" t="s">
        <v>258</v>
      </c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</row>
    <row r="51" spans="1:35">
      <c r="A51" s="182">
        <v>43385</v>
      </c>
      <c r="B51" s="137">
        <v>541967</v>
      </c>
      <c r="C51" s="137" t="s">
        <v>3776</v>
      </c>
      <c r="D51" s="137" t="s">
        <v>3780</v>
      </c>
      <c r="E51" s="137" t="s">
        <v>257</v>
      </c>
      <c r="F51" s="138">
        <v>59200</v>
      </c>
      <c r="G51" s="137">
        <v>182.92</v>
      </c>
      <c r="H51" s="137" t="s">
        <v>258</v>
      </c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</row>
    <row r="52" spans="1:35">
      <c r="A52" s="182">
        <v>43385</v>
      </c>
      <c r="B52" s="137">
        <v>519242</v>
      </c>
      <c r="C52" s="137" t="s">
        <v>3781</v>
      </c>
      <c r="D52" s="137" t="s">
        <v>3782</v>
      </c>
      <c r="E52" s="137" t="s">
        <v>256</v>
      </c>
      <c r="F52" s="138">
        <v>10000</v>
      </c>
      <c r="G52" s="137">
        <v>4.75</v>
      </c>
      <c r="H52" s="137" t="s">
        <v>258</v>
      </c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</row>
    <row r="53" spans="1:35">
      <c r="A53" s="182">
        <v>43385</v>
      </c>
      <c r="B53" s="137">
        <v>538607</v>
      </c>
      <c r="C53" s="137" t="s">
        <v>3783</v>
      </c>
      <c r="D53" s="137" t="s">
        <v>3664</v>
      </c>
      <c r="E53" s="137" t="s">
        <v>256</v>
      </c>
      <c r="F53" s="138">
        <v>1064040</v>
      </c>
      <c r="G53" s="137">
        <v>5.35</v>
      </c>
      <c r="H53" s="137" t="s">
        <v>258</v>
      </c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</row>
    <row r="54" spans="1:35">
      <c r="A54" s="182">
        <v>43385</v>
      </c>
      <c r="B54" s="137">
        <v>538607</v>
      </c>
      <c r="C54" s="137" t="s">
        <v>3783</v>
      </c>
      <c r="D54" s="137" t="s">
        <v>3664</v>
      </c>
      <c r="E54" s="137" t="s">
        <v>257</v>
      </c>
      <c r="F54" s="138">
        <v>56422</v>
      </c>
      <c r="G54" s="137">
        <v>5.37</v>
      </c>
      <c r="H54" s="137" t="s">
        <v>258</v>
      </c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</row>
    <row r="55" spans="1:35">
      <c r="A55" s="182">
        <v>43385</v>
      </c>
      <c r="B55" s="137">
        <v>538607</v>
      </c>
      <c r="C55" s="137" t="s">
        <v>3783</v>
      </c>
      <c r="D55" s="137" t="s">
        <v>3784</v>
      </c>
      <c r="E55" s="137" t="s">
        <v>256</v>
      </c>
      <c r="F55" s="138">
        <v>1790000</v>
      </c>
      <c r="G55" s="137">
        <v>5.4</v>
      </c>
      <c r="H55" s="137" t="s">
        <v>258</v>
      </c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0"/>
      <c r="AH55" s="50"/>
      <c r="AI55" s="50"/>
    </row>
    <row r="56" spans="1:35">
      <c r="A56" s="182">
        <v>43385</v>
      </c>
      <c r="B56" s="137">
        <v>538607</v>
      </c>
      <c r="C56" s="137" t="s">
        <v>3783</v>
      </c>
      <c r="D56" s="137" t="s">
        <v>3784</v>
      </c>
      <c r="E56" s="137" t="s">
        <v>257</v>
      </c>
      <c r="F56" s="138">
        <v>500000</v>
      </c>
      <c r="G56" s="137">
        <v>5.49</v>
      </c>
      <c r="H56" s="137" t="s">
        <v>258</v>
      </c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50"/>
    </row>
    <row r="57" spans="1:35">
      <c r="A57" s="182">
        <v>43385</v>
      </c>
      <c r="B57" s="137">
        <v>538607</v>
      </c>
      <c r="C57" s="137" t="s">
        <v>3783</v>
      </c>
      <c r="D57" s="137" t="s">
        <v>3785</v>
      </c>
      <c r="E57" s="137" t="s">
        <v>257</v>
      </c>
      <c r="F57" s="138">
        <v>1365000</v>
      </c>
      <c r="G57" s="137">
        <v>5.35</v>
      </c>
      <c r="H57" s="137" t="s">
        <v>258</v>
      </c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</row>
    <row r="58" spans="1:35">
      <c r="A58" s="182">
        <v>43385</v>
      </c>
      <c r="B58" s="137">
        <v>538607</v>
      </c>
      <c r="C58" s="137" t="s">
        <v>3783</v>
      </c>
      <c r="D58" s="137" t="s">
        <v>3664</v>
      </c>
      <c r="E58" s="137" t="s">
        <v>256</v>
      </c>
      <c r="F58" s="138">
        <v>1703282</v>
      </c>
      <c r="G58" s="137">
        <v>5.38</v>
      </c>
      <c r="H58" s="137" t="s">
        <v>258</v>
      </c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0"/>
      <c r="AH58" s="50"/>
      <c r="AI58" s="50"/>
    </row>
    <row r="59" spans="1:35">
      <c r="A59" s="182">
        <v>43385</v>
      </c>
      <c r="B59" s="137">
        <v>538607</v>
      </c>
      <c r="C59" s="137" t="s">
        <v>3783</v>
      </c>
      <c r="D59" s="137" t="s">
        <v>3664</v>
      </c>
      <c r="E59" s="137" t="s">
        <v>257</v>
      </c>
      <c r="F59" s="138">
        <v>1541947</v>
      </c>
      <c r="G59" s="137">
        <v>5.42</v>
      </c>
      <c r="H59" s="137" t="s">
        <v>258</v>
      </c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0"/>
      <c r="AH59" s="50"/>
      <c r="AI59" s="50"/>
    </row>
    <row r="60" spans="1:35">
      <c r="A60" s="182">
        <v>43385</v>
      </c>
      <c r="B60" s="137">
        <v>531518</v>
      </c>
      <c r="C60" s="137" t="s">
        <v>3623</v>
      </c>
      <c r="D60" s="137" t="s">
        <v>3624</v>
      </c>
      <c r="E60" s="137" t="s">
        <v>256</v>
      </c>
      <c r="F60" s="138">
        <v>1600000</v>
      </c>
      <c r="G60" s="137">
        <v>1.62</v>
      </c>
      <c r="H60" s="137" t="s">
        <v>258</v>
      </c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</row>
    <row r="61" spans="1:35">
      <c r="A61" s="182">
        <v>43385</v>
      </c>
      <c r="B61" s="137" t="s">
        <v>1919</v>
      </c>
      <c r="C61" s="137" t="s">
        <v>3786</v>
      </c>
      <c r="D61" s="137" t="s">
        <v>3787</v>
      </c>
      <c r="E61" s="137" t="s">
        <v>257</v>
      </c>
      <c r="F61" s="138">
        <v>5420000</v>
      </c>
      <c r="G61" s="137">
        <v>190</v>
      </c>
      <c r="H61" s="137" t="s">
        <v>2108</v>
      </c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</row>
    <row r="62" spans="1:35">
      <c r="A62" s="182">
        <v>43385</v>
      </c>
      <c r="B62" s="137" t="s">
        <v>3788</v>
      </c>
      <c r="C62" s="137" t="s">
        <v>3789</v>
      </c>
      <c r="D62" s="137" t="s">
        <v>3790</v>
      </c>
      <c r="E62" s="137" t="s">
        <v>257</v>
      </c>
      <c r="F62" s="138">
        <v>105600</v>
      </c>
      <c r="G62" s="137">
        <v>76.62</v>
      </c>
      <c r="H62" s="137" t="s">
        <v>2108</v>
      </c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0"/>
    </row>
    <row r="63" spans="1:35">
      <c r="A63" s="182">
        <v>43385</v>
      </c>
      <c r="B63" s="137" t="s">
        <v>234</v>
      </c>
      <c r="C63" s="137" t="s">
        <v>3561</v>
      </c>
      <c r="D63" s="137" t="s">
        <v>3488</v>
      </c>
      <c r="E63" s="137" t="s">
        <v>257</v>
      </c>
      <c r="F63" s="138">
        <v>1663521</v>
      </c>
      <c r="G63" s="137">
        <v>299.49</v>
      </c>
      <c r="H63" s="137" t="s">
        <v>2108</v>
      </c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50"/>
      <c r="AH63" s="50"/>
      <c r="AI63" s="50"/>
    </row>
    <row r="64" spans="1:35">
      <c r="A64" s="182">
        <v>43385</v>
      </c>
      <c r="B64" s="137" t="s">
        <v>2082</v>
      </c>
      <c r="C64" s="137" t="s">
        <v>3791</v>
      </c>
      <c r="D64" s="137" t="s">
        <v>3792</v>
      </c>
      <c r="E64" s="137" t="s">
        <v>257</v>
      </c>
      <c r="F64" s="138">
        <v>586174</v>
      </c>
      <c r="G64" s="137">
        <v>8</v>
      </c>
      <c r="H64" s="137" t="s">
        <v>2108</v>
      </c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50"/>
      <c r="AI64" s="50"/>
    </row>
    <row r="65" spans="1:35">
      <c r="A65" s="182">
        <v>43385</v>
      </c>
      <c r="B65" s="137" t="s">
        <v>2251</v>
      </c>
      <c r="C65" s="137" t="s">
        <v>3665</v>
      </c>
      <c r="D65" s="137" t="s">
        <v>3586</v>
      </c>
      <c r="E65" s="137" t="s">
        <v>257</v>
      </c>
      <c r="F65" s="138">
        <v>51433</v>
      </c>
      <c r="G65" s="137">
        <v>758.6</v>
      </c>
      <c r="H65" s="137" t="s">
        <v>2108</v>
      </c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0"/>
      <c r="AE65" s="50"/>
      <c r="AF65" s="50"/>
      <c r="AG65" s="50"/>
      <c r="AH65" s="50"/>
      <c r="AI65" s="50"/>
    </row>
    <row r="66" spans="1:35">
      <c r="A66" s="182">
        <v>43385</v>
      </c>
      <c r="B66" s="137" t="s">
        <v>2253</v>
      </c>
      <c r="C66" s="137" t="s">
        <v>3793</v>
      </c>
      <c r="D66" s="137" t="s">
        <v>3794</v>
      </c>
      <c r="E66" s="137" t="s">
        <v>257</v>
      </c>
      <c r="F66" s="138">
        <v>88987</v>
      </c>
      <c r="G66" s="137">
        <v>93.59</v>
      </c>
      <c r="H66" s="137" t="s">
        <v>2108</v>
      </c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0"/>
      <c r="AB66" s="50"/>
      <c r="AC66" s="50"/>
      <c r="AD66" s="50"/>
      <c r="AE66" s="50"/>
      <c r="AF66" s="50"/>
      <c r="AG66" s="50"/>
      <c r="AH66" s="50"/>
      <c r="AI66" s="50"/>
    </row>
    <row r="67" spans="1:35">
      <c r="A67" s="182">
        <v>43385</v>
      </c>
      <c r="B67" s="137" t="s">
        <v>3274</v>
      </c>
      <c r="C67" s="137" t="s">
        <v>3795</v>
      </c>
      <c r="D67" s="137" t="s">
        <v>3750</v>
      </c>
      <c r="E67" s="137" t="s">
        <v>257</v>
      </c>
      <c r="F67" s="138">
        <v>128000</v>
      </c>
      <c r="G67" s="137">
        <v>82.7</v>
      </c>
      <c r="H67" s="137" t="s">
        <v>2108</v>
      </c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0"/>
      <c r="AB67" s="50"/>
      <c r="AC67" s="50"/>
      <c r="AD67" s="50"/>
      <c r="AE67" s="50"/>
      <c r="AF67" s="50"/>
      <c r="AG67" s="50"/>
      <c r="AH67" s="50"/>
      <c r="AI67" s="50"/>
    </row>
    <row r="68" spans="1:35">
      <c r="A68" s="182">
        <v>43385</v>
      </c>
      <c r="B68" s="137" t="s">
        <v>346</v>
      </c>
      <c r="C68" s="137" t="s">
        <v>3462</v>
      </c>
      <c r="D68" s="137" t="s">
        <v>3586</v>
      </c>
      <c r="E68" s="137" t="s">
        <v>257</v>
      </c>
      <c r="F68" s="138">
        <v>718710</v>
      </c>
      <c r="G68" s="137">
        <v>200.8</v>
      </c>
      <c r="H68" s="137" t="s">
        <v>2108</v>
      </c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  <c r="AB68" s="50"/>
      <c r="AC68" s="50"/>
      <c r="AD68" s="50"/>
      <c r="AE68" s="50"/>
      <c r="AF68" s="50"/>
      <c r="AG68" s="50"/>
      <c r="AH68" s="50"/>
      <c r="AI68" s="50"/>
    </row>
    <row r="69" spans="1:35">
      <c r="A69" s="182">
        <v>43385</v>
      </c>
      <c r="B69" s="137" t="s">
        <v>346</v>
      </c>
      <c r="C69" s="137" t="s">
        <v>3462</v>
      </c>
      <c r="D69" s="137" t="s">
        <v>3488</v>
      </c>
      <c r="E69" s="137" t="s">
        <v>257</v>
      </c>
      <c r="F69" s="138">
        <v>874229</v>
      </c>
      <c r="G69" s="137">
        <v>200.62</v>
      </c>
      <c r="H69" s="137" t="s">
        <v>2108</v>
      </c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0"/>
      <c r="AB69" s="50"/>
      <c r="AC69" s="50"/>
      <c r="AD69" s="50"/>
      <c r="AE69" s="50"/>
      <c r="AF69" s="50"/>
      <c r="AG69" s="50"/>
      <c r="AH69" s="50"/>
      <c r="AI69" s="50"/>
    </row>
    <row r="70" spans="1:35">
      <c r="A70" s="182">
        <v>43385</v>
      </c>
      <c r="B70" s="137" t="s">
        <v>106</v>
      </c>
      <c r="C70" s="137" t="s">
        <v>3587</v>
      </c>
      <c r="D70" s="137" t="s">
        <v>3796</v>
      </c>
      <c r="E70" s="137" t="s">
        <v>257</v>
      </c>
      <c r="F70" s="137">
        <v>416753</v>
      </c>
      <c r="G70" s="137">
        <v>471.39</v>
      </c>
      <c r="H70" s="137" t="s">
        <v>2108</v>
      </c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  <c r="AE70" s="50"/>
      <c r="AF70" s="50"/>
      <c r="AG70" s="50"/>
      <c r="AH70" s="50"/>
      <c r="AI70" s="50"/>
    </row>
    <row r="71" spans="1:35">
      <c r="A71" s="182">
        <v>43385</v>
      </c>
      <c r="B71" s="137" t="s">
        <v>106</v>
      </c>
      <c r="C71" s="137" t="s">
        <v>3587</v>
      </c>
      <c r="D71" s="137" t="s">
        <v>3488</v>
      </c>
      <c r="E71" s="137" t="s">
        <v>257</v>
      </c>
      <c r="F71" s="137">
        <v>370878</v>
      </c>
      <c r="G71" s="137">
        <v>469.58</v>
      </c>
      <c r="H71" s="137" t="s">
        <v>2108</v>
      </c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0"/>
      <c r="AG71" s="50"/>
      <c r="AH71" s="50"/>
      <c r="AI71" s="50"/>
    </row>
    <row r="72" spans="1:35">
      <c r="A72" s="182">
        <v>43385</v>
      </c>
      <c r="B72" s="137" t="s">
        <v>3562</v>
      </c>
      <c r="C72" s="137" t="s">
        <v>3563</v>
      </c>
      <c r="D72" s="137" t="s">
        <v>3797</v>
      </c>
      <c r="E72" s="137" t="s">
        <v>257</v>
      </c>
      <c r="F72" s="137">
        <v>72000</v>
      </c>
      <c r="G72" s="137">
        <v>34.26</v>
      </c>
      <c r="H72" s="137" t="s">
        <v>2108</v>
      </c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0"/>
      <c r="AB72" s="50"/>
      <c r="AC72" s="50"/>
      <c r="AD72" s="50"/>
      <c r="AE72" s="50"/>
      <c r="AF72" s="50"/>
      <c r="AG72" s="50"/>
      <c r="AH72" s="50"/>
      <c r="AI72" s="50"/>
    </row>
    <row r="73" spans="1:35">
      <c r="A73" s="182">
        <v>43385</v>
      </c>
      <c r="B73" s="137" t="s">
        <v>108</v>
      </c>
      <c r="C73" s="137" t="s">
        <v>3798</v>
      </c>
      <c r="D73" s="137" t="s">
        <v>3527</v>
      </c>
      <c r="E73" s="137" t="s">
        <v>257</v>
      </c>
      <c r="F73" s="137">
        <v>1591977</v>
      </c>
      <c r="G73" s="137">
        <v>99.6</v>
      </c>
      <c r="H73" s="137" t="s">
        <v>2108</v>
      </c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0"/>
      <c r="AE73" s="50"/>
      <c r="AF73" s="50"/>
      <c r="AG73" s="50"/>
      <c r="AH73" s="50"/>
      <c r="AI73" s="50"/>
    </row>
    <row r="74" spans="1:35">
      <c r="A74" s="182">
        <v>43385</v>
      </c>
      <c r="B74" s="137" t="s">
        <v>3666</v>
      </c>
      <c r="C74" s="137" t="s">
        <v>3667</v>
      </c>
      <c r="D74" s="137" t="s">
        <v>3799</v>
      </c>
      <c r="E74" s="137" t="s">
        <v>257</v>
      </c>
      <c r="F74" s="137">
        <v>144000</v>
      </c>
      <c r="G74" s="137">
        <v>66.75</v>
      </c>
      <c r="H74" s="137" t="s">
        <v>2108</v>
      </c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0"/>
      <c r="Z74" s="50"/>
      <c r="AA74" s="50"/>
      <c r="AB74" s="50"/>
      <c r="AC74" s="50"/>
      <c r="AD74" s="50"/>
      <c r="AE74" s="50"/>
      <c r="AF74" s="50"/>
      <c r="AG74" s="50"/>
      <c r="AH74" s="50"/>
      <c r="AI74" s="50"/>
    </row>
    <row r="75" spans="1:35">
      <c r="A75" s="182">
        <v>43385</v>
      </c>
      <c r="B75" s="137" t="s">
        <v>3800</v>
      </c>
      <c r="C75" s="137" t="s">
        <v>3801</v>
      </c>
      <c r="D75" s="137" t="s">
        <v>3802</v>
      </c>
      <c r="E75" s="137" t="s">
        <v>257</v>
      </c>
      <c r="F75" s="137">
        <v>26000</v>
      </c>
      <c r="G75" s="137">
        <v>73.69</v>
      </c>
      <c r="H75" s="137" t="s">
        <v>2108</v>
      </c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  <c r="Z75" s="50"/>
      <c r="AA75" s="50"/>
      <c r="AB75" s="50"/>
      <c r="AC75" s="50"/>
      <c r="AD75" s="50"/>
      <c r="AE75" s="50"/>
      <c r="AF75" s="50"/>
      <c r="AG75" s="50"/>
      <c r="AH75" s="50"/>
      <c r="AI75" s="50"/>
    </row>
    <row r="76" spans="1:35">
      <c r="A76" s="182">
        <v>43385</v>
      </c>
      <c r="B76" s="137" t="s">
        <v>2237</v>
      </c>
      <c r="C76" s="137" t="s">
        <v>3803</v>
      </c>
      <c r="D76" s="137" t="s">
        <v>3804</v>
      </c>
      <c r="E76" s="137" t="s">
        <v>257</v>
      </c>
      <c r="F76" s="137">
        <v>53034</v>
      </c>
      <c r="G76" s="137">
        <v>16.52</v>
      </c>
      <c r="H76" s="137" t="s">
        <v>2108</v>
      </c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0"/>
      <c r="AB76" s="50"/>
      <c r="AC76" s="50"/>
      <c r="AD76" s="50"/>
      <c r="AE76" s="50"/>
      <c r="AF76" s="50"/>
      <c r="AG76" s="50"/>
      <c r="AH76" s="50"/>
      <c r="AI76" s="50"/>
    </row>
    <row r="77" spans="1:35">
      <c r="A77" s="182">
        <v>43385</v>
      </c>
      <c r="B77" s="137" t="s">
        <v>2237</v>
      </c>
      <c r="C77" s="137" t="s">
        <v>3803</v>
      </c>
      <c r="D77" s="137" t="s">
        <v>3805</v>
      </c>
      <c r="E77" s="137" t="s">
        <v>257</v>
      </c>
      <c r="F77" s="137">
        <v>68100</v>
      </c>
      <c r="G77" s="137">
        <v>16.440000000000001</v>
      </c>
      <c r="H77" s="137" t="s">
        <v>2108</v>
      </c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0"/>
      <c r="AA77" s="50"/>
      <c r="AB77" s="50"/>
      <c r="AC77" s="50"/>
      <c r="AD77" s="50"/>
      <c r="AE77" s="50"/>
      <c r="AF77" s="50"/>
      <c r="AG77" s="50"/>
      <c r="AH77" s="50"/>
      <c r="AI77" s="50"/>
    </row>
    <row r="78" spans="1:35">
      <c r="A78" s="182">
        <v>43385</v>
      </c>
      <c r="B78" s="137" t="s">
        <v>2237</v>
      </c>
      <c r="C78" s="137" t="s">
        <v>3803</v>
      </c>
      <c r="D78" s="137" t="s">
        <v>3806</v>
      </c>
      <c r="E78" s="137" t="s">
        <v>257</v>
      </c>
      <c r="F78" s="137">
        <v>109000</v>
      </c>
      <c r="G78" s="137">
        <v>15.74</v>
      </c>
      <c r="H78" s="137" t="s">
        <v>2108</v>
      </c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0"/>
      <c r="AA78" s="50"/>
      <c r="AB78" s="50"/>
      <c r="AC78" s="50"/>
      <c r="AD78" s="50"/>
      <c r="AE78" s="50"/>
      <c r="AF78" s="50"/>
      <c r="AG78" s="50"/>
      <c r="AH78" s="50"/>
      <c r="AI78" s="50"/>
    </row>
    <row r="79" spans="1:35">
      <c r="A79" s="182">
        <v>43385</v>
      </c>
      <c r="B79" s="137" t="s">
        <v>3625</v>
      </c>
      <c r="C79" s="137" t="s">
        <v>3626</v>
      </c>
      <c r="D79" s="137" t="s">
        <v>3807</v>
      </c>
      <c r="E79" s="137" t="s">
        <v>257</v>
      </c>
      <c r="F79" s="137">
        <v>57000</v>
      </c>
      <c r="G79" s="137">
        <v>36.25</v>
      </c>
      <c r="H79" s="137" t="s">
        <v>2108</v>
      </c>
      <c r="I79" s="50"/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50"/>
      <c r="U79" s="50"/>
      <c r="V79" s="50"/>
      <c r="W79" s="50"/>
      <c r="X79" s="50"/>
      <c r="Y79" s="50"/>
      <c r="Z79" s="50"/>
      <c r="AA79" s="50"/>
      <c r="AB79" s="50"/>
      <c r="AC79" s="50"/>
      <c r="AD79" s="50"/>
      <c r="AE79" s="50"/>
      <c r="AF79" s="50"/>
      <c r="AG79" s="50"/>
      <c r="AH79" s="50"/>
      <c r="AI79" s="50"/>
    </row>
    <row r="80" spans="1:35">
      <c r="A80" s="182">
        <v>43385</v>
      </c>
      <c r="B80" s="137" t="s">
        <v>3808</v>
      </c>
      <c r="C80" s="137" t="s">
        <v>3809</v>
      </c>
      <c r="D80" s="137" t="s">
        <v>3810</v>
      </c>
      <c r="E80" s="137" t="s">
        <v>257</v>
      </c>
      <c r="F80" s="137">
        <v>144000</v>
      </c>
      <c r="G80" s="137">
        <v>25.5</v>
      </c>
      <c r="H80" s="137" t="s">
        <v>2108</v>
      </c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0"/>
      <c r="Z80" s="50"/>
      <c r="AA80" s="50"/>
      <c r="AB80" s="50"/>
      <c r="AC80" s="50"/>
      <c r="AD80" s="50"/>
      <c r="AE80" s="50"/>
      <c r="AF80" s="50"/>
      <c r="AG80" s="50"/>
      <c r="AH80" s="50"/>
      <c r="AI80" s="50"/>
    </row>
    <row r="81" spans="1:35">
      <c r="A81" s="182">
        <v>43385</v>
      </c>
      <c r="B81" s="137" t="s">
        <v>3669</v>
      </c>
      <c r="C81" s="137" t="s">
        <v>3670</v>
      </c>
      <c r="D81" s="137" t="s">
        <v>3811</v>
      </c>
      <c r="E81" s="137" t="s">
        <v>257</v>
      </c>
      <c r="F81" s="137">
        <v>120000</v>
      </c>
      <c r="G81" s="137">
        <v>42.62</v>
      </c>
      <c r="H81" s="137" t="s">
        <v>2108</v>
      </c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</row>
    <row r="82" spans="1:35">
      <c r="A82" s="182">
        <v>43385</v>
      </c>
      <c r="B82" s="137" t="s">
        <v>3669</v>
      </c>
      <c r="C82" s="137" t="s">
        <v>3670</v>
      </c>
      <c r="D82" s="137" t="s">
        <v>3812</v>
      </c>
      <c r="E82" s="137" t="s">
        <v>257</v>
      </c>
      <c r="F82" s="137">
        <v>141000</v>
      </c>
      <c r="G82" s="137">
        <v>42.51</v>
      </c>
      <c r="H82" s="137" t="s">
        <v>2108</v>
      </c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50"/>
      <c r="AD82" s="50"/>
      <c r="AE82" s="50"/>
      <c r="AF82" s="50"/>
      <c r="AG82" s="50"/>
      <c r="AH82" s="50"/>
      <c r="AI82" s="50"/>
    </row>
    <row r="83" spans="1:35">
      <c r="A83" s="182">
        <v>43385</v>
      </c>
      <c r="B83" s="137" t="s">
        <v>3669</v>
      </c>
      <c r="C83" s="137" t="s">
        <v>3670</v>
      </c>
      <c r="D83" s="137" t="s">
        <v>3671</v>
      </c>
      <c r="E83" s="137" t="s">
        <v>257</v>
      </c>
      <c r="F83" s="137">
        <v>90000</v>
      </c>
      <c r="G83" s="137">
        <v>43.45</v>
      </c>
      <c r="H83" s="137" t="s">
        <v>2108</v>
      </c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0"/>
      <c r="AG83" s="50"/>
      <c r="AH83" s="50"/>
      <c r="AI83" s="50"/>
    </row>
    <row r="84" spans="1:35">
      <c r="A84" s="182">
        <v>43385</v>
      </c>
      <c r="B84" s="137" t="s">
        <v>396</v>
      </c>
      <c r="C84" s="137" t="s">
        <v>3813</v>
      </c>
      <c r="D84" s="137" t="s">
        <v>3814</v>
      </c>
      <c r="E84" s="137" t="s">
        <v>256</v>
      </c>
      <c r="F84" s="137">
        <v>159400</v>
      </c>
      <c r="G84" s="137">
        <v>120.8</v>
      </c>
      <c r="H84" s="137" t="s">
        <v>2108</v>
      </c>
      <c r="I84" s="50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0"/>
      <c r="AB84" s="50"/>
      <c r="AC84" s="50"/>
      <c r="AD84" s="50"/>
      <c r="AE84" s="50"/>
      <c r="AF84" s="50"/>
      <c r="AG84" s="50"/>
      <c r="AH84" s="50"/>
      <c r="AI84" s="50"/>
    </row>
    <row r="85" spans="1:35">
      <c r="A85" s="182">
        <v>43385</v>
      </c>
      <c r="B85" s="137" t="s">
        <v>1919</v>
      </c>
      <c r="C85" s="137" t="s">
        <v>3786</v>
      </c>
      <c r="D85" s="137" t="s">
        <v>3815</v>
      </c>
      <c r="E85" s="137" t="s">
        <v>256</v>
      </c>
      <c r="F85" s="137">
        <v>5500000</v>
      </c>
      <c r="G85" s="137">
        <v>190</v>
      </c>
      <c r="H85" s="137" t="s">
        <v>2108</v>
      </c>
      <c r="I85" s="50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0"/>
      <c r="Z85" s="50"/>
      <c r="AA85" s="50"/>
      <c r="AB85" s="50"/>
      <c r="AC85" s="50"/>
      <c r="AD85" s="50"/>
      <c r="AE85" s="50"/>
      <c r="AF85" s="50"/>
      <c r="AG85" s="50"/>
      <c r="AH85" s="50"/>
      <c r="AI85" s="50"/>
    </row>
    <row r="86" spans="1:35">
      <c r="A86" s="182">
        <v>43385</v>
      </c>
      <c r="B86" s="137" t="s">
        <v>3788</v>
      </c>
      <c r="C86" s="137" t="s">
        <v>3789</v>
      </c>
      <c r="D86" s="137" t="s">
        <v>3816</v>
      </c>
      <c r="E86" s="137" t="s">
        <v>256</v>
      </c>
      <c r="F86" s="137">
        <v>66000</v>
      </c>
      <c r="G86" s="137">
        <v>77.48</v>
      </c>
      <c r="H86" s="137" t="s">
        <v>2108</v>
      </c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0"/>
      <c r="X86" s="50"/>
      <c r="Y86" s="50"/>
      <c r="Z86" s="50"/>
      <c r="AA86" s="50"/>
      <c r="AB86" s="50"/>
      <c r="AC86" s="50"/>
      <c r="AD86" s="50"/>
      <c r="AE86" s="50"/>
      <c r="AF86" s="50"/>
      <c r="AG86" s="50"/>
      <c r="AH86" s="50"/>
      <c r="AI86" s="50"/>
    </row>
    <row r="87" spans="1:35">
      <c r="A87" s="182">
        <v>43385</v>
      </c>
      <c r="B87" s="137" t="s">
        <v>595</v>
      </c>
      <c r="C87" s="137" t="s">
        <v>3817</v>
      </c>
      <c r="D87" s="137" t="s">
        <v>3818</v>
      </c>
      <c r="E87" s="137" t="s">
        <v>256</v>
      </c>
      <c r="F87" s="137">
        <v>1683581</v>
      </c>
      <c r="G87" s="137">
        <v>105.95</v>
      </c>
      <c r="H87" s="137" t="s">
        <v>2108</v>
      </c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0"/>
      <c r="AB87" s="50"/>
      <c r="AC87" s="50"/>
      <c r="AD87" s="50"/>
      <c r="AE87" s="50"/>
      <c r="AF87" s="50"/>
      <c r="AG87" s="50"/>
      <c r="AH87" s="50"/>
      <c r="AI87" s="50"/>
    </row>
    <row r="88" spans="1:35">
      <c r="A88" s="182">
        <v>43385</v>
      </c>
      <c r="B88" s="137" t="s">
        <v>234</v>
      </c>
      <c r="C88" s="137" t="s">
        <v>3561</v>
      </c>
      <c r="D88" s="137" t="s">
        <v>3488</v>
      </c>
      <c r="E88" s="137" t="s">
        <v>256</v>
      </c>
      <c r="F88" s="137">
        <v>1663521</v>
      </c>
      <c r="G88" s="137">
        <v>299.60000000000002</v>
      </c>
      <c r="H88" s="137" t="s">
        <v>2108</v>
      </c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  <c r="X88" s="50"/>
      <c r="Y88" s="50"/>
      <c r="Z88" s="50"/>
      <c r="AA88" s="50"/>
      <c r="AB88" s="50"/>
      <c r="AC88" s="50"/>
      <c r="AD88" s="50"/>
      <c r="AE88" s="50"/>
      <c r="AF88" s="50"/>
      <c r="AG88" s="50"/>
      <c r="AH88" s="50"/>
      <c r="AI88" s="50"/>
    </row>
    <row r="89" spans="1:35">
      <c r="A89" s="182">
        <v>43385</v>
      </c>
      <c r="B89" s="137" t="s">
        <v>2082</v>
      </c>
      <c r="C89" s="137" t="s">
        <v>3791</v>
      </c>
      <c r="D89" s="137" t="s">
        <v>3819</v>
      </c>
      <c r="E89" s="137" t="s">
        <v>256</v>
      </c>
      <c r="F89" s="137">
        <v>639698</v>
      </c>
      <c r="G89" s="137">
        <v>8</v>
      </c>
      <c r="H89" s="137" t="s">
        <v>2108</v>
      </c>
      <c r="I89" s="50"/>
      <c r="J89" s="50"/>
      <c r="K89" s="50"/>
      <c r="L89" s="50"/>
      <c r="M89" s="50"/>
      <c r="N89" s="50"/>
      <c r="O89" s="50"/>
      <c r="P89" s="50"/>
      <c r="Q89" s="50"/>
      <c r="R89" s="50"/>
      <c r="S89" s="50"/>
      <c r="T89" s="50"/>
      <c r="U89" s="50"/>
      <c r="V89" s="50"/>
      <c r="W89" s="50"/>
      <c r="X89" s="50"/>
      <c r="Y89" s="50"/>
      <c r="Z89" s="50"/>
      <c r="AA89" s="50"/>
      <c r="AB89" s="50"/>
      <c r="AC89" s="50"/>
      <c r="AD89" s="50"/>
      <c r="AE89" s="50"/>
      <c r="AF89" s="50"/>
      <c r="AG89" s="50"/>
      <c r="AH89" s="50"/>
      <c r="AI89" s="50"/>
    </row>
    <row r="90" spans="1:35">
      <c r="A90" s="182">
        <v>43385</v>
      </c>
      <c r="B90" s="137" t="s">
        <v>2251</v>
      </c>
      <c r="C90" s="137" t="s">
        <v>3665</v>
      </c>
      <c r="D90" s="137" t="s">
        <v>3586</v>
      </c>
      <c r="E90" s="137" t="s">
        <v>256</v>
      </c>
      <c r="F90" s="137">
        <v>51433</v>
      </c>
      <c r="G90" s="137">
        <v>759.02</v>
      </c>
      <c r="H90" s="137" t="s">
        <v>2108</v>
      </c>
      <c r="I90" s="50"/>
      <c r="J90" s="50"/>
      <c r="K90" s="50"/>
      <c r="L90" s="50"/>
      <c r="M90" s="50"/>
      <c r="N90" s="50"/>
      <c r="O90" s="50"/>
      <c r="P90" s="50"/>
      <c r="Q90" s="50"/>
      <c r="R90" s="50"/>
      <c r="S90" s="50"/>
      <c r="T90" s="50"/>
      <c r="U90" s="50"/>
      <c r="V90" s="50"/>
      <c r="W90" s="50"/>
      <c r="X90" s="50"/>
      <c r="Y90" s="50"/>
      <c r="Z90" s="50"/>
      <c r="AA90" s="50"/>
      <c r="AB90" s="50"/>
      <c r="AC90" s="50"/>
      <c r="AD90" s="50"/>
      <c r="AE90" s="50"/>
      <c r="AF90" s="50"/>
      <c r="AG90" s="50"/>
      <c r="AH90" s="50"/>
      <c r="AI90" s="50"/>
    </row>
    <row r="91" spans="1:35">
      <c r="A91" s="182">
        <v>43385</v>
      </c>
      <c r="B91" s="137" t="s">
        <v>2253</v>
      </c>
      <c r="C91" s="137" t="s">
        <v>3793</v>
      </c>
      <c r="D91" s="137" t="s">
        <v>3794</v>
      </c>
      <c r="E91" s="137" t="s">
        <v>256</v>
      </c>
      <c r="F91" s="137">
        <v>88987</v>
      </c>
      <c r="G91" s="137">
        <v>94.3</v>
      </c>
      <c r="H91" s="137" t="s">
        <v>2108</v>
      </c>
      <c r="I91" s="50"/>
      <c r="J91" s="50"/>
      <c r="K91" s="50"/>
      <c r="L91" s="50"/>
      <c r="M91" s="50"/>
      <c r="N91" s="50"/>
      <c r="O91" s="50"/>
      <c r="P91" s="50"/>
      <c r="Q91" s="50"/>
      <c r="R91" s="50"/>
      <c r="S91" s="50"/>
      <c r="T91" s="50"/>
      <c r="U91" s="50"/>
      <c r="V91" s="50"/>
      <c r="W91" s="50"/>
      <c r="X91" s="50"/>
      <c r="Y91" s="50"/>
      <c r="Z91" s="50"/>
      <c r="AA91" s="50"/>
      <c r="AB91" s="50"/>
      <c r="AC91" s="50"/>
      <c r="AD91" s="50"/>
      <c r="AE91" s="50"/>
      <c r="AF91" s="50"/>
      <c r="AG91" s="50"/>
      <c r="AH91" s="50"/>
      <c r="AI91" s="50"/>
    </row>
    <row r="92" spans="1:35">
      <c r="A92" s="182">
        <v>43385</v>
      </c>
      <c r="B92" s="137" t="s">
        <v>3274</v>
      </c>
      <c r="C92" s="137" t="s">
        <v>3795</v>
      </c>
      <c r="D92" s="137" t="s">
        <v>3751</v>
      </c>
      <c r="E92" s="137" t="s">
        <v>256</v>
      </c>
      <c r="F92" s="137">
        <v>128000</v>
      </c>
      <c r="G92" s="137">
        <v>82.7</v>
      </c>
      <c r="H92" s="137" t="s">
        <v>2108</v>
      </c>
      <c r="I92" s="50"/>
      <c r="J92" s="50"/>
      <c r="K92" s="50"/>
      <c r="L92" s="50"/>
      <c r="M92" s="50"/>
      <c r="N92" s="50"/>
      <c r="O92" s="50"/>
      <c r="P92" s="50"/>
      <c r="Q92" s="50"/>
      <c r="R92" s="50"/>
      <c r="S92" s="50"/>
      <c r="T92" s="50"/>
      <c r="U92" s="50"/>
      <c r="V92" s="50"/>
      <c r="W92" s="50"/>
      <c r="X92" s="50"/>
      <c r="Y92" s="50"/>
      <c r="Z92" s="50"/>
      <c r="AA92" s="50"/>
      <c r="AB92" s="50"/>
      <c r="AC92" s="50"/>
      <c r="AD92" s="50"/>
      <c r="AE92" s="50"/>
      <c r="AF92" s="50"/>
      <c r="AG92" s="50"/>
      <c r="AH92" s="50"/>
      <c r="AI92" s="50"/>
    </row>
    <row r="93" spans="1:35">
      <c r="A93" s="182">
        <v>43385</v>
      </c>
      <c r="B93" s="137" t="s">
        <v>346</v>
      </c>
      <c r="C93" s="137" t="s">
        <v>3462</v>
      </c>
      <c r="D93" s="137" t="s">
        <v>3586</v>
      </c>
      <c r="E93" s="137" t="s">
        <v>256</v>
      </c>
      <c r="F93" s="137">
        <v>718710</v>
      </c>
      <c r="G93" s="137">
        <v>200.86</v>
      </c>
      <c r="H93" s="137" t="s">
        <v>2108</v>
      </c>
      <c r="I93" s="50"/>
      <c r="J93" s="50"/>
      <c r="K93" s="50"/>
      <c r="L93" s="50"/>
      <c r="M93" s="50"/>
      <c r="N93" s="50"/>
      <c r="O93" s="50"/>
      <c r="P93" s="50"/>
      <c r="Q93" s="50"/>
      <c r="R93" s="50"/>
      <c r="S93" s="50"/>
      <c r="T93" s="50"/>
      <c r="U93" s="50"/>
      <c r="V93" s="50"/>
      <c r="W93" s="50"/>
      <c r="X93" s="50"/>
      <c r="Y93" s="50"/>
      <c r="Z93" s="50"/>
      <c r="AA93" s="50"/>
      <c r="AB93" s="50"/>
      <c r="AC93" s="50"/>
      <c r="AD93" s="50"/>
      <c r="AE93" s="50"/>
      <c r="AF93" s="50"/>
      <c r="AG93" s="50"/>
      <c r="AH93" s="50"/>
      <c r="AI93" s="50"/>
    </row>
    <row r="94" spans="1:35">
      <c r="A94" s="182">
        <v>43385</v>
      </c>
      <c r="B94" s="137" t="s">
        <v>346</v>
      </c>
      <c r="C94" s="137" t="s">
        <v>3462</v>
      </c>
      <c r="D94" s="137" t="s">
        <v>3488</v>
      </c>
      <c r="E94" s="137" t="s">
        <v>256</v>
      </c>
      <c r="F94" s="137">
        <v>874229</v>
      </c>
      <c r="G94" s="137">
        <v>200.6</v>
      </c>
      <c r="H94" s="137" t="s">
        <v>2108</v>
      </c>
      <c r="I94" s="50"/>
      <c r="J94" s="50"/>
      <c r="K94" s="50"/>
      <c r="L94" s="50"/>
      <c r="M94" s="50"/>
      <c r="N94" s="50"/>
      <c r="O94" s="50"/>
      <c r="P94" s="50"/>
      <c r="Q94" s="50"/>
      <c r="R94" s="50"/>
      <c r="S94" s="50"/>
      <c r="T94" s="50"/>
      <c r="U94" s="50"/>
      <c r="V94" s="50"/>
      <c r="W94" s="50"/>
      <c r="X94" s="50"/>
      <c r="Y94" s="50"/>
      <c r="Z94" s="50"/>
      <c r="AA94" s="50"/>
      <c r="AB94" s="50"/>
      <c r="AC94" s="50"/>
      <c r="AD94" s="50"/>
      <c r="AE94" s="50"/>
      <c r="AF94" s="50"/>
      <c r="AG94" s="50"/>
      <c r="AH94" s="50"/>
      <c r="AI94" s="50"/>
    </row>
    <row r="95" spans="1:35">
      <c r="A95" s="182">
        <v>43385</v>
      </c>
      <c r="B95" s="137" t="s">
        <v>106</v>
      </c>
      <c r="C95" s="137" t="s">
        <v>3587</v>
      </c>
      <c r="D95" s="137" t="s">
        <v>3488</v>
      </c>
      <c r="E95" s="137" t="s">
        <v>256</v>
      </c>
      <c r="F95" s="137">
        <v>370878</v>
      </c>
      <c r="G95" s="137">
        <v>470.34</v>
      </c>
      <c r="H95" s="137" t="s">
        <v>2108</v>
      </c>
      <c r="I95" s="50"/>
      <c r="J95" s="50"/>
      <c r="K95" s="50"/>
      <c r="L95" s="50"/>
      <c r="M95" s="50"/>
      <c r="N95" s="50"/>
      <c r="O95" s="50"/>
      <c r="P95" s="50"/>
      <c r="Q95" s="50"/>
      <c r="R95" s="50"/>
      <c r="S95" s="50"/>
      <c r="T95" s="50"/>
      <c r="U95" s="50"/>
      <c r="V95" s="50"/>
      <c r="W95" s="50"/>
      <c r="X95" s="50"/>
      <c r="Y95" s="50"/>
      <c r="Z95" s="50"/>
      <c r="AA95" s="50"/>
      <c r="AB95" s="50"/>
      <c r="AC95" s="50"/>
      <c r="AD95" s="50"/>
      <c r="AE95" s="50"/>
      <c r="AF95" s="50"/>
      <c r="AG95" s="50"/>
      <c r="AH95" s="50"/>
      <c r="AI95" s="50"/>
    </row>
    <row r="96" spans="1:35">
      <c r="A96" s="182">
        <v>43385</v>
      </c>
      <c r="B96" s="137" t="s">
        <v>3562</v>
      </c>
      <c r="C96" s="137" t="s">
        <v>3563</v>
      </c>
      <c r="D96" s="137" t="s">
        <v>3820</v>
      </c>
      <c r="E96" s="137" t="s">
        <v>256</v>
      </c>
      <c r="F96" s="137">
        <v>48000</v>
      </c>
      <c r="G96" s="137">
        <v>34.25</v>
      </c>
      <c r="H96" s="137" t="s">
        <v>2108</v>
      </c>
      <c r="I96" s="50"/>
      <c r="J96" s="50"/>
      <c r="K96" s="50"/>
      <c r="L96" s="50"/>
      <c r="M96" s="50"/>
      <c r="N96" s="50"/>
      <c r="O96" s="50"/>
      <c r="P96" s="50"/>
      <c r="Q96" s="50"/>
      <c r="R96" s="50"/>
      <c r="S96" s="50"/>
      <c r="T96" s="50"/>
      <c r="U96" s="50"/>
      <c r="V96" s="50"/>
      <c r="W96" s="50"/>
      <c r="X96" s="50"/>
      <c r="Y96" s="50"/>
      <c r="Z96" s="50"/>
      <c r="AA96" s="50"/>
      <c r="AB96" s="50"/>
      <c r="AC96" s="50"/>
      <c r="AD96" s="50"/>
      <c r="AE96" s="50"/>
      <c r="AF96" s="50"/>
      <c r="AG96" s="50"/>
      <c r="AH96" s="50"/>
      <c r="AI96" s="50"/>
    </row>
    <row r="97" spans="1:35">
      <c r="A97" s="182">
        <v>43385</v>
      </c>
      <c r="B97" s="137" t="s">
        <v>3562</v>
      </c>
      <c r="C97" s="137" t="s">
        <v>3563</v>
      </c>
      <c r="D97" s="137" t="s">
        <v>3821</v>
      </c>
      <c r="E97" s="137" t="s">
        <v>256</v>
      </c>
      <c r="F97" s="137">
        <v>48000</v>
      </c>
      <c r="G97" s="137">
        <v>34.33</v>
      </c>
      <c r="H97" s="137" t="s">
        <v>2108</v>
      </c>
      <c r="I97" s="50"/>
      <c r="J97" s="50"/>
      <c r="K97" s="50"/>
      <c r="L97" s="50"/>
      <c r="M97" s="50"/>
      <c r="N97" s="50"/>
      <c r="O97" s="50"/>
      <c r="P97" s="50"/>
      <c r="Q97" s="50"/>
      <c r="R97" s="50"/>
      <c r="S97" s="50"/>
      <c r="T97" s="50"/>
      <c r="U97" s="50"/>
      <c r="V97" s="50"/>
      <c r="W97" s="50"/>
      <c r="X97" s="50"/>
      <c r="Y97" s="50"/>
      <c r="Z97" s="50"/>
      <c r="AA97" s="50"/>
      <c r="AB97" s="50"/>
      <c r="AC97" s="50"/>
      <c r="AD97" s="50"/>
      <c r="AE97" s="50"/>
      <c r="AF97" s="50"/>
      <c r="AG97" s="50"/>
      <c r="AH97" s="50"/>
      <c r="AI97" s="50"/>
    </row>
    <row r="98" spans="1:35">
      <c r="A98" s="182">
        <v>43385</v>
      </c>
      <c r="B98" s="137" t="s">
        <v>108</v>
      </c>
      <c r="C98" s="137" t="s">
        <v>3798</v>
      </c>
      <c r="D98" s="137" t="s">
        <v>3527</v>
      </c>
      <c r="E98" s="137" t="s">
        <v>256</v>
      </c>
      <c r="F98" s="137">
        <v>1591977</v>
      </c>
      <c r="G98" s="137">
        <v>99.74</v>
      </c>
      <c r="H98" s="137" t="s">
        <v>2108</v>
      </c>
      <c r="I98" s="50"/>
      <c r="J98" s="50"/>
      <c r="K98" s="50"/>
      <c r="L98" s="50"/>
      <c r="M98" s="50"/>
      <c r="N98" s="50"/>
      <c r="O98" s="50"/>
      <c r="P98" s="50"/>
      <c r="Q98" s="50"/>
      <c r="R98" s="50"/>
      <c r="S98" s="50"/>
      <c r="T98" s="50"/>
      <c r="U98" s="50"/>
      <c r="V98" s="50"/>
      <c r="W98" s="50"/>
      <c r="X98" s="50"/>
      <c r="Y98" s="50"/>
      <c r="Z98" s="50"/>
      <c r="AA98" s="50"/>
      <c r="AB98" s="50"/>
      <c r="AC98" s="50"/>
      <c r="AD98" s="50"/>
      <c r="AE98" s="50"/>
      <c r="AF98" s="50"/>
      <c r="AG98" s="50"/>
      <c r="AH98" s="50"/>
      <c r="AI98" s="50"/>
    </row>
    <row r="99" spans="1:35">
      <c r="A99" s="182">
        <v>43385</v>
      </c>
      <c r="B99" s="137" t="s">
        <v>1091</v>
      </c>
      <c r="C99" s="137" t="s">
        <v>3822</v>
      </c>
      <c r="D99" s="137" t="s">
        <v>3823</v>
      </c>
      <c r="E99" s="137" t="s">
        <v>256</v>
      </c>
      <c r="F99" s="137">
        <v>1500000</v>
      </c>
      <c r="G99" s="137">
        <v>11.41</v>
      </c>
      <c r="H99" s="137" t="s">
        <v>2108</v>
      </c>
      <c r="I99" s="50"/>
      <c r="J99" s="50"/>
      <c r="K99" s="50"/>
      <c r="L99" s="50"/>
      <c r="M99" s="50"/>
      <c r="N99" s="50"/>
      <c r="O99" s="50"/>
      <c r="P99" s="50"/>
      <c r="Q99" s="50"/>
      <c r="R99" s="50"/>
      <c r="S99" s="50"/>
      <c r="T99" s="50"/>
      <c r="U99" s="50"/>
      <c r="V99" s="50"/>
      <c r="W99" s="50"/>
      <c r="X99" s="50"/>
      <c r="Y99" s="50"/>
      <c r="Z99" s="50"/>
      <c r="AA99" s="50"/>
      <c r="AB99" s="50"/>
      <c r="AC99" s="50"/>
      <c r="AD99" s="50"/>
      <c r="AE99" s="50"/>
      <c r="AF99" s="50"/>
      <c r="AG99" s="50"/>
      <c r="AH99" s="50"/>
      <c r="AI99" s="50"/>
    </row>
    <row r="100" spans="1:35">
      <c r="A100" s="182">
        <v>43385</v>
      </c>
      <c r="B100" s="137" t="s">
        <v>3824</v>
      </c>
      <c r="C100" s="137" t="s">
        <v>3825</v>
      </c>
      <c r="D100" s="137" t="s">
        <v>3826</v>
      </c>
      <c r="E100" s="137" t="s">
        <v>256</v>
      </c>
      <c r="F100" s="137">
        <v>36000</v>
      </c>
      <c r="G100" s="137">
        <v>41.38</v>
      </c>
      <c r="H100" s="137" t="s">
        <v>2108</v>
      </c>
      <c r="I100" s="50"/>
      <c r="J100" s="50"/>
      <c r="K100" s="50"/>
      <c r="L100" s="50"/>
      <c r="M100" s="50"/>
      <c r="N100" s="50"/>
      <c r="O100" s="50"/>
      <c r="P100" s="50"/>
      <c r="Q100" s="50"/>
      <c r="R100" s="50"/>
      <c r="S100" s="50"/>
      <c r="T100" s="50"/>
      <c r="U100" s="50"/>
      <c r="V100" s="50"/>
      <c r="W100" s="50"/>
      <c r="X100" s="50"/>
      <c r="Y100" s="50"/>
      <c r="Z100" s="50"/>
      <c r="AA100" s="50"/>
      <c r="AB100" s="50"/>
      <c r="AC100" s="50"/>
      <c r="AD100" s="50"/>
      <c r="AE100" s="50"/>
      <c r="AF100" s="50"/>
      <c r="AG100" s="50"/>
      <c r="AH100" s="50"/>
      <c r="AI100" s="50"/>
    </row>
    <row r="101" spans="1:35">
      <c r="A101" s="182">
        <v>43385</v>
      </c>
      <c r="B101" s="137" t="s">
        <v>2237</v>
      </c>
      <c r="C101" s="137" t="s">
        <v>3803</v>
      </c>
      <c r="D101" s="137" t="s">
        <v>3827</v>
      </c>
      <c r="E101" s="137" t="s">
        <v>256</v>
      </c>
      <c r="F101" s="137">
        <v>54800</v>
      </c>
      <c r="G101" s="137">
        <v>15.91</v>
      </c>
      <c r="H101" s="137" t="s">
        <v>2108</v>
      </c>
      <c r="I101" s="50"/>
      <c r="J101" s="50"/>
      <c r="K101" s="50"/>
      <c r="L101" s="50"/>
      <c r="M101" s="50"/>
      <c r="N101" s="50"/>
      <c r="O101" s="50"/>
      <c r="P101" s="50"/>
      <c r="Q101" s="50"/>
      <c r="R101" s="50"/>
      <c r="S101" s="50"/>
      <c r="T101" s="50"/>
      <c r="U101" s="50"/>
      <c r="V101" s="50"/>
      <c r="W101" s="50"/>
      <c r="X101" s="50"/>
      <c r="Y101" s="50"/>
      <c r="Z101" s="50"/>
      <c r="AA101" s="50"/>
      <c r="AB101" s="50"/>
      <c r="AC101" s="50"/>
      <c r="AD101" s="50"/>
      <c r="AE101" s="50"/>
      <c r="AF101" s="50"/>
      <c r="AG101" s="50"/>
      <c r="AH101" s="50"/>
      <c r="AI101" s="50"/>
    </row>
    <row r="102" spans="1:35">
      <c r="A102" s="182">
        <v>43385</v>
      </c>
      <c r="B102" s="137" t="s">
        <v>2237</v>
      </c>
      <c r="C102" s="137" t="s">
        <v>3803</v>
      </c>
      <c r="D102" s="137" t="s">
        <v>3804</v>
      </c>
      <c r="E102" s="137" t="s">
        <v>256</v>
      </c>
      <c r="F102" s="137">
        <v>53034</v>
      </c>
      <c r="G102" s="137">
        <v>15.17</v>
      </c>
      <c r="H102" s="137" t="s">
        <v>2108</v>
      </c>
      <c r="I102" s="50"/>
      <c r="J102" s="50"/>
      <c r="K102" s="50"/>
      <c r="L102" s="50"/>
      <c r="M102" s="50"/>
      <c r="N102" s="50"/>
      <c r="O102" s="50"/>
      <c r="P102" s="50"/>
      <c r="Q102" s="50"/>
      <c r="R102" s="50"/>
      <c r="S102" s="50"/>
      <c r="T102" s="50"/>
      <c r="U102" s="50"/>
      <c r="V102" s="50"/>
      <c r="W102" s="50"/>
      <c r="X102" s="50"/>
      <c r="Y102" s="50"/>
      <c r="Z102" s="50"/>
      <c r="AA102" s="50"/>
      <c r="AB102" s="50"/>
      <c r="AC102" s="50"/>
      <c r="AD102" s="50"/>
      <c r="AE102" s="50"/>
      <c r="AF102" s="50"/>
      <c r="AG102" s="50"/>
      <c r="AH102" s="50"/>
      <c r="AI102" s="50"/>
    </row>
    <row r="103" spans="1:35">
      <c r="A103" s="182">
        <v>43385</v>
      </c>
      <c r="B103" s="137" t="s">
        <v>2237</v>
      </c>
      <c r="C103" s="137" t="s">
        <v>3803</v>
      </c>
      <c r="D103" s="137" t="s">
        <v>3805</v>
      </c>
      <c r="E103" s="137" t="s">
        <v>256</v>
      </c>
      <c r="F103" s="137">
        <v>68100</v>
      </c>
      <c r="G103" s="137">
        <v>14.49</v>
      </c>
      <c r="H103" s="137" t="s">
        <v>2108</v>
      </c>
      <c r="I103" s="50"/>
      <c r="J103" s="50"/>
      <c r="K103" s="50"/>
      <c r="L103" s="50"/>
      <c r="M103" s="50"/>
      <c r="N103" s="50"/>
      <c r="O103" s="50"/>
      <c r="P103" s="50"/>
      <c r="Q103" s="50"/>
      <c r="R103" s="50"/>
      <c r="S103" s="50"/>
      <c r="T103" s="50"/>
      <c r="U103" s="50"/>
      <c r="V103" s="50"/>
      <c r="W103" s="50"/>
      <c r="X103" s="50"/>
      <c r="Y103" s="50"/>
      <c r="Z103" s="50"/>
      <c r="AA103" s="50"/>
      <c r="AB103" s="50"/>
      <c r="AC103" s="50"/>
      <c r="AD103" s="50"/>
      <c r="AE103" s="50"/>
      <c r="AF103" s="50"/>
      <c r="AG103" s="50"/>
      <c r="AH103" s="50"/>
      <c r="AI103" s="50"/>
    </row>
    <row r="104" spans="1:35">
      <c r="A104" s="182">
        <v>43385</v>
      </c>
      <c r="B104" s="137" t="s">
        <v>2237</v>
      </c>
      <c r="C104" s="137" t="s">
        <v>3803</v>
      </c>
      <c r="D104" s="137" t="s">
        <v>3828</v>
      </c>
      <c r="E104" s="137" t="s">
        <v>256</v>
      </c>
      <c r="F104" s="137">
        <v>53000</v>
      </c>
      <c r="G104" s="137">
        <v>15.75</v>
      </c>
      <c r="H104" s="137" t="s">
        <v>2108</v>
      </c>
      <c r="I104" s="50"/>
      <c r="J104" s="50"/>
      <c r="K104" s="50"/>
      <c r="L104" s="50"/>
      <c r="M104" s="50"/>
      <c r="N104" s="50"/>
      <c r="O104" s="50"/>
      <c r="P104" s="50"/>
      <c r="Q104" s="50"/>
      <c r="R104" s="50"/>
      <c r="S104" s="50"/>
      <c r="T104" s="50"/>
      <c r="U104" s="50"/>
      <c r="V104" s="50"/>
      <c r="W104" s="50"/>
      <c r="X104" s="50"/>
      <c r="Y104" s="50"/>
      <c r="Z104" s="50"/>
      <c r="AA104" s="50"/>
      <c r="AB104" s="50"/>
      <c r="AC104" s="50"/>
      <c r="AD104" s="50"/>
      <c r="AE104" s="50"/>
      <c r="AF104" s="50"/>
      <c r="AG104" s="50"/>
      <c r="AH104" s="50"/>
      <c r="AI104" s="50"/>
    </row>
    <row r="105" spans="1:35">
      <c r="A105" s="182">
        <v>43385</v>
      </c>
      <c r="B105" s="137" t="s">
        <v>2237</v>
      </c>
      <c r="C105" s="137" t="s">
        <v>3803</v>
      </c>
      <c r="D105" s="137" t="s">
        <v>3806</v>
      </c>
      <c r="E105" s="137" t="s">
        <v>256</v>
      </c>
      <c r="F105" s="137">
        <v>100000</v>
      </c>
      <c r="G105" s="137">
        <v>16</v>
      </c>
      <c r="H105" s="137" t="s">
        <v>2108</v>
      </c>
      <c r="I105" s="50"/>
      <c r="J105" s="50"/>
      <c r="K105" s="50"/>
      <c r="L105" s="50"/>
      <c r="M105" s="50"/>
      <c r="N105" s="50"/>
      <c r="O105" s="50"/>
      <c r="P105" s="50"/>
      <c r="Q105" s="50"/>
      <c r="R105" s="50"/>
      <c r="S105" s="50"/>
      <c r="T105" s="50"/>
      <c r="U105" s="50"/>
      <c r="V105" s="50"/>
      <c r="W105" s="50"/>
      <c r="X105" s="50"/>
      <c r="Y105" s="50"/>
      <c r="Z105" s="50"/>
      <c r="AA105" s="50"/>
      <c r="AB105" s="50"/>
      <c r="AC105" s="50"/>
      <c r="AD105" s="50"/>
      <c r="AE105" s="50"/>
      <c r="AF105" s="50"/>
      <c r="AG105" s="50"/>
      <c r="AH105" s="50"/>
      <c r="AI105" s="50"/>
    </row>
    <row r="106" spans="1:35">
      <c r="A106" s="182">
        <v>43385</v>
      </c>
      <c r="B106" s="137" t="s">
        <v>3625</v>
      </c>
      <c r="C106" s="137" t="s">
        <v>3626</v>
      </c>
      <c r="D106" s="137" t="s">
        <v>3829</v>
      </c>
      <c r="E106" s="137" t="s">
        <v>256</v>
      </c>
      <c r="F106" s="137">
        <v>57000</v>
      </c>
      <c r="G106" s="137">
        <v>36.25</v>
      </c>
      <c r="H106" s="137" t="s">
        <v>2108</v>
      </c>
      <c r="I106" s="50"/>
      <c r="J106" s="50"/>
      <c r="K106" s="50"/>
      <c r="L106" s="50"/>
      <c r="M106" s="50"/>
      <c r="N106" s="50"/>
      <c r="O106" s="50"/>
      <c r="P106" s="50"/>
      <c r="Q106" s="50"/>
      <c r="R106" s="50"/>
      <c r="S106" s="50"/>
      <c r="T106" s="50"/>
      <c r="U106" s="50"/>
      <c r="V106" s="50"/>
      <c r="W106" s="50"/>
      <c r="X106" s="50"/>
      <c r="Y106" s="50"/>
      <c r="Z106" s="50"/>
      <c r="AA106" s="50"/>
      <c r="AB106" s="50"/>
      <c r="AC106" s="50"/>
      <c r="AD106" s="50"/>
      <c r="AE106" s="50"/>
      <c r="AF106" s="50"/>
      <c r="AG106" s="50"/>
      <c r="AH106" s="50"/>
      <c r="AI106" s="50"/>
    </row>
    <row r="107" spans="1:35">
      <c r="A107" s="182"/>
      <c r="B107" s="137"/>
      <c r="C107" s="137"/>
      <c r="D107" s="137"/>
      <c r="E107" s="137"/>
      <c r="F107" s="137"/>
      <c r="G107" s="137"/>
      <c r="H107" s="137"/>
      <c r="I107" s="50"/>
      <c r="J107" s="50"/>
      <c r="K107" s="50"/>
      <c r="L107" s="50"/>
      <c r="M107" s="50"/>
      <c r="N107" s="50"/>
      <c r="O107" s="50"/>
      <c r="P107" s="50"/>
      <c r="Q107" s="50"/>
      <c r="R107" s="50"/>
      <c r="S107" s="50"/>
      <c r="T107" s="50"/>
      <c r="U107" s="50"/>
      <c r="V107" s="50"/>
      <c r="W107" s="50"/>
      <c r="X107" s="50"/>
      <c r="Y107" s="50"/>
      <c r="Z107" s="50"/>
      <c r="AA107" s="50"/>
      <c r="AB107" s="50"/>
      <c r="AC107" s="50"/>
      <c r="AD107" s="50"/>
      <c r="AE107" s="50"/>
      <c r="AF107" s="50"/>
      <c r="AG107" s="50"/>
      <c r="AH107" s="50"/>
      <c r="AI107" s="50"/>
    </row>
    <row r="108" spans="1:35">
      <c r="A108" s="182"/>
      <c r="B108" s="137"/>
      <c r="C108" s="137"/>
      <c r="D108" s="137"/>
      <c r="E108" s="137"/>
      <c r="F108" s="137"/>
      <c r="G108" s="137"/>
      <c r="H108" s="137"/>
      <c r="I108" s="50"/>
      <c r="J108" s="50"/>
      <c r="K108" s="50"/>
      <c r="L108" s="50"/>
      <c r="M108" s="50"/>
      <c r="N108" s="50"/>
      <c r="O108" s="50"/>
      <c r="P108" s="50"/>
      <c r="Q108" s="50"/>
      <c r="R108" s="50"/>
      <c r="S108" s="50"/>
      <c r="T108" s="50"/>
      <c r="U108" s="50"/>
      <c r="V108" s="50"/>
      <c r="W108" s="50"/>
      <c r="X108" s="50"/>
      <c r="Y108" s="50"/>
      <c r="Z108" s="50"/>
      <c r="AA108" s="50"/>
      <c r="AB108" s="50"/>
      <c r="AC108" s="50"/>
      <c r="AD108" s="50"/>
      <c r="AE108" s="50"/>
      <c r="AF108" s="50"/>
      <c r="AG108" s="50"/>
      <c r="AH108" s="50"/>
      <c r="AI108" s="50"/>
    </row>
    <row r="109" spans="1:35">
      <c r="A109" s="182"/>
      <c r="B109" s="137"/>
      <c r="C109" s="137"/>
      <c r="D109" s="137"/>
      <c r="E109" s="137"/>
      <c r="F109" s="137"/>
      <c r="G109" s="137"/>
      <c r="H109" s="137"/>
      <c r="I109" s="50"/>
      <c r="J109" s="50"/>
      <c r="K109" s="50"/>
      <c r="L109" s="50"/>
      <c r="M109" s="50"/>
      <c r="N109" s="50"/>
      <c r="O109" s="50"/>
      <c r="P109" s="50"/>
      <c r="Q109" s="50"/>
      <c r="R109" s="50"/>
      <c r="S109" s="50"/>
      <c r="T109" s="50"/>
      <c r="U109" s="50"/>
      <c r="V109" s="50"/>
      <c r="W109" s="50"/>
      <c r="X109" s="50"/>
      <c r="Y109" s="50"/>
      <c r="Z109" s="50"/>
      <c r="AA109" s="50"/>
      <c r="AB109" s="50"/>
      <c r="AC109" s="50"/>
      <c r="AD109" s="50"/>
      <c r="AE109" s="50"/>
      <c r="AF109" s="50"/>
      <c r="AG109" s="50"/>
      <c r="AH109" s="50"/>
      <c r="AI109" s="50"/>
    </row>
    <row r="110" spans="1:35">
      <c r="A110" s="182"/>
      <c r="B110" s="137"/>
      <c r="C110" s="137"/>
      <c r="D110" s="137"/>
      <c r="E110" s="137"/>
      <c r="F110" s="137"/>
      <c r="G110" s="137"/>
      <c r="H110" s="137"/>
      <c r="I110" s="50"/>
      <c r="J110" s="50"/>
      <c r="K110" s="50"/>
      <c r="L110" s="50"/>
      <c r="M110" s="50"/>
      <c r="N110" s="50"/>
      <c r="O110" s="50"/>
      <c r="P110" s="50"/>
      <c r="Q110" s="50"/>
      <c r="R110" s="50"/>
      <c r="S110" s="50"/>
      <c r="T110" s="50"/>
      <c r="U110" s="50"/>
      <c r="V110" s="50"/>
      <c r="W110" s="50"/>
      <c r="X110" s="50"/>
      <c r="Y110" s="50"/>
      <c r="Z110" s="50"/>
      <c r="AA110" s="50"/>
      <c r="AB110" s="50"/>
      <c r="AC110" s="50"/>
      <c r="AD110" s="50"/>
      <c r="AE110" s="50"/>
      <c r="AF110" s="50"/>
      <c r="AG110" s="50"/>
      <c r="AH110" s="50"/>
      <c r="AI110" s="50"/>
    </row>
    <row r="111" spans="1:35">
      <c r="A111" s="182"/>
      <c r="B111" s="137"/>
      <c r="C111" s="137"/>
      <c r="D111" s="137"/>
      <c r="E111" s="137"/>
      <c r="F111" s="137"/>
      <c r="G111" s="137"/>
      <c r="H111" s="137"/>
      <c r="I111" s="50"/>
      <c r="J111" s="50"/>
      <c r="K111" s="50"/>
      <c r="L111" s="50"/>
      <c r="M111" s="50"/>
      <c r="N111" s="50"/>
      <c r="O111" s="50"/>
      <c r="P111" s="50"/>
      <c r="Q111" s="50"/>
      <c r="R111" s="50"/>
      <c r="S111" s="50"/>
      <c r="T111" s="50"/>
      <c r="U111" s="50"/>
      <c r="V111" s="50"/>
      <c r="W111" s="50"/>
      <c r="X111" s="50"/>
      <c r="Y111" s="50"/>
      <c r="Z111" s="50"/>
      <c r="AA111" s="50"/>
      <c r="AB111" s="50"/>
      <c r="AC111" s="50"/>
      <c r="AD111" s="50"/>
      <c r="AE111" s="50"/>
      <c r="AF111" s="50"/>
      <c r="AG111" s="50"/>
      <c r="AH111" s="50"/>
      <c r="AI111" s="50"/>
    </row>
    <row r="112" spans="1:35">
      <c r="A112" s="182"/>
      <c r="B112" s="137"/>
      <c r="C112" s="137"/>
      <c r="D112" s="137"/>
      <c r="E112" s="137"/>
      <c r="F112" s="137"/>
      <c r="G112" s="137"/>
      <c r="H112" s="137"/>
      <c r="I112" s="50"/>
      <c r="J112" s="50"/>
      <c r="K112" s="50"/>
      <c r="L112" s="50"/>
      <c r="M112" s="50"/>
      <c r="N112" s="50"/>
      <c r="O112" s="50"/>
      <c r="P112" s="50"/>
      <c r="Q112" s="50"/>
      <c r="R112" s="50"/>
      <c r="S112" s="50"/>
      <c r="T112" s="50"/>
      <c r="U112" s="50"/>
      <c r="V112" s="50"/>
      <c r="W112" s="50"/>
      <c r="X112" s="50"/>
      <c r="Y112" s="50"/>
      <c r="Z112" s="50"/>
      <c r="AA112" s="50"/>
      <c r="AB112" s="50"/>
      <c r="AC112" s="50"/>
      <c r="AD112" s="50"/>
      <c r="AE112" s="50"/>
      <c r="AF112" s="50"/>
      <c r="AG112" s="50"/>
      <c r="AH112" s="50"/>
      <c r="AI112" s="50"/>
    </row>
    <row r="113" spans="1:35">
      <c r="A113" s="182"/>
      <c r="B113" s="137"/>
      <c r="C113" s="137"/>
      <c r="D113" s="137"/>
      <c r="E113" s="137"/>
      <c r="F113" s="137"/>
      <c r="G113" s="137"/>
      <c r="H113" s="137"/>
      <c r="I113" s="50"/>
      <c r="J113" s="50"/>
      <c r="K113" s="50"/>
      <c r="L113" s="50"/>
      <c r="M113" s="50"/>
      <c r="N113" s="50"/>
      <c r="O113" s="50"/>
      <c r="P113" s="50"/>
      <c r="Q113" s="50"/>
      <c r="R113" s="50"/>
      <c r="S113" s="50"/>
      <c r="T113" s="50"/>
      <c r="U113" s="50"/>
      <c r="V113" s="50"/>
      <c r="W113" s="50"/>
      <c r="X113" s="50"/>
      <c r="Y113" s="50"/>
      <c r="Z113" s="50"/>
      <c r="AA113" s="50"/>
      <c r="AB113" s="50"/>
      <c r="AC113" s="50"/>
      <c r="AD113" s="50"/>
      <c r="AE113" s="50"/>
      <c r="AF113" s="50"/>
      <c r="AG113" s="50"/>
      <c r="AH113" s="50"/>
      <c r="AI113" s="50"/>
    </row>
    <row r="114" spans="1:35">
      <c r="A114" s="182"/>
      <c r="B114" s="137"/>
      <c r="C114" s="137"/>
      <c r="D114" s="137"/>
      <c r="E114" s="137"/>
      <c r="F114" s="138"/>
      <c r="G114" s="137"/>
      <c r="H114" s="137"/>
      <c r="I114" s="50"/>
      <c r="J114" s="50"/>
      <c r="K114" s="50"/>
      <c r="L114" s="50"/>
      <c r="M114" s="50"/>
      <c r="N114" s="50"/>
      <c r="O114" s="50"/>
      <c r="P114" s="50"/>
      <c r="Q114" s="50"/>
      <c r="R114" s="50"/>
      <c r="S114" s="50"/>
      <c r="T114" s="50"/>
      <c r="U114" s="50"/>
      <c r="V114" s="50"/>
      <c r="W114" s="50"/>
      <c r="X114" s="50"/>
      <c r="Y114" s="50"/>
      <c r="Z114" s="50"/>
      <c r="AA114" s="50"/>
      <c r="AB114" s="50"/>
      <c r="AC114" s="50"/>
      <c r="AD114" s="50"/>
      <c r="AE114" s="50"/>
      <c r="AF114" s="50"/>
      <c r="AG114" s="50"/>
      <c r="AH114" s="50"/>
      <c r="AI114" s="50"/>
    </row>
    <row r="115" spans="1:35">
      <c r="A115" s="182"/>
      <c r="B115" s="137"/>
      <c r="C115" s="137"/>
      <c r="D115" s="137"/>
      <c r="E115" s="137"/>
      <c r="F115" s="138"/>
      <c r="G115" s="137"/>
      <c r="H115" s="137"/>
      <c r="I115" s="50"/>
      <c r="J115" s="50"/>
      <c r="K115" s="50"/>
      <c r="L115" s="50"/>
      <c r="M115" s="50"/>
      <c r="N115" s="50"/>
      <c r="O115" s="50"/>
      <c r="P115" s="50"/>
      <c r="Q115" s="50"/>
      <c r="R115" s="50"/>
      <c r="S115" s="50"/>
      <c r="T115" s="50"/>
      <c r="U115" s="50"/>
      <c r="V115" s="50"/>
      <c r="W115" s="50"/>
      <c r="X115" s="50"/>
      <c r="Y115" s="50"/>
      <c r="Z115" s="50"/>
      <c r="AA115" s="50"/>
      <c r="AB115" s="50"/>
      <c r="AC115" s="50"/>
      <c r="AD115" s="50"/>
      <c r="AE115" s="50"/>
      <c r="AF115" s="50"/>
      <c r="AG115" s="50"/>
      <c r="AH115" s="50"/>
      <c r="AI115" s="50"/>
    </row>
    <row r="116" spans="1:35">
      <c r="A116" s="182"/>
      <c r="B116" s="137"/>
      <c r="C116" s="137"/>
      <c r="D116" s="137"/>
      <c r="E116" s="137"/>
      <c r="F116" s="138"/>
      <c r="G116" s="137"/>
      <c r="H116" s="137"/>
      <c r="I116" s="50"/>
      <c r="J116" s="50"/>
      <c r="K116" s="50"/>
      <c r="L116" s="50"/>
      <c r="M116" s="50"/>
      <c r="N116" s="50"/>
      <c r="O116" s="50"/>
      <c r="P116" s="50"/>
      <c r="Q116" s="50"/>
      <c r="R116" s="50"/>
      <c r="S116" s="50"/>
      <c r="T116" s="50"/>
      <c r="U116" s="50"/>
      <c r="V116" s="50"/>
      <c r="W116" s="50"/>
      <c r="X116" s="50"/>
      <c r="Y116" s="50"/>
      <c r="Z116" s="50"/>
      <c r="AA116" s="50"/>
      <c r="AB116" s="50"/>
      <c r="AC116" s="50"/>
      <c r="AD116" s="50"/>
      <c r="AE116" s="50"/>
      <c r="AF116" s="50"/>
      <c r="AG116" s="50"/>
      <c r="AH116" s="50"/>
      <c r="AI116" s="50"/>
    </row>
    <row r="117" spans="1:35">
      <c r="A117" s="182"/>
      <c r="B117" s="137"/>
      <c r="C117" s="137"/>
      <c r="D117" s="137"/>
      <c r="E117" s="137"/>
      <c r="F117" s="138"/>
      <c r="G117" s="137"/>
      <c r="H117" s="137"/>
      <c r="I117" s="50"/>
      <c r="J117" s="50"/>
      <c r="K117" s="50"/>
      <c r="L117" s="50"/>
      <c r="M117" s="50"/>
      <c r="N117" s="50"/>
      <c r="O117" s="50"/>
      <c r="P117" s="50"/>
      <c r="Q117" s="50"/>
      <c r="R117" s="50"/>
      <c r="S117" s="50"/>
      <c r="T117" s="50"/>
      <c r="U117" s="50"/>
      <c r="V117" s="50"/>
      <c r="W117" s="50"/>
      <c r="X117" s="50"/>
      <c r="Y117" s="50"/>
      <c r="Z117" s="50"/>
      <c r="AA117" s="50"/>
      <c r="AB117" s="50"/>
      <c r="AC117" s="50"/>
      <c r="AD117" s="50"/>
      <c r="AE117" s="50"/>
      <c r="AF117" s="50"/>
      <c r="AG117" s="50"/>
      <c r="AH117" s="50"/>
      <c r="AI117" s="50"/>
    </row>
    <row r="118" spans="1:35">
      <c r="A118" s="182"/>
      <c r="B118" s="137"/>
      <c r="C118" s="137"/>
      <c r="D118" s="137"/>
      <c r="E118" s="137"/>
      <c r="F118" s="138"/>
      <c r="G118" s="137"/>
      <c r="H118" s="137"/>
      <c r="I118" s="50"/>
      <c r="J118" s="50"/>
      <c r="K118" s="50"/>
      <c r="L118" s="50"/>
      <c r="M118" s="50"/>
      <c r="N118" s="50"/>
      <c r="O118" s="50"/>
      <c r="P118" s="50"/>
      <c r="Q118" s="50"/>
      <c r="R118" s="50"/>
      <c r="S118" s="50"/>
      <c r="T118" s="50"/>
      <c r="U118" s="50"/>
      <c r="V118" s="50"/>
      <c r="W118" s="50"/>
      <c r="X118" s="50"/>
      <c r="Y118" s="50"/>
      <c r="Z118" s="50"/>
      <c r="AA118" s="50"/>
      <c r="AB118" s="50"/>
      <c r="AC118" s="50"/>
      <c r="AD118" s="50"/>
      <c r="AE118" s="50"/>
      <c r="AF118" s="50"/>
      <c r="AG118" s="50"/>
      <c r="AH118" s="50"/>
      <c r="AI118" s="50"/>
    </row>
    <row r="119" spans="1:35">
      <c r="A119" s="182"/>
      <c r="B119" s="137"/>
      <c r="C119" s="137"/>
      <c r="D119" s="137"/>
      <c r="E119" s="137"/>
      <c r="F119" s="138"/>
      <c r="G119" s="137"/>
      <c r="H119" s="137"/>
      <c r="I119" s="50"/>
      <c r="J119" s="50"/>
      <c r="K119" s="50"/>
      <c r="L119" s="50"/>
      <c r="M119" s="50"/>
      <c r="N119" s="50"/>
      <c r="O119" s="50"/>
      <c r="P119" s="50"/>
      <c r="Q119" s="50"/>
      <c r="R119" s="50"/>
      <c r="S119" s="50"/>
      <c r="T119" s="50"/>
      <c r="U119" s="50"/>
      <c r="V119" s="50"/>
      <c r="W119" s="50"/>
      <c r="X119" s="50"/>
      <c r="Y119" s="50"/>
      <c r="Z119" s="50"/>
      <c r="AA119" s="50"/>
      <c r="AB119" s="50"/>
      <c r="AC119" s="50"/>
      <c r="AD119" s="50"/>
      <c r="AE119" s="50"/>
      <c r="AF119" s="50"/>
      <c r="AG119" s="50"/>
      <c r="AH119" s="50"/>
      <c r="AI119" s="50"/>
    </row>
    <row r="120" spans="1:35">
      <c r="A120" s="182"/>
      <c r="B120" s="137"/>
      <c r="C120" s="137"/>
      <c r="D120" s="137"/>
      <c r="E120" s="137"/>
      <c r="F120" s="138"/>
      <c r="G120" s="137"/>
      <c r="H120" s="137"/>
      <c r="I120" s="50"/>
      <c r="J120" s="50"/>
      <c r="K120" s="50"/>
      <c r="L120" s="50"/>
      <c r="M120" s="50"/>
      <c r="N120" s="50"/>
      <c r="O120" s="50"/>
      <c r="P120" s="50"/>
      <c r="Q120" s="50"/>
      <c r="R120" s="50"/>
      <c r="S120" s="50"/>
      <c r="T120" s="50"/>
      <c r="U120" s="50"/>
      <c r="V120" s="50"/>
      <c r="W120" s="50"/>
      <c r="X120" s="50"/>
      <c r="Y120" s="50"/>
      <c r="Z120" s="50"/>
      <c r="AA120" s="50"/>
      <c r="AB120" s="50"/>
      <c r="AC120" s="50"/>
      <c r="AD120" s="50"/>
      <c r="AE120" s="50"/>
      <c r="AF120" s="50"/>
      <c r="AG120" s="50"/>
      <c r="AH120" s="50"/>
      <c r="AI120" s="50"/>
    </row>
    <row r="121" spans="1:35">
      <c r="A121" s="182"/>
      <c r="B121" s="137"/>
      <c r="C121" s="137"/>
      <c r="D121" s="137"/>
      <c r="E121" s="137"/>
      <c r="F121" s="138"/>
      <c r="G121" s="137"/>
      <c r="H121" s="137"/>
      <c r="I121" s="50"/>
      <c r="J121" s="50"/>
      <c r="K121" s="50"/>
      <c r="L121" s="50"/>
      <c r="M121" s="50"/>
      <c r="N121" s="50"/>
      <c r="O121" s="50"/>
      <c r="P121" s="50"/>
      <c r="Q121" s="50"/>
      <c r="R121" s="50"/>
      <c r="S121" s="50"/>
      <c r="T121" s="50"/>
      <c r="U121" s="50"/>
      <c r="V121" s="50"/>
      <c r="W121" s="50"/>
      <c r="X121" s="50"/>
      <c r="Y121" s="50"/>
      <c r="Z121" s="50"/>
      <c r="AA121" s="50"/>
      <c r="AB121" s="50"/>
      <c r="AC121" s="50"/>
      <c r="AD121" s="50"/>
      <c r="AE121" s="50"/>
      <c r="AF121" s="50"/>
      <c r="AG121" s="50"/>
      <c r="AH121" s="50"/>
      <c r="AI121" s="50"/>
    </row>
    <row r="122" spans="1:35">
      <c r="A122" s="182"/>
      <c r="B122" s="137"/>
      <c r="C122" s="137"/>
      <c r="D122" s="137"/>
      <c r="E122" s="137"/>
      <c r="F122" s="138"/>
      <c r="G122" s="137"/>
      <c r="H122" s="137"/>
      <c r="I122" s="50"/>
      <c r="J122" s="50"/>
      <c r="K122" s="50"/>
      <c r="L122" s="50"/>
      <c r="M122" s="50"/>
      <c r="N122" s="50"/>
      <c r="O122" s="50"/>
      <c r="P122" s="50"/>
      <c r="Q122" s="50"/>
      <c r="R122" s="50"/>
      <c r="S122" s="50"/>
      <c r="T122" s="50"/>
      <c r="U122" s="50"/>
      <c r="V122" s="50"/>
      <c r="W122" s="50"/>
      <c r="X122" s="50"/>
      <c r="Y122" s="50"/>
      <c r="Z122" s="50"/>
      <c r="AA122" s="50"/>
      <c r="AB122" s="50"/>
      <c r="AC122" s="50"/>
      <c r="AD122" s="50"/>
      <c r="AE122" s="50"/>
      <c r="AF122" s="50"/>
      <c r="AG122" s="50"/>
      <c r="AH122" s="50"/>
      <c r="AI122" s="50"/>
    </row>
    <row r="123" spans="1:35">
      <c r="A123" s="182"/>
      <c r="B123" s="137"/>
      <c r="C123" s="137"/>
      <c r="D123" s="137"/>
      <c r="E123" s="137"/>
      <c r="F123" s="138"/>
      <c r="G123" s="137"/>
      <c r="H123" s="137"/>
      <c r="I123" s="50"/>
      <c r="J123" s="50"/>
      <c r="K123" s="50"/>
      <c r="L123" s="50"/>
      <c r="M123" s="50"/>
      <c r="N123" s="50"/>
      <c r="O123" s="50"/>
      <c r="P123" s="50"/>
      <c r="Q123" s="50"/>
      <c r="R123" s="50"/>
      <c r="S123" s="50"/>
      <c r="T123" s="50"/>
      <c r="U123" s="50"/>
      <c r="V123" s="50"/>
      <c r="W123" s="50"/>
      <c r="X123" s="50"/>
      <c r="Y123" s="50"/>
      <c r="Z123" s="50"/>
      <c r="AA123" s="50"/>
      <c r="AB123" s="50"/>
      <c r="AC123" s="50"/>
      <c r="AD123" s="50"/>
      <c r="AE123" s="50"/>
      <c r="AF123" s="50"/>
      <c r="AG123" s="50"/>
      <c r="AH123" s="50"/>
      <c r="AI123" s="50"/>
    </row>
    <row r="124" spans="1:35">
      <c r="A124" s="182"/>
      <c r="B124" s="137"/>
      <c r="C124" s="137"/>
      <c r="D124" s="137"/>
      <c r="E124" s="137"/>
      <c r="F124" s="138"/>
      <c r="G124" s="137"/>
      <c r="H124" s="137"/>
      <c r="I124" s="50"/>
      <c r="J124" s="50"/>
      <c r="K124" s="50"/>
      <c r="L124" s="50"/>
      <c r="M124" s="50"/>
      <c r="N124" s="50"/>
      <c r="O124" s="50"/>
      <c r="P124" s="50"/>
      <c r="Q124" s="50"/>
      <c r="R124" s="50"/>
      <c r="S124" s="50"/>
      <c r="T124" s="50"/>
      <c r="U124" s="50"/>
      <c r="V124" s="50"/>
      <c r="W124" s="50"/>
      <c r="X124" s="50"/>
      <c r="Y124" s="50"/>
      <c r="Z124" s="50"/>
      <c r="AA124" s="50"/>
      <c r="AB124" s="50"/>
      <c r="AC124" s="50"/>
      <c r="AD124" s="50"/>
      <c r="AE124" s="50"/>
      <c r="AF124" s="50"/>
      <c r="AG124" s="50"/>
      <c r="AH124" s="50"/>
      <c r="AI124" s="50"/>
    </row>
    <row r="125" spans="1:35">
      <c r="A125" s="182"/>
      <c r="B125" s="137"/>
      <c r="C125" s="137"/>
      <c r="D125" s="137"/>
      <c r="E125" s="137"/>
      <c r="F125" s="138"/>
      <c r="G125" s="137"/>
      <c r="H125" s="137"/>
      <c r="I125" s="50"/>
      <c r="J125" s="50"/>
      <c r="K125" s="50"/>
      <c r="L125" s="50"/>
      <c r="M125" s="50"/>
      <c r="N125" s="50"/>
      <c r="O125" s="50"/>
      <c r="P125" s="50"/>
      <c r="Q125" s="50"/>
      <c r="R125" s="50"/>
      <c r="S125" s="50"/>
      <c r="T125" s="50"/>
      <c r="U125" s="50"/>
      <c r="V125" s="50"/>
      <c r="W125" s="50"/>
      <c r="X125" s="50"/>
      <c r="Y125" s="50"/>
      <c r="Z125" s="50"/>
      <c r="AA125" s="50"/>
      <c r="AB125" s="50"/>
      <c r="AC125" s="50"/>
      <c r="AD125" s="50"/>
      <c r="AE125" s="50"/>
      <c r="AF125" s="50"/>
      <c r="AG125" s="50"/>
      <c r="AH125" s="50"/>
      <c r="AI125" s="50"/>
    </row>
    <row r="126" spans="1:35">
      <c r="A126" s="182"/>
      <c r="B126" s="137"/>
      <c r="C126" s="137"/>
      <c r="D126" s="137"/>
      <c r="E126" s="137"/>
      <c r="F126" s="138"/>
      <c r="G126" s="137"/>
      <c r="H126" s="137"/>
      <c r="I126" s="50"/>
      <c r="J126" s="50"/>
      <c r="K126" s="50"/>
      <c r="L126" s="50"/>
      <c r="M126" s="50"/>
      <c r="N126" s="50"/>
      <c r="O126" s="50"/>
      <c r="P126" s="50"/>
      <c r="Q126" s="50"/>
      <c r="R126" s="50"/>
      <c r="S126" s="50"/>
      <c r="T126" s="50"/>
      <c r="U126" s="50"/>
      <c r="V126" s="50"/>
      <c r="W126" s="50"/>
      <c r="X126" s="50"/>
      <c r="Y126" s="50"/>
      <c r="Z126" s="50"/>
      <c r="AA126" s="50"/>
      <c r="AB126" s="50"/>
      <c r="AC126" s="50"/>
      <c r="AD126" s="50"/>
      <c r="AE126" s="50"/>
      <c r="AF126" s="50"/>
      <c r="AG126" s="50"/>
      <c r="AH126" s="50"/>
      <c r="AI126" s="50"/>
    </row>
    <row r="127" spans="1:35">
      <c r="A127" s="182"/>
      <c r="B127" s="137"/>
      <c r="C127" s="137"/>
      <c r="D127" s="137"/>
      <c r="E127" s="137"/>
      <c r="F127" s="138"/>
      <c r="G127" s="137"/>
      <c r="H127" s="137"/>
      <c r="I127" s="50"/>
      <c r="J127" s="50"/>
      <c r="K127" s="50"/>
      <c r="L127" s="50"/>
      <c r="M127" s="50"/>
      <c r="N127" s="50"/>
      <c r="O127" s="50"/>
      <c r="P127" s="50"/>
      <c r="Q127" s="50"/>
      <c r="R127" s="50"/>
      <c r="S127" s="50"/>
      <c r="T127" s="50"/>
      <c r="U127" s="50"/>
      <c r="V127" s="50"/>
      <c r="W127" s="50"/>
      <c r="X127" s="50"/>
      <c r="Y127" s="50"/>
      <c r="Z127" s="50"/>
      <c r="AA127" s="50"/>
      <c r="AB127" s="50"/>
      <c r="AC127" s="50"/>
      <c r="AD127" s="50"/>
      <c r="AE127" s="50"/>
      <c r="AF127" s="50"/>
      <c r="AG127" s="50"/>
      <c r="AH127" s="50"/>
      <c r="AI127" s="50"/>
    </row>
    <row r="128" spans="1:35">
      <c r="A128" s="182"/>
      <c r="B128" s="137"/>
      <c r="C128" s="137"/>
      <c r="D128" s="137"/>
      <c r="E128" s="137"/>
      <c r="F128" s="138"/>
      <c r="G128" s="137"/>
      <c r="H128" s="137"/>
      <c r="I128" s="50"/>
      <c r="J128" s="50"/>
      <c r="K128" s="50"/>
      <c r="L128" s="50"/>
      <c r="M128" s="50"/>
      <c r="N128" s="50"/>
      <c r="O128" s="50"/>
      <c r="P128" s="50"/>
      <c r="Q128" s="50"/>
      <c r="R128" s="50"/>
      <c r="S128" s="50"/>
      <c r="T128" s="50"/>
      <c r="U128" s="50"/>
      <c r="V128" s="50"/>
      <c r="W128" s="50"/>
      <c r="X128" s="50"/>
      <c r="Y128" s="50"/>
      <c r="Z128" s="50"/>
      <c r="AA128" s="50"/>
      <c r="AB128" s="50"/>
      <c r="AC128" s="50"/>
      <c r="AD128" s="50"/>
      <c r="AE128" s="50"/>
      <c r="AF128" s="50"/>
      <c r="AG128" s="50"/>
      <c r="AH128" s="50"/>
      <c r="AI128" s="50"/>
    </row>
    <row r="129" spans="1:35">
      <c r="A129" s="182"/>
      <c r="B129" s="137"/>
      <c r="C129" s="137"/>
      <c r="D129" s="137"/>
      <c r="E129" s="137"/>
      <c r="F129" s="138"/>
      <c r="G129" s="137"/>
      <c r="H129" s="137"/>
      <c r="I129" s="50"/>
      <c r="J129" s="50"/>
      <c r="K129" s="50"/>
      <c r="L129" s="50"/>
      <c r="M129" s="50"/>
      <c r="N129" s="50"/>
      <c r="O129" s="50"/>
      <c r="P129" s="50"/>
      <c r="Q129" s="50"/>
      <c r="R129" s="50"/>
      <c r="S129" s="50"/>
      <c r="T129" s="50"/>
      <c r="U129" s="50"/>
      <c r="V129" s="50"/>
      <c r="W129" s="50"/>
      <c r="X129" s="50"/>
      <c r="Y129" s="50"/>
      <c r="Z129" s="50"/>
      <c r="AA129" s="50"/>
      <c r="AB129" s="50"/>
      <c r="AC129" s="50"/>
      <c r="AD129" s="50"/>
      <c r="AE129" s="50"/>
      <c r="AF129" s="50"/>
      <c r="AG129" s="50"/>
      <c r="AH129" s="50"/>
      <c r="AI129" s="50"/>
    </row>
    <row r="130" spans="1:35">
      <c r="A130" s="182"/>
      <c r="B130" s="137"/>
      <c r="C130" s="137"/>
      <c r="D130" s="137"/>
      <c r="E130" s="137"/>
      <c r="F130" s="138"/>
      <c r="G130" s="137"/>
      <c r="H130" s="137"/>
      <c r="I130" s="50"/>
      <c r="J130" s="50"/>
      <c r="K130" s="50"/>
      <c r="L130" s="50"/>
      <c r="M130" s="50"/>
      <c r="N130" s="50"/>
      <c r="O130" s="50"/>
      <c r="P130" s="50"/>
      <c r="Q130" s="50"/>
      <c r="R130" s="50"/>
      <c r="S130" s="50"/>
      <c r="T130" s="50"/>
      <c r="U130" s="50"/>
      <c r="V130" s="50"/>
      <c r="W130" s="50"/>
      <c r="X130" s="50"/>
      <c r="Y130" s="50"/>
      <c r="Z130" s="50"/>
      <c r="AA130" s="50"/>
      <c r="AB130" s="50"/>
      <c r="AC130" s="50"/>
      <c r="AD130" s="50"/>
      <c r="AE130" s="50"/>
      <c r="AF130" s="50"/>
      <c r="AG130" s="50"/>
      <c r="AH130" s="50"/>
      <c r="AI130" s="50"/>
    </row>
    <row r="131" spans="1:35">
      <c r="A131" s="182"/>
      <c r="B131" s="137"/>
      <c r="C131" s="137"/>
      <c r="D131" s="137"/>
      <c r="E131" s="137"/>
      <c r="F131" s="138"/>
      <c r="G131" s="137"/>
      <c r="H131" s="137"/>
      <c r="I131" s="50"/>
      <c r="J131" s="50"/>
      <c r="K131" s="50"/>
      <c r="L131" s="50"/>
      <c r="M131" s="50"/>
      <c r="N131" s="50"/>
      <c r="O131" s="50"/>
      <c r="P131" s="50"/>
      <c r="Q131" s="50"/>
      <c r="R131" s="50"/>
      <c r="S131" s="50"/>
      <c r="T131" s="50"/>
      <c r="U131" s="50"/>
      <c r="V131" s="50"/>
      <c r="W131" s="50"/>
      <c r="X131" s="50"/>
      <c r="Y131" s="50"/>
      <c r="Z131" s="50"/>
      <c r="AA131" s="50"/>
      <c r="AB131" s="50"/>
      <c r="AC131" s="50"/>
      <c r="AD131" s="50"/>
      <c r="AE131" s="50"/>
      <c r="AF131" s="50"/>
      <c r="AG131" s="50"/>
      <c r="AH131" s="50"/>
      <c r="AI131" s="50"/>
    </row>
    <row r="132" spans="1:35">
      <c r="A132" s="182"/>
      <c r="B132" s="137"/>
      <c r="C132" s="137"/>
      <c r="D132" s="137"/>
      <c r="E132" s="137"/>
      <c r="F132" s="138"/>
      <c r="G132" s="137"/>
      <c r="H132" s="137"/>
      <c r="I132" s="50"/>
      <c r="J132" s="50"/>
      <c r="K132" s="50"/>
      <c r="L132" s="50"/>
      <c r="M132" s="50"/>
      <c r="N132" s="50"/>
      <c r="O132" s="50"/>
      <c r="P132" s="50"/>
      <c r="Q132" s="50"/>
      <c r="R132" s="50"/>
      <c r="S132" s="50"/>
      <c r="T132" s="50"/>
      <c r="U132" s="50"/>
      <c r="V132" s="50"/>
      <c r="W132" s="50"/>
      <c r="X132" s="50"/>
      <c r="Y132" s="50"/>
      <c r="Z132" s="50"/>
      <c r="AA132" s="50"/>
      <c r="AB132" s="50"/>
      <c r="AC132" s="50"/>
      <c r="AD132" s="50"/>
      <c r="AE132" s="50"/>
      <c r="AF132" s="50"/>
      <c r="AG132" s="50"/>
      <c r="AH132" s="50"/>
      <c r="AI132" s="50"/>
    </row>
    <row r="133" spans="1:35">
      <c r="A133" s="182"/>
      <c r="B133" s="137"/>
      <c r="C133" s="137"/>
      <c r="D133" s="137"/>
      <c r="E133" s="137"/>
      <c r="F133" s="138"/>
      <c r="G133" s="137"/>
      <c r="H133" s="137"/>
      <c r="I133" s="50"/>
      <c r="J133" s="50"/>
      <c r="K133" s="50"/>
      <c r="L133" s="50"/>
      <c r="M133" s="50"/>
      <c r="N133" s="50"/>
      <c r="O133" s="50"/>
      <c r="P133" s="50"/>
      <c r="Q133" s="50"/>
      <c r="R133" s="50"/>
      <c r="S133" s="50"/>
      <c r="T133" s="50"/>
      <c r="U133" s="50"/>
      <c r="V133" s="50"/>
      <c r="W133" s="50"/>
      <c r="X133" s="50"/>
      <c r="Y133" s="50"/>
      <c r="Z133" s="50"/>
      <c r="AA133" s="50"/>
      <c r="AB133" s="50"/>
      <c r="AC133" s="50"/>
      <c r="AD133" s="50"/>
      <c r="AE133" s="50"/>
      <c r="AF133" s="50"/>
      <c r="AG133" s="50"/>
      <c r="AH133" s="50"/>
      <c r="AI133" s="50"/>
    </row>
    <row r="134" spans="1:35">
      <c r="A134" s="182"/>
      <c r="B134" s="137"/>
      <c r="C134" s="137"/>
      <c r="D134" s="137"/>
      <c r="E134" s="137"/>
      <c r="F134" s="138"/>
      <c r="G134" s="137"/>
      <c r="H134" s="137"/>
      <c r="I134" s="50"/>
      <c r="J134" s="50"/>
      <c r="K134" s="50"/>
      <c r="L134" s="50"/>
      <c r="M134" s="50"/>
      <c r="N134" s="50"/>
      <c r="O134" s="50"/>
      <c r="P134" s="50"/>
      <c r="Q134" s="50"/>
      <c r="R134" s="50"/>
      <c r="S134" s="50"/>
      <c r="T134" s="50"/>
      <c r="U134" s="50"/>
      <c r="V134" s="50"/>
      <c r="W134" s="50"/>
      <c r="X134" s="50"/>
      <c r="Y134" s="50"/>
      <c r="Z134" s="50"/>
      <c r="AA134" s="50"/>
      <c r="AB134" s="50"/>
      <c r="AC134" s="50"/>
      <c r="AD134" s="50"/>
      <c r="AE134" s="50"/>
      <c r="AF134" s="50"/>
      <c r="AG134" s="50"/>
      <c r="AH134" s="50"/>
      <c r="AI134" s="50"/>
    </row>
    <row r="135" spans="1:35">
      <c r="A135" s="182"/>
      <c r="B135" s="137"/>
      <c r="C135" s="137"/>
      <c r="D135" s="137"/>
      <c r="E135" s="137"/>
      <c r="F135" s="138"/>
      <c r="G135" s="137"/>
      <c r="H135" s="137"/>
      <c r="I135" s="50"/>
      <c r="J135" s="50"/>
      <c r="K135" s="50"/>
      <c r="L135" s="50"/>
      <c r="M135" s="50"/>
      <c r="N135" s="50"/>
      <c r="O135" s="50"/>
      <c r="P135" s="50"/>
      <c r="Q135" s="50"/>
      <c r="R135" s="50"/>
      <c r="S135" s="50"/>
      <c r="T135" s="50"/>
      <c r="U135" s="50"/>
      <c r="V135" s="50"/>
      <c r="W135" s="50"/>
      <c r="X135" s="50"/>
      <c r="Y135" s="50"/>
      <c r="Z135" s="50"/>
      <c r="AA135" s="50"/>
      <c r="AB135" s="50"/>
      <c r="AC135" s="50"/>
      <c r="AD135" s="50"/>
      <c r="AE135" s="50"/>
      <c r="AF135" s="50"/>
      <c r="AG135" s="50"/>
      <c r="AH135" s="50"/>
      <c r="AI135" s="50"/>
    </row>
    <row r="136" spans="1:35">
      <c r="A136" s="182"/>
      <c r="B136" s="137"/>
      <c r="C136" s="137"/>
      <c r="D136" s="137"/>
      <c r="E136" s="137"/>
      <c r="F136" s="138"/>
      <c r="G136" s="137"/>
      <c r="H136" s="137"/>
      <c r="I136" s="50"/>
      <c r="J136" s="50"/>
      <c r="K136" s="50"/>
      <c r="L136" s="50"/>
      <c r="M136" s="50"/>
      <c r="N136" s="50"/>
      <c r="O136" s="50"/>
      <c r="P136" s="50"/>
      <c r="Q136" s="50"/>
      <c r="R136" s="50"/>
      <c r="S136" s="50"/>
      <c r="T136" s="50"/>
      <c r="U136" s="50"/>
      <c r="V136" s="50"/>
      <c r="W136" s="50"/>
      <c r="X136" s="50"/>
      <c r="Y136" s="50"/>
      <c r="Z136" s="50"/>
      <c r="AA136" s="50"/>
      <c r="AB136" s="50"/>
      <c r="AC136" s="50"/>
      <c r="AD136" s="50"/>
      <c r="AE136" s="50"/>
      <c r="AF136" s="50"/>
      <c r="AG136" s="50"/>
      <c r="AH136" s="50"/>
      <c r="AI136" s="50"/>
    </row>
    <row r="137" spans="1:35">
      <c r="A137" s="182"/>
      <c r="B137" s="137"/>
      <c r="C137" s="137"/>
      <c r="D137" s="137"/>
      <c r="E137" s="137"/>
      <c r="F137" s="138"/>
      <c r="G137" s="137"/>
      <c r="H137" s="137"/>
      <c r="I137" s="50"/>
      <c r="J137" s="50"/>
      <c r="K137" s="50"/>
      <c r="L137" s="50"/>
      <c r="M137" s="50"/>
      <c r="N137" s="50"/>
      <c r="O137" s="50"/>
      <c r="P137" s="50"/>
      <c r="Q137" s="50"/>
      <c r="R137" s="50"/>
      <c r="S137" s="50"/>
      <c r="T137" s="50"/>
      <c r="U137" s="50"/>
      <c r="V137" s="50"/>
      <c r="W137" s="50"/>
      <c r="X137" s="50"/>
      <c r="Y137" s="50"/>
      <c r="Z137" s="50"/>
      <c r="AA137" s="50"/>
      <c r="AB137" s="50"/>
      <c r="AC137" s="50"/>
      <c r="AD137" s="50"/>
      <c r="AE137" s="50"/>
      <c r="AF137" s="50"/>
      <c r="AG137" s="50"/>
      <c r="AH137" s="50"/>
      <c r="AI137" s="50"/>
    </row>
    <row r="138" spans="1:35">
      <c r="A138" s="182"/>
      <c r="B138" s="137"/>
      <c r="C138" s="137"/>
      <c r="D138" s="137"/>
      <c r="E138" s="137"/>
      <c r="F138" s="138"/>
      <c r="G138" s="137"/>
      <c r="H138" s="137"/>
      <c r="I138" s="50"/>
      <c r="J138" s="50"/>
      <c r="K138" s="50"/>
      <c r="L138" s="50"/>
      <c r="M138" s="50"/>
      <c r="N138" s="50"/>
      <c r="O138" s="50"/>
      <c r="P138" s="50"/>
      <c r="Q138" s="50"/>
      <c r="R138" s="50"/>
      <c r="S138" s="50"/>
      <c r="T138" s="50"/>
      <c r="U138" s="50"/>
      <c r="V138" s="50"/>
      <c r="W138" s="50"/>
      <c r="X138" s="50"/>
      <c r="Y138" s="50"/>
      <c r="Z138" s="50"/>
      <c r="AA138" s="50"/>
      <c r="AB138" s="50"/>
      <c r="AC138" s="50"/>
      <c r="AD138" s="50"/>
      <c r="AE138" s="50"/>
      <c r="AF138" s="50"/>
      <c r="AG138" s="50"/>
      <c r="AH138" s="50"/>
      <c r="AI138" s="50"/>
    </row>
    <row r="139" spans="1:35">
      <c r="A139" s="182"/>
      <c r="B139" s="137"/>
      <c r="C139" s="137"/>
      <c r="D139" s="137"/>
      <c r="E139" s="137"/>
      <c r="F139" s="138"/>
      <c r="G139" s="137"/>
      <c r="H139" s="137"/>
      <c r="I139" s="50"/>
      <c r="J139" s="50"/>
      <c r="K139" s="50"/>
      <c r="L139" s="50"/>
      <c r="M139" s="50"/>
      <c r="N139" s="50"/>
      <c r="O139" s="50"/>
      <c r="P139" s="50"/>
      <c r="Q139" s="50"/>
      <c r="R139" s="50"/>
      <c r="S139" s="50"/>
      <c r="T139" s="50"/>
      <c r="U139" s="50"/>
      <c r="V139" s="50"/>
      <c r="W139" s="50"/>
      <c r="X139" s="50"/>
      <c r="Y139" s="50"/>
      <c r="Z139" s="50"/>
      <c r="AA139" s="50"/>
      <c r="AB139" s="50"/>
      <c r="AC139" s="50"/>
      <c r="AD139" s="50"/>
      <c r="AE139" s="50"/>
      <c r="AF139" s="50"/>
      <c r="AG139" s="50"/>
      <c r="AH139" s="50"/>
      <c r="AI139" s="50"/>
    </row>
    <row r="140" spans="1:35">
      <c r="A140" s="182"/>
      <c r="B140" s="137"/>
      <c r="C140" s="137"/>
      <c r="D140" s="137"/>
      <c r="E140" s="137"/>
      <c r="F140" s="138"/>
      <c r="G140" s="137"/>
      <c r="H140" s="137"/>
      <c r="I140" s="50"/>
      <c r="J140" s="50"/>
      <c r="K140" s="50"/>
      <c r="L140" s="50"/>
      <c r="M140" s="50"/>
      <c r="N140" s="50"/>
      <c r="O140" s="50"/>
      <c r="P140" s="50"/>
      <c r="Q140" s="50"/>
      <c r="R140" s="50"/>
      <c r="S140" s="50"/>
      <c r="T140" s="50"/>
      <c r="U140" s="50"/>
      <c r="V140" s="50"/>
      <c r="W140" s="50"/>
      <c r="X140" s="50"/>
      <c r="Y140" s="50"/>
      <c r="Z140" s="50"/>
      <c r="AA140" s="50"/>
      <c r="AB140" s="50"/>
      <c r="AC140" s="50"/>
      <c r="AD140" s="50"/>
      <c r="AE140" s="50"/>
      <c r="AF140" s="50"/>
      <c r="AG140" s="50"/>
      <c r="AH140" s="50"/>
      <c r="AI140" s="50"/>
    </row>
    <row r="141" spans="1:35">
      <c r="A141" s="182"/>
      <c r="B141" s="137"/>
      <c r="C141" s="137"/>
      <c r="D141" s="137"/>
      <c r="E141" s="137"/>
      <c r="F141" s="138"/>
      <c r="G141" s="137"/>
      <c r="H141" s="137"/>
      <c r="I141" s="50"/>
      <c r="J141" s="50"/>
      <c r="K141" s="50"/>
      <c r="L141" s="50"/>
      <c r="M141" s="50"/>
      <c r="N141" s="50"/>
      <c r="O141" s="50"/>
      <c r="P141" s="50"/>
      <c r="Q141" s="50"/>
      <c r="R141" s="50"/>
      <c r="S141" s="50"/>
      <c r="T141" s="50"/>
      <c r="U141" s="50"/>
      <c r="V141" s="50"/>
      <c r="W141" s="50"/>
      <c r="X141" s="50"/>
      <c r="Y141" s="50"/>
      <c r="Z141" s="50"/>
      <c r="AA141" s="50"/>
      <c r="AB141" s="50"/>
      <c r="AC141" s="50"/>
      <c r="AD141" s="50"/>
      <c r="AE141" s="50"/>
      <c r="AF141" s="50"/>
      <c r="AG141" s="50"/>
      <c r="AH141" s="50"/>
      <c r="AI141" s="50"/>
    </row>
    <row r="142" spans="1:35">
      <c r="A142" s="182"/>
      <c r="B142" s="137"/>
      <c r="C142" s="137"/>
      <c r="D142" s="137"/>
      <c r="E142" s="137"/>
      <c r="F142" s="138"/>
      <c r="G142" s="137"/>
      <c r="H142" s="137"/>
      <c r="I142" s="50"/>
      <c r="J142" s="50"/>
      <c r="K142" s="50"/>
      <c r="L142" s="50"/>
      <c r="M142" s="50"/>
      <c r="N142" s="50"/>
      <c r="O142" s="50"/>
      <c r="P142" s="50"/>
      <c r="Q142" s="50"/>
      <c r="R142" s="50"/>
      <c r="S142" s="50"/>
      <c r="T142" s="50"/>
      <c r="U142" s="50"/>
      <c r="V142" s="50"/>
      <c r="W142" s="50"/>
      <c r="X142" s="50"/>
      <c r="Y142" s="50"/>
      <c r="Z142" s="50"/>
      <c r="AA142" s="50"/>
      <c r="AB142" s="50"/>
      <c r="AC142" s="50"/>
      <c r="AD142" s="50"/>
      <c r="AE142" s="50"/>
      <c r="AF142" s="50"/>
      <c r="AG142" s="50"/>
      <c r="AH142" s="50"/>
      <c r="AI142" s="50"/>
    </row>
    <row r="143" spans="1:35">
      <c r="A143" s="182"/>
      <c r="B143" s="137"/>
      <c r="C143" s="137"/>
      <c r="D143" s="137"/>
      <c r="E143" s="137"/>
      <c r="F143" s="138"/>
      <c r="G143" s="137"/>
      <c r="H143" s="137"/>
      <c r="I143" s="50"/>
      <c r="J143" s="50"/>
      <c r="K143" s="50"/>
      <c r="L143" s="50"/>
      <c r="M143" s="50"/>
      <c r="N143" s="50"/>
      <c r="O143" s="50"/>
      <c r="P143" s="50"/>
      <c r="Q143" s="50"/>
      <c r="R143" s="50"/>
      <c r="S143" s="50"/>
      <c r="T143" s="50"/>
      <c r="U143" s="50"/>
      <c r="V143" s="50"/>
      <c r="W143" s="50"/>
      <c r="X143" s="50"/>
      <c r="Y143" s="50"/>
      <c r="Z143" s="50"/>
      <c r="AA143" s="50"/>
      <c r="AB143" s="50"/>
      <c r="AC143" s="50"/>
      <c r="AD143" s="50"/>
      <c r="AE143" s="50"/>
      <c r="AF143" s="50"/>
      <c r="AG143" s="50"/>
      <c r="AH143" s="50"/>
      <c r="AI143" s="50"/>
    </row>
    <row r="144" spans="1:35">
      <c r="A144" s="182"/>
      <c r="B144" s="137"/>
      <c r="C144" s="137"/>
      <c r="D144" s="137"/>
      <c r="E144" s="137"/>
      <c r="F144" s="138"/>
      <c r="G144" s="137"/>
      <c r="H144" s="137"/>
      <c r="I144" s="50"/>
      <c r="J144" s="50"/>
      <c r="K144" s="50"/>
      <c r="L144" s="50"/>
      <c r="M144" s="50"/>
      <c r="N144" s="50"/>
      <c r="O144" s="50"/>
      <c r="P144" s="50"/>
      <c r="Q144" s="50"/>
      <c r="R144" s="50"/>
      <c r="S144" s="50"/>
      <c r="T144" s="50"/>
      <c r="U144" s="50"/>
      <c r="V144" s="50"/>
      <c r="W144" s="50"/>
      <c r="X144" s="50"/>
      <c r="Y144" s="50"/>
      <c r="Z144" s="50"/>
      <c r="AA144" s="50"/>
      <c r="AB144" s="50"/>
      <c r="AC144" s="50"/>
      <c r="AD144" s="50"/>
      <c r="AE144" s="50"/>
      <c r="AF144" s="50"/>
      <c r="AG144" s="50"/>
      <c r="AH144" s="50"/>
      <c r="AI144" s="50"/>
    </row>
    <row r="145" spans="1:35">
      <c r="A145" s="182"/>
      <c r="B145" s="137"/>
      <c r="C145" s="137"/>
      <c r="D145" s="137"/>
      <c r="E145" s="137"/>
      <c r="F145" s="138"/>
      <c r="G145" s="137"/>
      <c r="H145" s="137"/>
      <c r="I145" s="50"/>
      <c r="J145" s="50"/>
      <c r="K145" s="50"/>
      <c r="L145" s="50"/>
      <c r="M145" s="50"/>
      <c r="N145" s="50"/>
      <c r="O145" s="50"/>
      <c r="P145" s="50"/>
      <c r="Q145" s="50"/>
      <c r="R145" s="50"/>
      <c r="S145" s="50"/>
      <c r="T145" s="50"/>
      <c r="U145" s="50"/>
      <c r="V145" s="50"/>
      <c r="W145" s="50"/>
      <c r="X145" s="50"/>
      <c r="Y145" s="50"/>
      <c r="Z145" s="50"/>
      <c r="AA145" s="50"/>
      <c r="AB145" s="50"/>
      <c r="AC145" s="50"/>
      <c r="AD145" s="50"/>
      <c r="AE145" s="50"/>
      <c r="AF145" s="50"/>
      <c r="AG145" s="50"/>
      <c r="AH145" s="50"/>
      <c r="AI145" s="50"/>
    </row>
    <row r="146" spans="1:35">
      <c r="A146" s="182"/>
      <c r="B146" s="137"/>
      <c r="C146" s="137"/>
      <c r="D146" s="137"/>
      <c r="E146" s="137"/>
      <c r="F146" s="138"/>
      <c r="G146" s="137"/>
      <c r="H146" s="137"/>
      <c r="I146" s="50"/>
      <c r="J146" s="50"/>
      <c r="K146" s="50"/>
      <c r="L146" s="50"/>
      <c r="M146" s="50"/>
      <c r="N146" s="50"/>
      <c r="O146" s="50"/>
      <c r="P146" s="50"/>
      <c r="Q146" s="50"/>
      <c r="R146" s="50"/>
      <c r="S146" s="50"/>
      <c r="T146" s="50"/>
      <c r="U146" s="50"/>
      <c r="V146" s="50"/>
      <c r="W146" s="50"/>
      <c r="X146" s="50"/>
      <c r="Y146" s="50"/>
      <c r="Z146" s="50"/>
      <c r="AA146" s="50"/>
      <c r="AB146" s="50"/>
      <c r="AC146" s="50"/>
      <c r="AD146" s="50"/>
      <c r="AE146" s="50"/>
      <c r="AF146" s="50"/>
      <c r="AG146" s="50"/>
      <c r="AH146" s="50"/>
      <c r="AI146" s="50"/>
    </row>
    <row r="147" spans="1:35">
      <c r="A147" s="182"/>
      <c r="B147" s="137"/>
      <c r="C147" s="137"/>
      <c r="D147" s="137"/>
      <c r="E147" s="137"/>
      <c r="F147" s="138"/>
      <c r="G147" s="137"/>
      <c r="H147" s="137"/>
      <c r="I147" s="50"/>
      <c r="J147" s="50"/>
      <c r="K147" s="50"/>
      <c r="L147" s="50"/>
      <c r="M147" s="50"/>
      <c r="N147" s="50"/>
      <c r="O147" s="50"/>
      <c r="P147" s="50"/>
      <c r="Q147" s="50"/>
      <c r="R147" s="50"/>
      <c r="S147" s="50"/>
      <c r="T147" s="50"/>
      <c r="U147" s="50"/>
      <c r="V147" s="50"/>
      <c r="W147" s="50"/>
      <c r="X147" s="50"/>
      <c r="Y147" s="50"/>
      <c r="Z147" s="50"/>
      <c r="AA147" s="50"/>
      <c r="AB147" s="50"/>
      <c r="AC147" s="50"/>
      <c r="AD147" s="50"/>
      <c r="AE147" s="50"/>
      <c r="AF147" s="50"/>
      <c r="AG147" s="50"/>
      <c r="AH147" s="50"/>
      <c r="AI147" s="50"/>
    </row>
    <row r="148" spans="1:35">
      <c r="A148" s="182"/>
      <c r="B148" s="137"/>
      <c r="C148" s="137"/>
      <c r="D148" s="137"/>
      <c r="E148" s="137"/>
      <c r="F148" s="138"/>
      <c r="G148" s="137"/>
      <c r="H148" s="137"/>
      <c r="I148" s="50"/>
      <c r="J148" s="50"/>
      <c r="K148" s="50"/>
      <c r="L148" s="50"/>
      <c r="M148" s="50"/>
      <c r="N148" s="50"/>
      <c r="O148" s="50"/>
      <c r="P148" s="50"/>
      <c r="Q148" s="50"/>
      <c r="R148" s="50"/>
      <c r="S148" s="50"/>
      <c r="T148" s="50"/>
      <c r="U148" s="50"/>
      <c r="V148" s="50"/>
      <c r="W148" s="50"/>
      <c r="X148" s="50"/>
      <c r="Y148" s="50"/>
      <c r="Z148" s="50"/>
      <c r="AA148" s="50"/>
      <c r="AB148" s="50"/>
      <c r="AC148" s="50"/>
      <c r="AD148" s="50"/>
      <c r="AE148" s="50"/>
      <c r="AF148" s="50"/>
      <c r="AG148" s="50"/>
      <c r="AH148" s="50"/>
      <c r="AI148" s="50"/>
    </row>
    <row r="149" spans="1:35">
      <c r="A149" s="182"/>
      <c r="B149" s="137"/>
      <c r="C149" s="137"/>
      <c r="D149" s="137"/>
      <c r="E149" s="137"/>
      <c r="F149" s="138"/>
      <c r="G149" s="137"/>
      <c r="H149" s="137"/>
      <c r="I149" s="50"/>
      <c r="J149" s="50"/>
      <c r="K149" s="50"/>
      <c r="L149" s="50"/>
      <c r="M149" s="50"/>
      <c r="N149" s="50"/>
      <c r="O149" s="50"/>
      <c r="P149" s="50"/>
      <c r="Q149" s="50"/>
      <c r="R149" s="50"/>
      <c r="S149" s="50"/>
      <c r="T149" s="50"/>
      <c r="U149" s="50"/>
      <c r="V149" s="50"/>
      <c r="W149" s="50"/>
      <c r="X149" s="50"/>
      <c r="Y149" s="50"/>
      <c r="Z149" s="50"/>
      <c r="AA149" s="50"/>
      <c r="AB149" s="50"/>
      <c r="AC149" s="50"/>
      <c r="AD149" s="50"/>
      <c r="AE149" s="50"/>
      <c r="AF149" s="50"/>
      <c r="AG149" s="50"/>
      <c r="AH149" s="50"/>
      <c r="AI149" s="50"/>
    </row>
    <row r="150" spans="1:35">
      <c r="A150" s="182"/>
      <c r="B150" s="137"/>
      <c r="C150" s="137"/>
      <c r="D150" s="137"/>
      <c r="E150" s="137"/>
      <c r="F150" s="138"/>
      <c r="G150" s="137"/>
      <c r="H150" s="137"/>
      <c r="I150" s="50"/>
      <c r="J150" s="50"/>
      <c r="K150" s="50"/>
      <c r="L150" s="50"/>
      <c r="M150" s="50"/>
      <c r="N150" s="50"/>
      <c r="O150" s="50"/>
      <c r="P150" s="50"/>
      <c r="Q150" s="50"/>
      <c r="R150" s="50"/>
      <c r="S150" s="50"/>
      <c r="T150" s="50"/>
      <c r="U150" s="50"/>
      <c r="V150" s="50"/>
      <c r="W150" s="50"/>
      <c r="X150" s="50"/>
      <c r="Y150" s="50"/>
      <c r="Z150" s="50"/>
      <c r="AA150" s="50"/>
      <c r="AB150" s="50"/>
      <c r="AC150" s="50"/>
      <c r="AD150" s="50"/>
      <c r="AE150" s="50"/>
      <c r="AF150" s="50"/>
      <c r="AG150" s="50"/>
      <c r="AH150" s="50"/>
      <c r="AI150" s="50"/>
    </row>
    <row r="151" spans="1:35">
      <c r="A151" s="182"/>
      <c r="B151" s="137"/>
      <c r="C151" s="137"/>
      <c r="D151" s="137"/>
      <c r="E151" s="137"/>
      <c r="F151" s="138"/>
      <c r="G151" s="137"/>
      <c r="H151" s="137"/>
      <c r="I151" s="50"/>
      <c r="J151" s="50"/>
      <c r="K151" s="50"/>
      <c r="L151" s="50"/>
      <c r="M151" s="50"/>
      <c r="N151" s="50"/>
      <c r="O151" s="50"/>
      <c r="P151" s="50"/>
      <c r="Q151" s="50"/>
      <c r="R151" s="50"/>
      <c r="S151" s="50"/>
      <c r="T151" s="50"/>
      <c r="U151" s="50"/>
      <c r="V151" s="50"/>
      <c r="W151" s="50"/>
      <c r="X151" s="50"/>
      <c r="Y151" s="50"/>
      <c r="Z151" s="50"/>
      <c r="AA151" s="50"/>
      <c r="AB151" s="50"/>
      <c r="AC151" s="50"/>
      <c r="AD151" s="50"/>
      <c r="AE151" s="50"/>
      <c r="AF151" s="50"/>
      <c r="AG151" s="50"/>
      <c r="AH151" s="50"/>
      <c r="AI151" s="50"/>
    </row>
    <row r="152" spans="1:35">
      <c r="A152" s="182"/>
      <c r="B152" s="137"/>
      <c r="C152" s="137"/>
      <c r="D152" s="137"/>
      <c r="E152" s="137"/>
      <c r="F152" s="138"/>
      <c r="G152" s="137"/>
      <c r="H152" s="137"/>
      <c r="I152" s="50"/>
      <c r="J152" s="50"/>
      <c r="K152" s="50"/>
      <c r="L152" s="50"/>
      <c r="M152" s="50"/>
      <c r="N152" s="50"/>
      <c r="O152" s="50"/>
      <c r="P152" s="50"/>
      <c r="Q152" s="50"/>
      <c r="R152" s="50"/>
      <c r="S152" s="50"/>
      <c r="T152" s="50"/>
      <c r="U152" s="50"/>
      <c r="V152" s="50"/>
      <c r="W152" s="50"/>
      <c r="X152" s="50"/>
      <c r="Y152" s="50"/>
      <c r="Z152" s="50"/>
      <c r="AA152" s="50"/>
      <c r="AB152" s="50"/>
      <c r="AC152" s="50"/>
      <c r="AD152" s="50"/>
      <c r="AE152" s="50"/>
      <c r="AF152" s="50"/>
      <c r="AG152" s="50"/>
      <c r="AH152" s="50"/>
      <c r="AI152" s="50"/>
    </row>
    <row r="153" spans="1:35">
      <c r="A153" s="182"/>
      <c r="B153" s="137"/>
      <c r="C153" s="137"/>
      <c r="D153" s="137"/>
      <c r="E153" s="137"/>
      <c r="F153" s="138"/>
      <c r="G153" s="137"/>
      <c r="H153" s="137"/>
      <c r="I153" s="50"/>
      <c r="J153" s="50"/>
      <c r="K153" s="50"/>
      <c r="L153" s="50"/>
      <c r="M153" s="50"/>
      <c r="N153" s="50"/>
      <c r="O153" s="50"/>
      <c r="P153" s="50"/>
      <c r="Q153" s="50"/>
      <c r="R153" s="50"/>
      <c r="S153" s="50"/>
      <c r="T153" s="50"/>
      <c r="U153" s="50"/>
      <c r="V153" s="50"/>
      <c r="W153" s="50"/>
      <c r="X153" s="50"/>
      <c r="Y153" s="50"/>
      <c r="Z153" s="50"/>
      <c r="AA153" s="50"/>
      <c r="AB153" s="50"/>
      <c r="AC153" s="50"/>
      <c r="AD153" s="50"/>
      <c r="AE153" s="50"/>
      <c r="AF153" s="50"/>
      <c r="AG153" s="50"/>
      <c r="AH153" s="50"/>
      <c r="AI153" s="50"/>
    </row>
    <row r="154" spans="1:35">
      <c r="A154" s="182"/>
      <c r="B154" s="137"/>
      <c r="C154" s="137"/>
      <c r="D154" s="137"/>
      <c r="E154" s="137"/>
      <c r="F154" s="138"/>
      <c r="G154" s="137"/>
      <c r="H154" s="137"/>
      <c r="I154" s="50"/>
      <c r="J154" s="50"/>
      <c r="K154" s="50"/>
      <c r="L154" s="50"/>
      <c r="M154" s="50"/>
      <c r="N154" s="50"/>
      <c r="O154" s="50"/>
      <c r="P154" s="50"/>
      <c r="Q154" s="50"/>
      <c r="R154" s="50"/>
      <c r="S154" s="50"/>
      <c r="T154" s="50"/>
      <c r="U154" s="50"/>
      <c r="V154" s="50"/>
      <c r="W154" s="50"/>
      <c r="X154" s="50"/>
      <c r="Y154" s="50"/>
      <c r="Z154" s="50"/>
      <c r="AA154" s="50"/>
      <c r="AB154" s="50"/>
      <c r="AC154" s="50"/>
      <c r="AD154" s="50"/>
      <c r="AE154" s="50"/>
      <c r="AF154" s="50"/>
      <c r="AG154" s="50"/>
      <c r="AH154" s="50"/>
      <c r="AI154" s="50"/>
    </row>
    <row r="155" spans="1:35">
      <c r="A155" s="182"/>
      <c r="B155" s="137"/>
      <c r="C155" s="137"/>
      <c r="D155" s="137"/>
      <c r="E155" s="137"/>
      <c r="F155" s="138"/>
      <c r="G155" s="137"/>
      <c r="H155" s="137"/>
      <c r="I155" s="50"/>
      <c r="J155" s="50"/>
      <c r="K155" s="50"/>
      <c r="L155" s="50"/>
      <c r="M155" s="50"/>
      <c r="N155" s="50"/>
      <c r="O155" s="50"/>
      <c r="P155" s="50"/>
      <c r="Q155" s="50"/>
      <c r="R155" s="50"/>
      <c r="S155" s="50"/>
      <c r="T155" s="50"/>
      <c r="U155" s="50"/>
      <c r="V155" s="50"/>
      <c r="W155" s="50"/>
      <c r="X155" s="50"/>
      <c r="Y155" s="50"/>
      <c r="Z155" s="50"/>
      <c r="AA155" s="50"/>
      <c r="AB155" s="50"/>
      <c r="AC155" s="50"/>
      <c r="AD155" s="50"/>
      <c r="AE155" s="50"/>
      <c r="AF155" s="50"/>
      <c r="AG155" s="50"/>
      <c r="AH155" s="50"/>
      <c r="AI155" s="50"/>
    </row>
    <row r="156" spans="1:35">
      <c r="A156" s="182"/>
      <c r="B156" s="137"/>
      <c r="C156" s="137"/>
      <c r="D156" s="137"/>
      <c r="E156" s="137"/>
      <c r="F156" s="138"/>
      <c r="G156" s="137"/>
      <c r="H156" s="137"/>
      <c r="I156" s="50"/>
      <c r="J156" s="50"/>
      <c r="K156" s="50"/>
      <c r="L156" s="50"/>
      <c r="M156" s="50"/>
      <c r="N156" s="50"/>
      <c r="O156" s="50"/>
      <c r="P156" s="50"/>
      <c r="Q156" s="50"/>
      <c r="R156" s="50"/>
      <c r="S156" s="50"/>
      <c r="T156" s="50"/>
      <c r="U156" s="50"/>
      <c r="V156" s="50"/>
      <c r="W156" s="50"/>
      <c r="X156" s="50"/>
      <c r="Y156" s="50"/>
      <c r="Z156" s="50"/>
      <c r="AA156" s="50"/>
      <c r="AB156" s="50"/>
      <c r="AC156" s="50"/>
      <c r="AD156" s="50"/>
      <c r="AE156" s="50"/>
      <c r="AF156" s="50"/>
      <c r="AG156" s="50"/>
      <c r="AH156" s="50"/>
      <c r="AI156" s="50"/>
    </row>
    <row r="157" spans="1:35">
      <c r="A157" s="182"/>
      <c r="B157" s="137"/>
      <c r="C157" s="137"/>
      <c r="D157" s="137"/>
      <c r="E157" s="137"/>
      <c r="F157" s="138"/>
      <c r="G157" s="137"/>
      <c r="H157" s="137"/>
      <c r="I157" s="50"/>
      <c r="J157" s="50"/>
      <c r="K157" s="50"/>
      <c r="L157" s="50"/>
      <c r="M157" s="50"/>
      <c r="N157" s="50"/>
      <c r="O157" s="50"/>
      <c r="P157" s="50"/>
      <c r="Q157" s="50"/>
      <c r="R157" s="50"/>
      <c r="S157" s="50"/>
      <c r="T157" s="50"/>
      <c r="U157" s="50"/>
      <c r="V157" s="50"/>
      <c r="W157" s="50"/>
      <c r="X157" s="50"/>
      <c r="Y157" s="50"/>
      <c r="Z157" s="50"/>
      <c r="AA157" s="50"/>
      <c r="AB157" s="50"/>
      <c r="AC157" s="50"/>
      <c r="AD157" s="50"/>
      <c r="AE157" s="50"/>
      <c r="AF157" s="50"/>
      <c r="AG157" s="50"/>
      <c r="AH157" s="50"/>
      <c r="AI157" s="50"/>
    </row>
    <row r="158" spans="1:35">
      <c r="A158" s="182"/>
      <c r="B158" s="137"/>
      <c r="C158" s="137"/>
      <c r="D158" s="137"/>
      <c r="E158" s="137"/>
      <c r="F158" s="138"/>
      <c r="G158" s="137"/>
      <c r="H158" s="137"/>
      <c r="I158" s="50"/>
      <c r="J158" s="50"/>
      <c r="K158" s="50"/>
      <c r="L158" s="50"/>
      <c r="M158" s="50"/>
      <c r="N158" s="50"/>
      <c r="O158" s="50"/>
      <c r="P158" s="50"/>
      <c r="Q158" s="50"/>
      <c r="R158" s="50"/>
      <c r="S158" s="50"/>
      <c r="T158" s="50"/>
      <c r="U158" s="50"/>
      <c r="V158" s="50"/>
      <c r="W158" s="50"/>
      <c r="X158" s="50"/>
      <c r="Y158" s="50"/>
      <c r="Z158" s="50"/>
      <c r="AA158" s="50"/>
      <c r="AB158" s="50"/>
      <c r="AC158" s="50"/>
      <c r="AD158" s="50"/>
      <c r="AE158" s="50"/>
      <c r="AF158" s="50"/>
      <c r="AG158" s="50"/>
      <c r="AH158" s="50"/>
      <c r="AI158" s="50"/>
    </row>
    <row r="159" spans="1:35">
      <c r="A159" s="182"/>
      <c r="B159" s="137"/>
      <c r="C159" s="137"/>
      <c r="D159" s="137"/>
      <c r="E159" s="137"/>
      <c r="F159" s="138"/>
      <c r="G159" s="137"/>
      <c r="H159" s="137"/>
      <c r="I159" s="50"/>
      <c r="J159" s="50"/>
      <c r="K159" s="50"/>
      <c r="L159" s="50"/>
      <c r="M159" s="50"/>
      <c r="N159" s="50"/>
      <c r="O159" s="50"/>
      <c r="P159" s="50"/>
      <c r="Q159" s="50"/>
      <c r="R159" s="50"/>
      <c r="S159" s="50"/>
      <c r="T159" s="50"/>
      <c r="U159" s="50"/>
      <c r="V159" s="50"/>
      <c r="W159" s="50"/>
      <c r="X159" s="50"/>
      <c r="Y159" s="50"/>
      <c r="Z159" s="50"/>
      <c r="AA159" s="50"/>
      <c r="AB159" s="50"/>
      <c r="AC159" s="50"/>
      <c r="AD159" s="50"/>
      <c r="AE159" s="50"/>
      <c r="AF159" s="50"/>
      <c r="AG159" s="50"/>
      <c r="AH159" s="50"/>
      <c r="AI159" s="50"/>
    </row>
    <row r="160" spans="1:35">
      <c r="A160" s="182"/>
      <c r="B160" s="137"/>
      <c r="C160" s="137"/>
      <c r="D160" s="137"/>
      <c r="E160" s="137"/>
      <c r="F160" s="138"/>
      <c r="G160" s="137"/>
      <c r="H160" s="137"/>
      <c r="I160" s="50"/>
      <c r="J160" s="50"/>
      <c r="K160" s="50"/>
      <c r="L160" s="50"/>
      <c r="M160" s="50"/>
      <c r="N160" s="50"/>
      <c r="O160" s="50"/>
      <c r="P160" s="50"/>
      <c r="Q160" s="50"/>
      <c r="R160" s="50"/>
      <c r="S160" s="50"/>
      <c r="T160" s="50"/>
      <c r="U160" s="50"/>
      <c r="V160" s="50"/>
      <c r="W160" s="50"/>
      <c r="X160" s="50"/>
      <c r="Y160" s="50"/>
      <c r="Z160" s="50"/>
      <c r="AA160" s="50"/>
      <c r="AB160" s="50"/>
      <c r="AC160" s="50"/>
      <c r="AD160" s="50"/>
      <c r="AE160" s="50"/>
      <c r="AF160" s="50"/>
      <c r="AG160" s="50"/>
      <c r="AH160" s="50"/>
      <c r="AI160" s="50"/>
    </row>
    <row r="161" spans="1:35">
      <c r="A161" s="182"/>
      <c r="B161" s="137"/>
      <c r="C161" s="137"/>
      <c r="D161" s="137"/>
      <c r="E161" s="137"/>
      <c r="F161" s="138"/>
      <c r="G161" s="137"/>
      <c r="H161" s="137"/>
      <c r="I161" s="50"/>
      <c r="J161" s="50"/>
      <c r="K161" s="50"/>
      <c r="L161" s="50"/>
      <c r="M161" s="50"/>
      <c r="N161" s="50"/>
      <c r="O161" s="50"/>
      <c r="P161" s="50"/>
      <c r="Q161" s="50"/>
      <c r="R161" s="50"/>
      <c r="S161" s="50"/>
      <c r="T161" s="50"/>
      <c r="U161" s="50"/>
      <c r="V161" s="50"/>
      <c r="W161" s="50"/>
      <c r="X161" s="50"/>
      <c r="Y161" s="50"/>
      <c r="Z161" s="50"/>
      <c r="AA161" s="50"/>
      <c r="AB161" s="50"/>
      <c r="AC161" s="50"/>
      <c r="AD161" s="50"/>
      <c r="AE161" s="50"/>
      <c r="AF161" s="50"/>
      <c r="AG161" s="50"/>
      <c r="AH161" s="50"/>
      <c r="AI161" s="50"/>
    </row>
    <row r="162" spans="1:35">
      <c r="A162" s="182"/>
      <c r="B162" s="137"/>
      <c r="C162" s="137"/>
      <c r="D162" s="137"/>
      <c r="E162" s="137"/>
      <c r="F162" s="138"/>
      <c r="G162" s="137"/>
      <c r="H162" s="137"/>
      <c r="I162" s="50"/>
      <c r="J162" s="50"/>
      <c r="K162" s="50"/>
      <c r="L162" s="50"/>
      <c r="M162" s="50"/>
      <c r="N162" s="50"/>
      <c r="O162" s="50"/>
      <c r="P162" s="50"/>
      <c r="Q162" s="50"/>
      <c r="R162" s="50"/>
      <c r="S162" s="50"/>
      <c r="T162" s="50"/>
      <c r="U162" s="50"/>
      <c r="V162" s="50"/>
      <c r="W162" s="50"/>
      <c r="X162" s="50"/>
      <c r="Y162" s="50"/>
      <c r="Z162" s="50"/>
      <c r="AA162" s="50"/>
      <c r="AB162" s="50"/>
      <c r="AC162" s="50"/>
      <c r="AD162" s="50"/>
      <c r="AE162" s="50"/>
      <c r="AF162" s="50"/>
      <c r="AG162" s="50"/>
      <c r="AH162" s="50"/>
      <c r="AI162" s="50"/>
    </row>
    <row r="163" spans="1:35">
      <c r="A163" s="182"/>
      <c r="B163" s="137"/>
      <c r="C163" s="137"/>
      <c r="D163" s="137"/>
      <c r="E163" s="137"/>
      <c r="F163" s="138"/>
      <c r="G163" s="137"/>
      <c r="H163" s="137"/>
      <c r="I163" s="50"/>
      <c r="J163" s="50"/>
      <c r="K163" s="50"/>
      <c r="L163" s="50"/>
      <c r="M163" s="50"/>
      <c r="N163" s="50"/>
      <c r="O163" s="50"/>
      <c r="P163" s="50"/>
      <c r="Q163" s="50"/>
      <c r="R163" s="50"/>
      <c r="S163" s="50"/>
      <c r="T163" s="50"/>
      <c r="U163" s="50"/>
      <c r="V163" s="50"/>
      <c r="W163" s="50"/>
      <c r="X163" s="50"/>
      <c r="Y163" s="50"/>
      <c r="Z163" s="50"/>
      <c r="AA163" s="50"/>
      <c r="AB163" s="50"/>
      <c r="AC163" s="50"/>
      <c r="AD163" s="50"/>
      <c r="AE163" s="50"/>
      <c r="AF163" s="50"/>
      <c r="AG163" s="50"/>
      <c r="AH163" s="50"/>
      <c r="AI163" s="50"/>
    </row>
    <row r="164" spans="1:35">
      <c r="A164" s="182"/>
      <c r="B164" s="137"/>
      <c r="C164" s="137"/>
      <c r="D164" s="137"/>
      <c r="E164" s="137"/>
      <c r="F164" s="137"/>
      <c r="G164" s="137"/>
      <c r="H164" s="137"/>
      <c r="I164" s="50"/>
      <c r="J164" s="50"/>
      <c r="K164" s="50"/>
      <c r="L164" s="50"/>
      <c r="M164" s="50"/>
      <c r="N164" s="50"/>
      <c r="O164" s="50"/>
      <c r="P164" s="50"/>
      <c r="Q164" s="50"/>
      <c r="R164" s="50"/>
      <c r="S164" s="50"/>
      <c r="T164" s="50"/>
      <c r="U164" s="50"/>
      <c r="V164" s="50"/>
      <c r="W164" s="50"/>
      <c r="X164" s="50"/>
      <c r="Y164" s="50"/>
      <c r="Z164" s="50"/>
      <c r="AA164" s="50"/>
      <c r="AB164" s="50"/>
      <c r="AC164" s="50"/>
      <c r="AD164" s="50"/>
      <c r="AE164" s="50"/>
      <c r="AF164" s="50"/>
      <c r="AG164" s="50"/>
      <c r="AH164" s="50"/>
      <c r="AI164" s="50"/>
    </row>
    <row r="165" spans="1:35">
      <c r="A165" s="182"/>
      <c r="B165" s="137"/>
      <c r="C165" s="137"/>
      <c r="D165" s="137"/>
      <c r="E165" s="137"/>
      <c r="F165" s="137"/>
      <c r="G165" s="137"/>
      <c r="H165" s="137"/>
      <c r="I165" s="50"/>
      <c r="J165" s="50"/>
      <c r="K165" s="50"/>
      <c r="L165" s="50"/>
      <c r="M165" s="50"/>
      <c r="N165" s="50"/>
      <c r="O165" s="50"/>
      <c r="P165" s="50"/>
      <c r="Q165" s="50"/>
      <c r="R165" s="50"/>
      <c r="S165" s="50"/>
      <c r="T165" s="50"/>
      <c r="U165" s="50"/>
      <c r="V165" s="50"/>
      <c r="W165" s="50"/>
      <c r="X165" s="50"/>
      <c r="Y165" s="50"/>
      <c r="Z165" s="50"/>
      <c r="AA165" s="50"/>
      <c r="AB165" s="50"/>
      <c r="AC165" s="50"/>
      <c r="AD165" s="50"/>
      <c r="AE165" s="50"/>
      <c r="AF165" s="50"/>
      <c r="AG165" s="50"/>
      <c r="AH165" s="50"/>
      <c r="AI165" s="50"/>
    </row>
    <row r="166" spans="1:35">
      <c r="A166" s="182"/>
      <c r="B166" s="137"/>
      <c r="C166" s="137"/>
      <c r="D166" s="137"/>
      <c r="E166" s="137"/>
      <c r="F166" s="137"/>
      <c r="G166" s="137"/>
      <c r="H166" s="137"/>
      <c r="I166" s="50"/>
      <c r="J166" s="50"/>
      <c r="K166" s="50"/>
      <c r="L166" s="50"/>
      <c r="M166" s="50"/>
      <c r="N166" s="50"/>
      <c r="O166" s="50"/>
      <c r="P166" s="50"/>
      <c r="Q166" s="50"/>
      <c r="R166" s="50"/>
      <c r="S166" s="50"/>
      <c r="T166" s="50"/>
      <c r="U166" s="50"/>
      <c r="V166" s="50"/>
      <c r="W166" s="50"/>
      <c r="X166" s="50"/>
      <c r="Y166" s="50"/>
      <c r="Z166" s="50"/>
      <c r="AA166" s="50"/>
      <c r="AB166" s="50"/>
      <c r="AC166" s="50"/>
      <c r="AD166" s="50"/>
      <c r="AE166" s="50"/>
      <c r="AF166" s="50"/>
      <c r="AG166" s="50"/>
      <c r="AH166" s="50"/>
      <c r="AI166" s="50"/>
    </row>
    <row r="167" spans="1:35">
      <c r="A167" s="182"/>
      <c r="B167" s="137"/>
      <c r="C167" s="137"/>
      <c r="D167" s="137"/>
      <c r="E167" s="137"/>
      <c r="F167" s="137"/>
      <c r="G167" s="137"/>
      <c r="H167" s="137"/>
      <c r="I167" s="50"/>
      <c r="J167" s="50"/>
      <c r="K167" s="50"/>
      <c r="L167" s="50"/>
      <c r="M167" s="50"/>
      <c r="N167" s="50"/>
      <c r="O167" s="50"/>
      <c r="P167" s="50"/>
      <c r="Q167" s="50"/>
      <c r="R167" s="50"/>
      <c r="S167" s="50"/>
      <c r="T167" s="50"/>
      <c r="U167" s="50"/>
      <c r="V167" s="50"/>
      <c r="W167" s="50"/>
      <c r="X167" s="50"/>
      <c r="Y167" s="50"/>
      <c r="Z167" s="50"/>
      <c r="AA167" s="50"/>
      <c r="AB167" s="50"/>
      <c r="AC167" s="50"/>
      <c r="AD167" s="50"/>
      <c r="AE167" s="50"/>
      <c r="AF167" s="50"/>
      <c r="AG167" s="50"/>
      <c r="AH167" s="50"/>
      <c r="AI167" s="50"/>
    </row>
    <row r="168" spans="1:35">
      <c r="A168" s="182"/>
      <c r="B168" s="137"/>
      <c r="C168" s="137"/>
      <c r="D168" s="137"/>
      <c r="E168" s="137"/>
      <c r="F168" s="137"/>
      <c r="G168" s="137"/>
      <c r="H168" s="137"/>
      <c r="I168" s="50"/>
      <c r="J168" s="50"/>
      <c r="K168" s="50"/>
      <c r="L168" s="50"/>
      <c r="M168" s="50"/>
      <c r="N168" s="50"/>
      <c r="O168" s="50"/>
      <c r="P168" s="50"/>
      <c r="Q168" s="50"/>
      <c r="R168" s="50"/>
      <c r="S168" s="50"/>
      <c r="T168" s="50"/>
      <c r="U168" s="50"/>
      <c r="V168" s="50"/>
      <c r="W168" s="50"/>
      <c r="X168" s="50"/>
      <c r="Y168" s="50"/>
      <c r="Z168" s="50"/>
      <c r="AA168" s="50"/>
      <c r="AB168" s="50"/>
      <c r="AC168" s="50"/>
      <c r="AD168" s="50"/>
      <c r="AE168" s="50"/>
      <c r="AF168" s="50"/>
      <c r="AG168" s="50"/>
      <c r="AH168" s="50"/>
      <c r="AI168" s="50"/>
    </row>
    <row r="169" spans="1:35">
      <c r="A169" s="182"/>
      <c r="B169" s="137"/>
      <c r="C169" s="137"/>
      <c r="D169" s="137"/>
      <c r="E169" s="137"/>
      <c r="F169" s="137"/>
      <c r="G169" s="137"/>
      <c r="H169" s="137"/>
      <c r="I169" s="50"/>
      <c r="J169" s="50"/>
      <c r="K169" s="50"/>
      <c r="L169" s="50"/>
      <c r="M169" s="50"/>
      <c r="N169" s="50"/>
      <c r="O169" s="50"/>
      <c r="P169" s="50"/>
      <c r="Q169" s="50"/>
      <c r="R169" s="50"/>
      <c r="S169" s="50"/>
      <c r="T169" s="50"/>
      <c r="U169" s="50"/>
      <c r="V169" s="50"/>
      <c r="W169" s="50"/>
      <c r="X169" s="50"/>
      <c r="Y169" s="50"/>
      <c r="Z169" s="50"/>
      <c r="AA169" s="50"/>
      <c r="AB169" s="50"/>
      <c r="AC169" s="50"/>
      <c r="AD169" s="50"/>
      <c r="AE169" s="50"/>
      <c r="AF169" s="50"/>
      <c r="AG169" s="50"/>
      <c r="AH169" s="50"/>
      <c r="AI169" s="50"/>
    </row>
    <row r="170" spans="1:35">
      <c r="A170" s="182"/>
      <c r="B170" s="137"/>
      <c r="C170" s="137"/>
      <c r="D170" s="137"/>
      <c r="E170" s="137"/>
      <c r="F170" s="137"/>
      <c r="G170" s="137"/>
      <c r="H170" s="137"/>
      <c r="I170" s="50"/>
      <c r="J170" s="50"/>
      <c r="K170" s="50"/>
      <c r="L170" s="50"/>
      <c r="M170" s="50"/>
      <c r="N170" s="50"/>
      <c r="O170" s="50"/>
      <c r="P170" s="50"/>
      <c r="Q170" s="50"/>
      <c r="R170" s="50"/>
      <c r="S170" s="50"/>
      <c r="T170" s="50"/>
      <c r="U170" s="50"/>
      <c r="V170" s="50"/>
      <c r="W170" s="50"/>
      <c r="X170" s="50"/>
      <c r="Y170" s="50"/>
      <c r="Z170" s="50"/>
      <c r="AA170" s="50"/>
      <c r="AB170" s="50"/>
      <c r="AC170" s="50"/>
      <c r="AD170" s="50"/>
      <c r="AE170" s="50"/>
      <c r="AF170" s="50"/>
      <c r="AG170" s="50"/>
      <c r="AH170" s="50"/>
      <c r="AI170" s="50"/>
    </row>
    <row r="171" spans="1:35">
      <c r="A171" s="182"/>
      <c r="B171" s="137"/>
      <c r="C171" s="137"/>
      <c r="D171" s="137"/>
      <c r="E171" s="137"/>
      <c r="F171" s="137"/>
      <c r="G171" s="137"/>
      <c r="H171" s="137"/>
      <c r="I171" s="50"/>
      <c r="J171" s="50"/>
      <c r="K171" s="50"/>
      <c r="L171" s="50"/>
      <c r="M171" s="50"/>
      <c r="N171" s="50"/>
      <c r="O171" s="50"/>
      <c r="P171" s="50"/>
      <c r="Q171" s="50"/>
      <c r="R171" s="50"/>
      <c r="S171" s="50"/>
      <c r="T171" s="50"/>
      <c r="U171" s="50"/>
      <c r="V171" s="50"/>
      <c r="W171" s="50"/>
      <c r="X171" s="50"/>
      <c r="Y171" s="50"/>
      <c r="Z171" s="50"/>
      <c r="AA171" s="50"/>
      <c r="AB171" s="50"/>
      <c r="AC171" s="50"/>
      <c r="AD171" s="50"/>
      <c r="AE171" s="50"/>
      <c r="AF171" s="50"/>
      <c r="AG171" s="50"/>
      <c r="AH171" s="50"/>
      <c r="AI171" s="50"/>
    </row>
    <row r="172" spans="1:35">
      <c r="A172" s="182"/>
      <c r="B172" s="137"/>
      <c r="C172" s="137"/>
      <c r="D172" s="137"/>
      <c r="E172" s="137"/>
      <c r="F172" s="137"/>
      <c r="G172" s="137"/>
      <c r="H172" s="137"/>
      <c r="I172" s="50"/>
      <c r="J172" s="50"/>
      <c r="K172" s="50"/>
      <c r="L172" s="50"/>
      <c r="M172" s="50"/>
      <c r="N172" s="50"/>
      <c r="O172" s="50"/>
      <c r="P172" s="50"/>
      <c r="Q172" s="50"/>
      <c r="R172" s="50"/>
      <c r="S172" s="50"/>
      <c r="T172" s="50"/>
      <c r="U172" s="50"/>
      <c r="V172" s="50"/>
      <c r="W172" s="50"/>
      <c r="X172" s="50"/>
      <c r="Y172" s="50"/>
      <c r="Z172" s="50"/>
      <c r="AA172" s="50"/>
      <c r="AB172" s="50"/>
      <c r="AC172" s="50"/>
      <c r="AD172" s="50"/>
      <c r="AE172" s="50"/>
      <c r="AF172" s="50"/>
      <c r="AG172" s="50"/>
      <c r="AH172" s="50"/>
      <c r="AI172" s="50"/>
    </row>
    <row r="173" spans="1:35">
      <c r="A173" s="182"/>
      <c r="B173" s="137"/>
      <c r="C173" s="137"/>
      <c r="D173" s="137"/>
      <c r="E173" s="137"/>
      <c r="F173" s="137"/>
      <c r="G173" s="137"/>
      <c r="H173" s="137"/>
      <c r="I173" s="50"/>
      <c r="J173" s="50"/>
      <c r="K173" s="50"/>
      <c r="L173" s="50"/>
      <c r="M173" s="50"/>
      <c r="N173" s="50"/>
      <c r="O173" s="50"/>
      <c r="P173" s="50"/>
      <c r="Q173" s="50"/>
      <c r="R173" s="50"/>
      <c r="S173" s="50"/>
      <c r="T173" s="50"/>
      <c r="U173" s="50"/>
      <c r="V173" s="50"/>
      <c r="W173" s="50"/>
      <c r="X173" s="50"/>
      <c r="Y173" s="50"/>
      <c r="Z173" s="50"/>
      <c r="AA173" s="50"/>
      <c r="AB173" s="50"/>
      <c r="AC173" s="50"/>
      <c r="AD173" s="50"/>
      <c r="AE173" s="50"/>
      <c r="AF173" s="50"/>
      <c r="AG173" s="50"/>
      <c r="AH173" s="50"/>
      <c r="AI173" s="50"/>
    </row>
    <row r="174" spans="1:35">
      <c r="A174" s="182"/>
      <c r="B174" s="137"/>
      <c r="C174" s="137"/>
      <c r="D174" s="137"/>
      <c r="E174" s="137"/>
      <c r="F174" s="137"/>
      <c r="G174" s="137"/>
      <c r="H174" s="137"/>
      <c r="I174" s="50"/>
      <c r="J174" s="50"/>
      <c r="K174" s="50"/>
      <c r="L174" s="50"/>
      <c r="M174" s="50"/>
      <c r="N174" s="50"/>
      <c r="O174" s="50"/>
      <c r="P174" s="50"/>
      <c r="Q174" s="50"/>
      <c r="R174" s="50"/>
      <c r="S174" s="50"/>
      <c r="T174" s="50"/>
      <c r="U174" s="50"/>
      <c r="V174" s="50"/>
      <c r="W174" s="50"/>
      <c r="X174" s="50"/>
      <c r="Y174" s="50"/>
      <c r="Z174" s="50"/>
      <c r="AA174" s="50"/>
      <c r="AB174" s="50"/>
      <c r="AC174" s="50"/>
      <c r="AD174" s="50"/>
      <c r="AE174" s="50"/>
      <c r="AF174" s="50"/>
      <c r="AG174" s="50"/>
      <c r="AH174" s="50"/>
      <c r="AI174" s="50"/>
    </row>
    <row r="175" spans="1:35">
      <c r="A175" s="182"/>
      <c r="B175" s="137"/>
      <c r="C175" s="137"/>
      <c r="D175" s="137"/>
      <c r="E175" s="137"/>
      <c r="F175" s="137"/>
      <c r="G175" s="137"/>
      <c r="H175" s="137"/>
      <c r="I175" s="50"/>
      <c r="J175" s="50"/>
      <c r="K175" s="50"/>
      <c r="L175" s="50"/>
      <c r="M175" s="50"/>
      <c r="N175" s="50"/>
      <c r="O175" s="50"/>
      <c r="P175" s="50"/>
      <c r="Q175" s="50"/>
      <c r="R175" s="50"/>
      <c r="S175" s="50"/>
      <c r="T175" s="50"/>
      <c r="U175" s="50"/>
      <c r="V175" s="50"/>
      <c r="W175" s="50"/>
      <c r="X175" s="50"/>
      <c r="Y175" s="50"/>
      <c r="Z175" s="50"/>
      <c r="AA175" s="50"/>
      <c r="AB175" s="50"/>
      <c r="AC175" s="50"/>
      <c r="AD175" s="50"/>
      <c r="AE175" s="50"/>
      <c r="AF175" s="50"/>
      <c r="AG175" s="50"/>
      <c r="AH175" s="50"/>
      <c r="AI175" s="50"/>
    </row>
    <row r="176" spans="1:35">
      <c r="A176" s="182"/>
      <c r="B176" s="137"/>
      <c r="C176" s="137"/>
      <c r="D176" s="137"/>
      <c r="E176" s="137"/>
      <c r="F176" s="137"/>
      <c r="G176" s="137"/>
      <c r="H176" s="137"/>
      <c r="I176" s="50"/>
      <c r="J176" s="50"/>
      <c r="K176" s="50"/>
      <c r="L176" s="50"/>
      <c r="M176" s="50"/>
      <c r="N176" s="50"/>
      <c r="O176" s="50"/>
      <c r="P176" s="50"/>
      <c r="Q176" s="50"/>
      <c r="R176" s="50"/>
      <c r="S176" s="50"/>
      <c r="T176" s="50"/>
      <c r="U176" s="50"/>
      <c r="V176" s="50"/>
      <c r="W176" s="50"/>
      <c r="X176" s="50"/>
      <c r="Y176" s="50"/>
      <c r="Z176" s="50"/>
      <c r="AA176" s="50"/>
      <c r="AB176" s="50"/>
      <c r="AC176" s="50"/>
      <c r="AD176" s="50"/>
      <c r="AE176" s="50"/>
      <c r="AF176" s="50"/>
      <c r="AG176" s="50"/>
      <c r="AH176" s="50"/>
      <c r="AI176" s="50"/>
    </row>
    <row r="177" spans="1:35">
      <c r="A177" s="182"/>
      <c r="B177" s="137"/>
      <c r="C177" s="137"/>
      <c r="D177" s="137"/>
      <c r="E177" s="137"/>
      <c r="F177" s="137"/>
      <c r="G177" s="137"/>
      <c r="H177" s="137"/>
      <c r="I177" s="50"/>
      <c r="J177" s="50"/>
      <c r="K177" s="50"/>
      <c r="L177" s="50"/>
      <c r="M177" s="50"/>
      <c r="N177" s="50"/>
      <c r="O177" s="50"/>
      <c r="P177" s="50"/>
      <c r="Q177" s="50"/>
      <c r="R177" s="50"/>
      <c r="S177" s="50"/>
      <c r="T177" s="50"/>
      <c r="U177" s="50"/>
      <c r="V177" s="50"/>
      <c r="W177" s="50"/>
      <c r="X177" s="50"/>
      <c r="Y177" s="50"/>
      <c r="Z177" s="50"/>
      <c r="AA177" s="50"/>
      <c r="AB177" s="50"/>
      <c r="AC177" s="50"/>
      <c r="AD177" s="50"/>
      <c r="AE177" s="50"/>
      <c r="AF177" s="50"/>
      <c r="AG177" s="50"/>
      <c r="AH177" s="50"/>
      <c r="AI177" s="50"/>
    </row>
    <row r="178" spans="1:35">
      <c r="A178" s="182"/>
      <c r="B178" s="137"/>
      <c r="C178" s="137"/>
      <c r="D178" s="137"/>
      <c r="E178" s="137"/>
      <c r="F178" s="137"/>
      <c r="G178" s="137"/>
      <c r="H178" s="137"/>
      <c r="I178" s="50"/>
      <c r="J178" s="50"/>
      <c r="K178" s="50"/>
      <c r="L178" s="50"/>
      <c r="M178" s="50"/>
      <c r="N178" s="50"/>
      <c r="O178" s="50"/>
      <c r="P178" s="50"/>
      <c r="Q178" s="50"/>
      <c r="R178" s="50"/>
      <c r="S178" s="50"/>
      <c r="T178" s="50"/>
      <c r="U178" s="50"/>
      <c r="V178" s="50"/>
      <c r="W178" s="50"/>
      <c r="X178" s="50"/>
      <c r="Y178" s="50"/>
      <c r="Z178" s="50"/>
      <c r="AA178" s="50"/>
      <c r="AB178" s="50"/>
      <c r="AC178" s="50"/>
      <c r="AD178" s="50"/>
      <c r="AE178" s="50"/>
      <c r="AF178" s="50"/>
      <c r="AG178" s="50"/>
      <c r="AH178" s="50"/>
      <c r="AI178" s="50"/>
    </row>
    <row r="179" spans="1:35">
      <c r="A179" s="182"/>
      <c r="B179" s="137"/>
      <c r="C179" s="137"/>
      <c r="D179" s="137"/>
      <c r="E179" s="137"/>
      <c r="F179" s="137"/>
      <c r="G179" s="137"/>
      <c r="H179" s="137"/>
      <c r="I179" s="50"/>
      <c r="J179" s="50"/>
      <c r="K179" s="50"/>
      <c r="L179" s="50"/>
      <c r="M179" s="50"/>
      <c r="N179" s="50"/>
      <c r="O179" s="50"/>
      <c r="P179" s="50"/>
      <c r="Q179" s="50"/>
      <c r="R179" s="50"/>
      <c r="S179" s="50"/>
      <c r="T179" s="50"/>
      <c r="U179" s="50"/>
      <c r="V179" s="50"/>
      <c r="W179" s="50"/>
      <c r="X179" s="50"/>
      <c r="Y179" s="50"/>
      <c r="Z179" s="50"/>
      <c r="AA179" s="50"/>
      <c r="AB179" s="50"/>
      <c r="AC179" s="50"/>
      <c r="AD179" s="50"/>
      <c r="AE179" s="50"/>
      <c r="AF179" s="50"/>
      <c r="AG179" s="50"/>
      <c r="AH179" s="50"/>
      <c r="AI179" s="50"/>
    </row>
    <row r="180" spans="1:35">
      <c r="A180" s="182"/>
      <c r="B180" s="137"/>
      <c r="C180" s="137"/>
      <c r="D180" s="137"/>
      <c r="E180" s="137"/>
      <c r="F180" s="137"/>
      <c r="G180" s="137"/>
      <c r="H180" s="137"/>
      <c r="I180" s="50"/>
      <c r="J180" s="50"/>
      <c r="K180" s="50"/>
      <c r="L180" s="50"/>
      <c r="M180" s="50"/>
      <c r="N180" s="50"/>
      <c r="O180" s="50"/>
      <c r="P180" s="50"/>
      <c r="Q180" s="50"/>
      <c r="R180" s="50"/>
      <c r="S180" s="50"/>
      <c r="T180" s="50"/>
      <c r="U180" s="50"/>
      <c r="V180" s="50"/>
      <c r="W180" s="50"/>
      <c r="X180" s="50"/>
      <c r="Y180" s="50"/>
      <c r="Z180" s="50"/>
      <c r="AA180" s="50"/>
      <c r="AB180" s="50"/>
      <c r="AC180" s="50"/>
      <c r="AD180" s="50"/>
      <c r="AE180" s="50"/>
      <c r="AF180" s="50"/>
      <c r="AG180" s="50"/>
      <c r="AH180" s="50"/>
      <c r="AI180" s="50"/>
    </row>
    <row r="181" spans="1:35">
      <c r="A181" s="182"/>
      <c r="B181" s="137"/>
      <c r="C181" s="137"/>
      <c r="D181" s="137"/>
      <c r="E181" s="137"/>
      <c r="F181" s="137"/>
      <c r="G181" s="137"/>
      <c r="H181" s="137"/>
      <c r="I181" s="50"/>
      <c r="J181" s="50"/>
      <c r="K181" s="50"/>
      <c r="L181" s="50"/>
      <c r="M181" s="50"/>
      <c r="N181" s="50"/>
      <c r="O181" s="50"/>
      <c r="P181" s="50"/>
      <c r="Q181" s="50"/>
      <c r="R181" s="50"/>
      <c r="S181" s="50"/>
      <c r="T181" s="50"/>
      <c r="U181" s="50"/>
      <c r="V181" s="50"/>
      <c r="W181" s="50"/>
      <c r="X181" s="50"/>
      <c r="Y181" s="50"/>
      <c r="Z181" s="50"/>
      <c r="AA181" s="50"/>
      <c r="AB181" s="50"/>
      <c r="AC181" s="50"/>
      <c r="AD181" s="50"/>
      <c r="AE181" s="50"/>
      <c r="AF181" s="50"/>
      <c r="AG181" s="50"/>
      <c r="AH181" s="50"/>
      <c r="AI181" s="50"/>
    </row>
    <row r="182" spans="1:35">
      <c r="A182" s="182"/>
      <c r="B182" s="137"/>
      <c r="C182" s="137"/>
      <c r="D182" s="137"/>
      <c r="E182" s="137"/>
      <c r="F182" s="137"/>
      <c r="G182" s="137"/>
      <c r="H182" s="137"/>
      <c r="I182" s="50"/>
      <c r="J182" s="50"/>
      <c r="K182" s="50"/>
      <c r="L182" s="50"/>
      <c r="M182" s="50"/>
      <c r="N182" s="50"/>
      <c r="O182" s="50"/>
      <c r="P182" s="50"/>
      <c r="Q182" s="50"/>
      <c r="R182" s="50"/>
      <c r="S182" s="50"/>
      <c r="T182" s="50"/>
      <c r="U182" s="50"/>
      <c r="V182" s="50"/>
      <c r="W182" s="50"/>
      <c r="X182" s="50"/>
      <c r="Y182" s="50"/>
      <c r="Z182" s="50"/>
      <c r="AA182" s="50"/>
      <c r="AB182" s="50"/>
      <c r="AC182" s="50"/>
      <c r="AD182" s="50"/>
      <c r="AE182" s="50"/>
      <c r="AF182" s="50"/>
      <c r="AG182" s="50"/>
      <c r="AH182" s="50"/>
      <c r="AI182" s="50"/>
    </row>
    <row r="183" spans="1:35">
      <c r="A183" s="182"/>
      <c r="B183" s="137"/>
      <c r="C183" s="137"/>
      <c r="D183" s="137"/>
      <c r="E183" s="137"/>
      <c r="F183" s="137"/>
      <c r="G183" s="137"/>
      <c r="H183" s="137"/>
      <c r="I183" s="50"/>
      <c r="J183" s="50"/>
      <c r="K183" s="50"/>
      <c r="L183" s="50"/>
      <c r="M183" s="50"/>
      <c r="N183" s="50"/>
      <c r="O183" s="50"/>
      <c r="P183" s="50"/>
      <c r="Q183" s="50"/>
      <c r="R183" s="50"/>
      <c r="S183" s="50"/>
      <c r="T183" s="50"/>
      <c r="U183" s="50"/>
      <c r="V183" s="50"/>
      <c r="W183" s="50"/>
      <c r="X183" s="50"/>
      <c r="Y183" s="50"/>
      <c r="Z183" s="50"/>
      <c r="AA183" s="50"/>
      <c r="AB183" s="50"/>
      <c r="AC183" s="50"/>
      <c r="AD183" s="50"/>
      <c r="AE183" s="50"/>
      <c r="AF183" s="50"/>
      <c r="AG183" s="50"/>
      <c r="AH183" s="50"/>
      <c r="AI183" s="50"/>
    </row>
    <row r="184" spans="1:35">
      <c r="A184" s="182"/>
      <c r="B184" s="137"/>
      <c r="C184" s="137"/>
      <c r="D184" s="137"/>
      <c r="E184" s="137"/>
      <c r="F184" s="137"/>
      <c r="G184" s="137"/>
      <c r="H184" s="137"/>
      <c r="I184" s="50"/>
      <c r="J184" s="50"/>
      <c r="K184" s="50"/>
      <c r="L184" s="50"/>
      <c r="M184" s="50"/>
      <c r="N184" s="50"/>
      <c r="O184" s="50"/>
      <c r="P184" s="50"/>
      <c r="Q184" s="50"/>
      <c r="R184" s="50"/>
      <c r="S184" s="50"/>
      <c r="T184" s="50"/>
      <c r="U184" s="50"/>
      <c r="V184" s="50"/>
      <c r="W184" s="50"/>
      <c r="X184" s="50"/>
      <c r="Y184" s="50"/>
      <c r="Z184" s="50"/>
      <c r="AA184" s="50"/>
      <c r="AB184" s="50"/>
      <c r="AC184" s="50"/>
      <c r="AD184" s="50"/>
      <c r="AE184" s="50"/>
      <c r="AF184" s="50"/>
      <c r="AG184" s="50"/>
      <c r="AH184" s="50"/>
      <c r="AI184" s="50"/>
    </row>
    <row r="185" spans="1:35">
      <c r="A185" s="182"/>
      <c r="B185" s="137"/>
      <c r="C185" s="137"/>
      <c r="D185" s="137"/>
      <c r="E185" s="137"/>
      <c r="F185" s="137"/>
      <c r="G185" s="137"/>
      <c r="H185" s="137"/>
      <c r="I185" s="50"/>
      <c r="J185" s="50"/>
      <c r="K185" s="50"/>
      <c r="L185" s="50"/>
      <c r="M185" s="50"/>
      <c r="N185" s="50"/>
      <c r="O185" s="50"/>
      <c r="P185" s="50"/>
      <c r="Q185" s="50"/>
      <c r="R185" s="50"/>
      <c r="S185" s="50"/>
      <c r="T185" s="50"/>
      <c r="U185" s="50"/>
      <c r="V185" s="50"/>
      <c r="W185" s="50"/>
      <c r="X185" s="50"/>
      <c r="Y185" s="50"/>
      <c r="Z185" s="50"/>
      <c r="AA185" s="50"/>
      <c r="AB185" s="50"/>
      <c r="AC185" s="50"/>
      <c r="AD185" s="50"/>
      <c r="AE185" s="50"/>
      <c r="AF185" s="50"/>
      <c r="AG185" s="50"/>
      <c r="AH185" s="50"/>
      <c r="AI185" s="50"/>
    </row>
    <row r="186" spans="1:35">
      <c r="A186" s="182"/>
      <c r="B186" s="137"/>
      <c r="C186" s="137"/>
      <c r="D186" s="137"/>
      <c r="E186" s="137"/>
      <c r="F186" s="137"/>
      <c r="G186" s="137"/>
      <c r="H186" s="137"/>
      <c r="I186" s="50"/>
      <c r="J186" s="50"/>
      <c r="K186" s="50"/>
      <c r="L186" s="50"/>
      <c r="M186" s="50"/>
      <c r="N186" s="50"/>
      <c r="O186" s="50"/>
      <c r="P186" s="50"/>
      <c r="Q186" s="50"/>
      <c r="R186" s="50"/>
      <c r="S186" s="50"/>
      <c r="T186" s="50"/>
      <c r="U186" s="50"/>
      <c r="V186" s="50"/>
      <c r="W186" s="50"/>
      <c r="X186" s="50"/>
      <c r="Y186" s="50"/>
      <c r="Z186" s="50"/>
      <c r="AA186" s="50"/>
      <c r="AB186" s="50"/>
      <c r="AC186" s="50"/>
      <c r="AD186" s="50"/>
      <c r="AE186" s="50"/>
      <c r="AF186" s="50"/>
      <c r="AG186" s="50"/>
      <c r="AH186" s="50"/>
      <c r="AI186" s="50"/>
    </row>
    <row r="187" spans="1:35">
      <c r="A187" s="182"/>
      <c r="B187" s="137"/>
      <c r="C187" s="137"/>
      <c r="D187" s="137"/>
      <c r="E187" s="137"/>
      <c r="F187" s="137"/>
      <c r="G187" s="137"/>
      <c r="H187" s="137"/>
      <c r="I187" s="50"/>
      <c r="J187" s="50"/>
      <c r="K187" s="50"/>
      <c r="L187" s="50"/>
      <c r="M187" s="50"/>
      <c r="N187" s="50"/>
      <c r="O187" s="50"/>
      <c r="P187" s="50"/>
      <c r="Q187" s="50"/>
      <c r="R187" s="50"/>
      <c r="S187" s="50"/>
      <c r="T187" s="50"/>
      <c r="U187" s="50"/>
      <c r="V187" s="50"/>
      <c r="W187" s="50"/>
      <c r="X187" s="50"/>
      <c r="Y187" s="50"/>
      <c r="Z187" s="50"/>
      <c r="AA187" s="50"/>
      <c r="AB187" s="50"/>
      <c r="AC187" s="50"/>
      <c r="AD187" s="50"/>
      <c r="AE187" s="50"/>
      <c r="AF187" s="50"/>
      <c r="AG187" s="50"/>
      <c r="AH187" s="50"/>
      <c r="AI187" s="50"/>
    </row>
    <row r="188" spans="1:35">
      <c r="A188" s="182"/>
      <c r="B188" s="137"/>
      <c r="C188" s="137"/>
      <c r="D188" s="137"/>
      <c r="E188" s="137"/>
      <c r="F188" s="137"/>
      <c r="G188" s="137"/>
      <c r="H188" s="137"/>
      <c r="I188" s="50"/>
      <c r="J188" s="50"/>
      <c r="K188" s="50"/>
      <c r="L188" s="50"/>
      <c r="M188" s="50"/>
      <c r="N188" s="50"/>
      <c r="O188" s="50"/>
      <c r="P188" s="50"/>
      <c r="Q188" s="50"/>
      <c r="R188" s="50"/>
      <c r="S188" s="50"/>
      <c r="T188" s="50"/>
      <c r="U188" s="50"/>
      <c r="V188" s="50"/>
      <c r="W188" s="50"/>
      <c r="X188" s="50"/>
      <c r="Y188" s="50"/>
      <c r="Z188" s="50"/>
      <c r="AA188" s="50"/>
      <c r="AB188" s="50"/>
      <c r="AC188" s="50"/>
      <c r="AD188" s="50"/>
      <c r="AE188" s="50"/>
      <c r="AF188" s="50"/>
      <c r="AG188" s="50"/>
      <c r="AH188" s="50"/>
      <c r="AI188" s="50"/>
    </row>
    <row r="189" spans="1:35">
      <c r="A189" s="182"/>
      <c r="B189" s="137"/>
      <c r="C189" s="137"/>
      <c r="D189" s="137"/>
      <c r="E189" s="137"/>
      <c r="F189" s="137"/>
      <c r="G189" s="137"/>
      <c r="H189" s="137"/>
      <c r="I189" s="50"/>
      <c r="J189" s="50"/>
      <c r="K189" s="50"/>
      <c r="L189" s="50"/>
      <c r="M189" s="50"/>
      <c r="N189" s="50"/>
      <c r="O189" s="50"/>
      <c r="P189" s="50"/>
      <c r="Q189" s="50"/>
      <c r="R189" s="50"/>
      <c r="S189" s="50"/>
      <c r="T189" s="50"/>
      <c r="U189" s="50"/>
      <c r="V189" s="50"/>
      <c r="W189" s="50"/>
      <c r="X189" s="50"/>
      <c r="Y189" s="50"/>
      <c r="Z189" s="50"/>
      <c r="AA189" s="50"/>
      <c r="AB189" s="50"/>
      <c r="AC189" s="50"/>
      <c r="AD189" s="50"/>
      <c r="AE189" s="50"/>
      <c r="AF189" s="50"/>
      <c r="AG189" s="50"/>
      <c r="AH189" s="50"/>
      <c r="AI189" s="50"/>
    </row>
    <row r="190" spans="1:35">
      <c r="A190" s="182"/>
      <c r="B190" s="137"/>
      <c r="C190" s="137"/>
      <c r="D190" s="137"/>
      <c r="E190" s="137"/>
      <c r="F190" s="137"/>
      <c r="G190" s="137"/>
      <c r="H190" s="137"/>
      <c r="I190" s="50"/>
      <c r="J190" s="50"/>
      <c r="K190" s="50"/>
      <c r="L190" s="50"/>
      <c r="M190" s="50"/>
      <c r="N190" s="50"/>
      <c r="O190" s="50"/>
      <c r="P190" s="50"/>
      <c r="Q190" s="50"/>
      <c r="R190" s="50"/>
      <c r="S190" s="50"/>
      <c r="T190" s="50"/>
      <c r="U190" s="50"/>
      <c r="V190" s="50"/>
      <c r="W190" s="50"/>
      <c r="X190" s="50"/>
      <c r="Y190" s="50"/>
      <c r="Z190" s="50"/>
      <c r="AA190" s="50"/>
      <c r="AB190" s="50"/>
      <c r="AC190" s="50"/>
      <c r="AD190" s="50"/>
      <c r="AE190" s="50"/>
      <c r="AF190" s="50"/>
      <c r="AG190" s="50"/>
      <c r="AH190" s="50"/>
      <c r="AI190" s="50"/>
    </row>
    <row r="191" spans="1:35">
      <c r="A191" s="182"/>
      <c r="B191" s="137"/>
      <c r="C191" s="137"/>
      <c r="D191" s="137"/>
      <c r="E191" s="137"/>
      <c r="F191" s="137"/>
      <c r="G191" s="137"/>
      <c r="H191" s="137"/>
      <c r="I191" s="50"/>
      <c r="J191" s="50"/>
      <c r="K191" s="50"/>
      <c r="L191" s="50"/>
      <c r="M191" s="50"/>
      <c r="N191" s="50"/>
      <c r="O191" s="50"/>
      <c r="P191" s="50"/>
      <c r="Q191" s="50"/>
      <c r="R191" s="50"/>
      <c r="S191" s="50"/>
      <c r="T191" s="50"/>
      <c r="U191" s="50"/>
      <c r="V191" s="50"/>
      <c r="W191" s="50"/>
      <c r="X191" s="50"/>
      <c r="Y191" s="50"/>
      <c r="Z191" s="50"/>
      <c r="AA191" s="50"/>
      <c r="AB191" s="50"/>
      <c r="AC191" s="50"/>
      <c r="AD191" s="50"/>
      <c r="AE191" s="50"/>
      <c r="AF191" s="50"/>
      <c r="AG191" s="50"/>
      <c r="AH191" s="50"/>
      <c r="AI191" s="50"/>
    </row>
    <row r="192" spans="1:35">
      <c r="A192" s="182"/>
      <c r="B192" s="137"/>
      <c r="C192" s="137"/>
      <c r="D192" s="137"/>
      <c r="E192" s="137"/>
      <c r="F192" s="137"/>
      <c r="G192" s="137"/>
      <c r="H192" s="137"/>
      <c r="I192" s="50"/>
      <c r="J192" s="50"/>
      <c r="K192" s="50"/>
      <c r="L192" s="50"/>
      <c r="M192" s="50"/>
      <c r="N192" s="50"/>
      <c r="O192" s="50"/>
      <c r="P192" s="50"/>
      <c r="Q192" s="50"/>
      <c r="R192" s="50"/>
      <c r="S192" s="50"/>
      <c r="T192" s="50"/>
      <c r="U192" s="50"/>
      <c r="V192" s="50"/>
      <c r="W192" s="50"/>
      <c r="X192" s="50"/>
      <c r="Y192" s="50"/>
      <c r="Z192" s="50"/>
      <c r="AA192" s="50"/>
      <c r="AB192" s="50"/>
      <c r="AC192" s="50"/>
      <c r="AD192" s="50"/>
      <c r="AE192" s="50"/>
      <c r="AF192" s="50"/>
      <c r="AG192" s="50"/>
      <c r="AH192" s="50"/>
      <c r="AI192" s="50"/>
    </row>
    <row r="193" spans="1:35">
      <c r="A193" s="182"/>
      <c r="B193" s="137"/>
      <c r="C193" s="137"/>
      <c r="D193" s="137"/>
      <c r="E193" s="137"/>
      <c r="F193" s="137"/>
      <c r="G193" s="137"/>
      <c r="H193" s="137"/>
      <c r="I193" s="50"/>
      <c r="J193" s="50"/>
      <c r="K193" s="50"/>
      <c r="L193" s="50"/>
      <c r="M193" s="50"/>
      <c r="N193" s="50"/>
      <c r="O193" s="50"/>
      <c r="P193" s="50"/>
      <c r="Q193" s="50"/>
      <c r="R193" s="50"/>
      <c r="S193" s="50"/>
      <c r="T193" s="50"/>
      <c r="U193" s="50"/>
      <c r="V193" s="50"/>
      <c r="W193" s="50"/>
      <c r="X193" s="50"/>
      <c r="Y193" s="50"/>
      <c r="Z193" s="50"/>
      <c r="AA193" s="50"/>
      <c r="AB193" s="50"/>
      <c r="AC193" s="50"/>
      <c r="AD193" s="50"/>
      <c r="AE193" s="50"/>
      <c r="AF193" s="50"/>
      <c r="AG193" s="50"/>
      <c r="AH193" s="50"/>
      <c r="AI193" s="50"/>
    </row>
    <row r="194" spans="1:35">
      <c r="A194" s="182"/>
      <c r="B194" s="137"/>
      <c r="C194" s="137"/>
      <c r="D194" s="137"/>
      <c r="E194" s="137"/>
      <c r="F194" s="137"/>
      <c r="G194" s="137"/>
      <c r="H194" s="137"/>
      <c r="I194" s="50"/>
      <c r="J194" s="50"/>
      <c r="K194" s="50"/>
      <c r="L194" s="50"/>
      <c r="M194" s="50"/>
      <c r="N194" s="50"/>
      <c r="O194" s="50"/>
      <c r="P194" s="50"/>
      <c r="Q194" s="50"/>
      <c r="R194" s="50"/>
      <c r="S194" s="50"/>
      <c r="T194" s="50"/>
      <c r="U194" s="50"/>
      <c r="V194" s="50"/>
      <c r="W194" s="50"/>
      <c r="X194" s="50"/>
      <c r="Y194" s="50"/>
      <c r="Z194" s="50"/>
      <c r="AA194" s="50"/>
      <c r="AB194" s="50"/>
      <c r="AC194" s="50"/>
      <c r="AD194" s="50"/>
      <c r="AE194" s="50"/>
      <c r="AF194" s="50"/>
      <c r="AG194" s="50"/>
      <c r="AH194" s="50"/>
      <c r="AI194" s="50"/>
    </row>
    <row r="195" spans="1:35">
      <c r="A195" s="182"/>
      <c r="B195" s="137"/>
      <c r="C195" s="137"/>
      <c r="D195" s="137"/>
      <c r="E195" s="137"/>
      <c r="F195" s="137"/>
      <c r="G195" s="137"/>
      <c r="H195" s="137"/>
      <c r="I195" s="50"/>
      <c r="J195" s="50"/>
      <c r="K195" s="50"/>
      <c r="L195" s="50"/>
      <c r="M195" s="50"/>
      <c r="N195" s="50"/>
      <c r="O195" s="50"/>
      <c r="P195" s="50"/>
      <c r="Q195" s="50"/>
      <c r="R195" s="50"/>
      <c r="S195" s="50"/>
      <c r="T195" s="50"/>
      <c r="U195" s="50"/>
      <c r="V195" s="50"/>
      <c r="W195" s="50"/>
      <c r="X195" s="50"/>
      <c r="Y195" s="50"/>
      <c r="Z195" s="50"/>
      <c r="AA195" s="50"/>
      <c r="AB195" s="50"/>
      <c r="AC195" s="50"/>
      <c r="AD195" s="50"/>
      <c r="AE195" s="50"/>
      <c r="AF195" s="50"/>
      <c r="AG195" s="50"/>
      <c r="AH195" s="50"/>
      <c r="AI195" s="50"/>
    </row>
    <row r="196" spans="1:35">
      <c r="A196" s="182"/>
      <c r="B196" s="137"/>
      <c r="C196" s="137"/>
      <c r="D196" s="137"/>
      <c r="E196" s="137"/>
      <c r="F196" s="137"/>
      <c r="G196" s="137"/>
      <c r="H196" s="137"/>
      <c r="I196" s="50"/>
      <c r="J196" s="50"/>
      <c r="K196" s="50"/>
      <c r="L196" s="50"/>
      <c r="M196" s="50"/>
      <c r="N196" s="50"/>
      <c r="O196" s="50"/>
      <c r="P196" s="50"/>
      <c r="Q196" s="50"/>
      <c r="R196" s="50"/>
      <c r="S196" s="50"/>
      <c r="T196" s="50"/>
      <c r="U196" s="50"/>
      <c r="V196" s="50"/>
      <c r="W196" s="50"/>
      <c r="X196" s="50"/>
      <c r="Y196" s="50"/>
      <c r="Z196" s="50"/>
      <c r="AA196" s="50"/>
      <c r="AB196" s="50"/>
      <c r="AC196" s="50"/>
      <c r="AD196" s="50"/>
      <c r="AE196" s="50"/>
      <c r="AF196" s="50"/>
      <c r="AG196" s="50"/>
      <c r="AH196" s="50"/>
      <c r="AI196" s="50"/>
    </row>
    <row r="197" spans="1:35">
      <c r="A197" s="182"/>
      <c r="B197" s="137"/>
      <c r="C197" s="137"/>
      <c r="D197" s="137"/>
      <c r="E197" s="137"/>
      <c r="F197" s="137"/>
      <c r="G197" s="137"/>
      <c r="H197" s="137"/>
      <c r="I197" s="50"/>
      <c r="J197" s="50"/>
      <c r="K197" s="50"/>
      <c r="L197" s="50"/>
      <c r="M197" s="50"/>
      <c r="N197" s="50"/>
      <c r="O197" s="50"/>
      <c r="P197" s="50"/>
      <c r="Q197" s="50"/>
      <c r="R197" s="50"/>
      <c r="S197" s="50"/>
      <c r="T197" s="50"/>
      <c r="U197" s="50"/>
      <c r="V197" s="50"/>
      <c r="W197" s="50"/>
      <c r="X197" s="50"/>
      <c r="Y197" s="50"/>
      <c r="Z197" s="50"/>
      <c r="AA197" s="50"/>
      <c r="AB197" s="50"/>
      <c r="AC197" s="50"/>
      <c r="AD197" s="50"/>
      <c r="AE197" s="50"/>
      <c r="AF197" s="50"/>
      <c r="AG197" s="50"/>
      <c r="AH197" s="50"/>
      <c r="AI197" s="50"/>
    </row>
    <row r="198" spans="1:35">
      <c r="A198" s="182"/>
      <c r="B198" s="137"/>
      <c r="C198" s="137"/>
      <c r="D198" s="137"/>
      <c r="E198" s="137"/>
      <c r="F198" s="137"/>
      <c r="G198" s="137"/>
      <c r="H198" s="137"/>
      <c r="I198" s="50"/>
      <c r="J198" s="50"/>
      <c r="K198" s="50"/>
      <c r="L198" s="50"/>
      <c r="M198" s="50"/>
      <c r="N198" s="50"/>
      <c r="O198" s="50"/>
      <c r="P198" s="50"/>
      <c r="Q198" s="50"/>
      <c r="R198" s="50"/>
      <c r="S198" s="50"/>
      <c r="T198" s="50"/>
      <c r="U198" s="50"/>
      <c r="V198" s="50"/>
      <c r="W198" s="50"/>
      <c r="X198" s="50"/>
      <c r="Y198" s="50"/>
      <c r="Z198" s="50"/>
      <c r="AA198" s="50"/>
      <c r="AB198" s="50"/>
      <c r="AC198" s="50"/>
      <c r="AD198" s="50"/>
      <c r="AE198" s="50"/>
      <c r="AF198" s="50"/>
      <c r="AG198" s="50"/>
      <c r="AH198" s="50"/>
      <c r="AI198" s="50"/>
    </row>
    <row r="199" spans="1:35">
      <c r="A199" s="182"/>
      <c r="B199" s="137"/>
      <c r="C199" s="137"/>
      <c r="D199" s="137"/>
      <c r="E199" s="137"/>
      <c r="F199" s="137"/>
      <c r="G199" s="137"/>
      <c r="H199" s="137"/>
      <c r="I199" s="50"/>
      <c r="J199" s="50"/>
      <c r="K199" s="50"/>
      <c r="L199" s="50"/>
      <c r="M199" s="50"/>
      <c r="N199" s="50"/>
      <c r="O199" s="50"/>
      <c r="P199" s="50"/>
      <c r="Q199" s="50"/>
      <c r="R199" s="50"/>
      <c r="S199" s="50"/>
      <c r="T199" s="50"/>
      <c r="U199" s="50"/>
      <c r="V199" s="50"/>
      <c r="W199" s="50"/>
      <c r="X199" s="50"/>
      <c r="Y199" s="50"/>
      <c r="Z199" s="50"/>
      <c r="AA199" s="50"/>
      <c r="AB199" s="50"/>
      <c r="AC199" s="50"/>
      <c r="AD199" s="50"/>
      <c r="AE199" s="50"/>
      <c r="AF199" s="50"/>
      <c r="AG199" s="50"/>
      <c r="AH199" s="50"/>
      <c r="AI199" s="50"/>
    </row>
    <row r="200" spans="1:35">
      <c r="A200" s="182"/>
      <c r="B200" s="137"/>
      <c r="C200" s="137"/>
      <c r="D200" s="137"/>
      <c r="E200" s="137"/>
      <c r="F200" s="137"/>
      <c r="G200" s="137"/>
      <c r="H200" s="137"/>
      <c r="I200" s="50"/>
      <c r="J200" s="50"/>
      <c r="K200" s="50"/>
      <c r="L200" s="50"/>
      <c r="M200" s="50"/>
      <c r="N200" s="50"/>
      <c r="O200" s="50"/>
      <c r="P200" s="50"/>
      <c r="Q200" s="50"/>
      <c r="R200" s="50"/>
      <c r="S200" s="50"/>
      <c r="T200" s="50"/>
      <c r="U200" s="50"/>
      <c r="V200" s="50"/>
      <c r="W200" s="50"/>
      <c r="X200" s="50"/>
      <c r="Y200" s="50"/>
      <c r="Z200" s="50"/>
      <c r="AA200" s="50"/>
      <c r="AB200" s="50"/>
      <c r="AC200" s="50"/>
      <c r="AD200" s="50"/>
      <c r="AE200" s="50"/>
      <c r="AF200" s="50"/>
      <c r="AG200" s="50"/>
      <c r="AH200" s="50"/>
      <c r="AI200" s="50"/>
    </row>
    <row r="201" spans="1:35">
      <c r="A201" s="182"/>
      <c r="B201" s="137"/>
      <c r="C201" s="137"/>
      <c r="D201" s="137"/>
      <c r="E201" s="137"/>
      <c r="F201" s="137"/>
      <c r="G201" s="137"/>
      <c r="H201" s="137"/>
      <c r="I201" s="50"/>
      <c r="J201" s="50"/>
      <c r="K201" s="50"/>
      <c r="L201" s="50"/>
      <c r="M201" s="50"/>
      <c r="N201" s="50"/>
      <c r="O201" s="50"/>
      <c r="P201" s="50"/>
      <c r="Q201" s="50"/>
      <c r="R201" s="50"/>
      <c r="S201" s="50"/>
      <c r="T201" s="50"/>
      <c r="U201" s="50"/>
      <c r="V201" s="50"/>
      <c r="W201" s="50"/>
      <c r="X201" s="50"/>
      <c r="Y201" s="50"/>
      <c r="Z201" s="50"/>
      <c r="AA201" s="50"/>
      <c r="AB201" s="50"/>
      <c r="AC201" s="50"/>
      <c r="AD201" s="50"/>
      <c r="AE201" s="50"/>
      <c r="AF201" s="50"/>
      <c r="AG201" s="50"/>
      <c r="AH201" s="50"/>
      <c r="AI201" s="50"/>
    </row>
    <row r="202" spans="1:35">
      <c r="A202" s="182"/>
      <c r="B202" s="137"/>
      <c r="C202" s="137"/>
      <c r="D202" s="137"/>
      <c r="E202" s="137"/>
      <c r="F202" s="137"/>
      <c r="G202" s="137"/>
      <c r="H202" s="137"/>
      <c r="I202" s="50"/>
      <c r="J202" s="50"/>
      <c r="K202" s="50"/>
      <c r="L202" s="50"/>
      <c r="M202" s="50"/>
      <c r="N202" s="50"/>
      <c r="O202" s="50"/>
      <c r="P202" s="50"/>
      <c r="Q202" s="50"/>
      <c r="R202" s="50"/>
      <c r="S202" s="50"/>
      <c r="T202" s="50"/>
      <c r="U202" s="50"/>
      <c r="V202" s="50"/>
      <c r="W202" s="50"/>
      <c r="X202" s="50"/>
      <c r="Y202" s="50"/>
      <c r="Z202" s="50"/>
      <c r="AA202" s="50"/>
      <c r="AB202" s="50"/>
      <c r="AC202" s="50"/>
      <c r="AD202" s="50"/>
      <c r="AE202" s="50"/>
      <c r="AF202" s="50"/>
      <c r="AG202" s="50"/>
      <c r="AH202" s="50"/>
      <c r="AI202" s="50"/>
    </row>
    <row r="203" spans="1:35">
      <c r="A203" s="182"/>
      <c r="B203" s="137"/>
      <c r="C203" s="137"/>
      <c r="D203" s="137"/>
      <c r="E203" s="137"/>
      <c r="F203" s="137"/>
      <c r="G203" s="137"/>
      <c r="H203" s="137"/>
      <c r="I203" s="50"/>
      <c r="J203" s="50"/>
      <c r="K203" s="50"/>
      <c r="L203" s="50"/>
      <c r="M203" s="50"/>
      <c r="N203" s="50"/>
      <c r="O203" s="50"/>
      <c r="P203" s="50"/>
      <c r="Q203" s="50"/>
      <c r="R203" s="50"/>
      <c r="S203" s="50"/>
      <c r="T203" s="50"/>
      <c r="U203" s="50"/>
      <c r="V203" s="50"/>
      <c r="W203" s="50"/>
      <c r="X203" s="50"/>
      <c r="Y203" s="50"/>
      <c r="Z203" s="50"/>
      <c r="AA203" s="50"/>
      <c r="AB203" s="50"/>
      <c r="AC203" s="50"/>
      <c r="AD203" s="50"/>
      <c r="AE203" s="50"/>
      <c r="AF203" s="50"/>
      <c r="AG203" s="50"/>
      <c r="AH203" s="50"/>
      <c r="AI203" s="50"/>
    </row>
    <row r="204" spans="1:35">
      <c r="A204" s="182"/>
      <c r="B204" s="137"/>
      <c r="C204" s="137"/>
      <c r="D204" s="137"/>
      <c r="E204" s="137"/>
      <c r="F204" s="137"/>
      <c r="G204" s="137"/>
      <c r="H204" s="137"/>
      <c r="I204" s="50"/>
      <c r="J204" s="50"/>
      <c r="K204" s="50"/>
      <c r="L204" s="50"/>
      <c r="M204" s="50"/>
      <c r="N204" s="50"/>
      <c r="O204" s="50"/>
      <c r="P204" s="50"/>
      <c r="Q204" s="50"/>
      <c r="R204" s="50"/>
      <c r="S204" s="50"/>
      <c r="T204" s="50"/>
      <c r="U204" s="50"/>
      <c r="V204" s="50"/>
      <c r="W204" s="50"/>
      <c r="X204" s="50"/>
      <c r="Y204" s="50"/>
      <c r="Z204" s="50"/>
      <c r="AA204" s="50"/>
      <c r="AB204" s="50"/>
      <c r="AC204" s="50"/>
      <c r="AD204" s="50"/>
      <c r="AE204" s="50"/>
      <c r="AF204" s="50"/>
      <c r="AG204" s="50"/>
      <c r="AH204" s="50"/>
      <c r="AI204" s="50"/>
    </row>
    <row r="205" spans="1:35">
      <c r="A205" s="182"/>
      <c r="B205" s="137"/>
      <c r="C205" s="137"/>
      <c r="D205" s="137"/>
      <c r="E205" s="137"/>
      <c r="F205" s="137"/>
      <c r="G205" s="137"/>
      <c r="H205" s="137"/>
      <c r="I205" s="50"/>
      <c r="J205" s="50"/>
      <c r="K205" s="50"/>
      <c r="L205" s="50"/>
      <c r="M205" s="50"/>
      <c r="N205" s="50"/>
      <c r="O205" s="50"/>
      <c r="P205" s="50"/>
      <c r="Q205" s="50"/>
      <c r="R205" s="50"/>
      <c r="S205" s="50"/>
      <c r="T205" s="50"/>
      <c r="U205" s="50"/>
      <c r="V205" s="50"/>
      <c r="W205" s="50"/>
      <c r="X205" s="50"/>
      <c r="Y205" s="50"/>
      <c r="Z205" s="50"/>
      <c r="AA205" s="50"/>
      <c r="AB205" s="50"/>
      <c r="AC205" s="50"/>
      <c r="AD205" s="50"/>
      <c r="AE205" s="50"/>
      <c r="AF205" s="50"/>
      <c r="AG205" s="50"/>
      <c r="AH205" s="50"/>
      <c r="AI205" s="50"/>
    </row>
    <row r="206" spans="1:35">
      <c r="A206" s="182"/>
      <c r="B206" s="137"/>
      <c r="C206" s="137"/>
      <c r="D206" s="137"/>
      <c r="E206" s="137"/>
      <c r="F206" s="137"/>
      <c r="G206" s="137"/>
      <c r="H206" s="137"/>
      <c r="I206" s="50"/>
      <c r="J206" s="50"/>
      <c r="K206" s="50"/>
      <c r="L206" s="50"/>
      <c r="M206" s="50"/>
      <c r="N206" s="50"/>
      <c r="O206" s="50"/>
      <c r="P206" s="50"/>
      <c r="Q206" s="50"/>
      <c r="R206" s="50"/>
      <c r="S206" s="50"/>
      <c r="T206" s="50"/>
      <c r="U206" s="50"/>
      <c r="V206" s="50"/>
      <c r="W206" s="50"/>
      <c r="X206" s="50"/>
      <c r="Y206" s="50"/>
      <c r="Z206" s="50"/>
      <c r="AA206" s="50"/>
      <c r="AB206" s="50"/>
      <c r="AC206" s="50"/>
      <c r="AD206" s="50"/>
      <c r="AE206" s="50"/>
      <c r="AF206" s="50"/>
      <c r="AG206" s="50"/>
      <c r="AH206" s="50"/>
      <c r="AI206" s="50"/>
    </row>
    <row r="207" spans="1:35">
      <c r="A207" s="182"/>
      <c r="B207" s="137"/>
      <c r="C207" s="137"/>
      <c r="D207" s="137"/>
      <c r="E207" s="137"/>
      <c r="F207" s="137"/>
      <c r="G207" s="137"/>
      <c r="H207" s="137"/>
      <c r="I207" s="50"/>
      <c r="J207" s="50"/>
      <c r="K207" s="50"/>
      <c r="L207" s="50"/>
      <c r="M207" s="50"/>
      <c r="N207" s="50"/>
      <c r="O207" s="50"/>
      <c r="P207" s="50"/>
      <c r="Q207" s="50"/>
      <c r="R207" s="50"/>
      <c r="S207" s="50"/>
      <c r="T207" s="50"/>
      <c r="U207" s="50"/>
      <c r="V207" s="50"/>
      <c r="W207" s="50"/>
      <c r="X207" s="50"/>
      <c r="Y207" s="50"/>
      <c r="Z207" s="50"/>
      <c r="AA207" s="50"/>
      <c r="AB207" s="50"/>
      <c r="AC207" s="50"/>
      <c r="AD207" s="50"/>
      <c r="AE207" s="50"/>
      <c r="AF207" s="50"/>
      <c r="AG207" s="50"/>
      <c r="AH207" s="50"/>
      <c r="AI207" s="50"/>
    </row>
    <row r="208" spans="1:35">
      <c r="A208" s="182"/>
      <c r="B208" s="137"/>
      <c r="C208" s="137"/>
      <c r="D208" s="137"/>
      <c r="E208" s="137"/>
      <c r="F208" s="137"/>
      <c r="G208" s="137"/>
      <c r="H208" s="137"/>
      <c r="I208" s="50"/>
      <c r="J208" s="50"/>
      <c r="K208" s="50"/>
      <c r="L208" s="50"/>
      <c r="M208" s="50"/>
      <c r="N208" s="50"/>
      <c r="O208" s="50"/>
      <c r="P208" s="50"/>
      <c r="Q208" s="50"/>
      <c r="R208" s="50"/>
      <c r="S208" s="50"/>
      <c r="T208" s="50"/>
      <c r="U208" s="50"/>
      <c r="V208" s="50"/>
      <c r="W208" s="50"/>
      <c r="X208" s="50"/>
      <c r="Y208" s="50"/>
      <c r="Z208" s="50"/>
      <c r="AA208" s="50"/>
      <c r="AB208" s="50"/>
      <c r="AC208" s="50"/>
      <c r="AD208" s="50"/>
      <c r="AE208" s="50"/>
      <c r="AF208" s="50"/>
      <c r="AG208" s="50"/>
      <c r="AH208" s="50"/>
      <c r="AI208" s="50"/>
    </row>
    <row r="209" spans="1:35">
      <c r="A209" s="182"/>
      <c r="B209" s="137"/>
      <c r="C209" s="137"/>
      <c r="D209" s="137"/>
      <c r="E209" s="137"/>
      <c r="F209" s="137"/>
      <c r="G209" s="137"/>
      <c r="H209" s="137"/>
      <c r="I209" s="50"/>
      <c r="J209" s="50"/>
      <c r="K209" s="50"/>
      <c r="L209" s="50"/>
      <c r="M209" s="50"/>
      <c r="N209" s="50"/>
      <c r="O209" s="50"/>
      <c r="P209" s="50"/>
      <c r="Q209" s="50"/>
      <c r="R209" s="50"/>
      <c r="S209" s="50"/>
      <c r="T209" s="50"/>
      <c r="U209" s="50"/>
      <c r="V209" s="50"/>
      <c r="W209" s="50"/>
      <c r="X209" s="50"/>
      <c r="Y209" s="50"/>
      <c r="Z209" s="50"/>
      <c r="AA209" s="50"/>
      <c r="AB209" s="50"/>
      <c r="AC209" s="50"/>
      <c r="AD209" s="50"/>
      <c r="AE209" s="50"/>
      <c r="AF209" s="50"/>
      <c r="AG209" s="50"/>
      <c r="AH209" s="50"/>
      <c r="AI209" s="50"/>
    </row>
    <row r="210" spans="1:35">
      <c r="A210" s="182"/>
      <c r="B210" s="137"/>
      <c r="C210" s="137"/>
      <c r="D210" s="137"/>
      <c r="E210" s="137"/>
      <c r="F210" s="137"/>
      <c r="G210" s="137"/>
      <c r="H210" s="137"/>
      <c r="I210" s="50"/>
      <c r="J210" s="50"/>
      <c r="K210" s="50"/>
      <c r="L210" s="50"/>
      <c r="M210" s="50"/>
      <c r="N210" s="50"/>
      <c r="O210" s="50"/>
      <c r="P210" s="50"/>
      <c r="Q210" s="50"/>
      <c r="R210" s="50"/>
      <c r="S210" s="50"/>
      <c r="T210" s="50"/>
      <c r="U210" s="50"/>
      <c r="V210" s="50"/>
      <c r="W210" s="50"/>
      <c r="X210" s="50"/>
      <c r="Y210" s="50"/>
      <c r="Z210" s="50"/>
      <c r="AA210" s="50"/>
      <c r="AB210" s="50"/>
      <c r="AC210" s="50"/>
      <c r="AD210" s="50"/>
      <c r="AE210" s="50"/>
      <c r="AF210" s="50"/>
      <c r="AG210" s="50"/>
      <c r="AH210" s="50"/>
      <c r="AI210" s="50"/>
    </row>
    <row r="211" spans="1:35">
      <c r="A211" s="182"/>
      <c r="B211" s="137"/>
      <c r="C211" s="137"/>
      <c r="D211" s="137"/>
      <c r="E211" s="137"/>
      <c r="F211" s="137"/>
      <c r="G211" s="137"/>
      <c r="H211" s="137"/>
      <c r="I211" s="50"/>
      <c r="J211" s="50"/>
      <c r="K211" s="50"/>
      <c r="L211" s="50"/>
      <c r="M211" s="50"/>
      <c r="N211" s="50"/>
      <c r="O211" s="50"/>
      <c r="P211" s="50"/>
      <c r="Q211" s="50"/>
      <c r="R211" s="50"/>
      <c r="S211" s="50"/>
      <c r="T211" s="50"/>
      <c r="U211" s="50"/>
      <c r="V211" s="50"/>
      <c r="W211" s="50"/>
      <c r="X211" s="50"/>
      <c r="Y211" s="50"/>
      <c r="Z211" s="50"/>
      <c r="AA211" s="50"/>
      <c r="AB211" s="50"/>
      <c r="AC211" s="50"/>
      <c r="AD211" s="50"/>
      <c r="AE211" s="50"/>
      <c r="AF211" s="50"/>
      <c r="AG211" s="50"/>
      <c r="AH211" s="50"/>
      <c r="AI211" s="50"/>
    </row>
    <row r="212" spans="1:35">
      <c r="A212" s="182"/>
      <c r="B212" s="137"/>
      <c r="C212" s="137"/>
      <c r="D212" s="137"/>
      <c r="E212" s="137"/>
      <c r="F212" s="137"/>
      <c r="G212" s="137"/>
      <c r="H212" s="137"/>
      <c r="I212" s="50"/>
      <c r="J212" s="50"/>
      <c r="K212" s="50"/>
      <c r="L212" s="50"/>
      <c r="M212" s="50"/>
      <c r="N212" s="50"/>
      <c r="O212" s="50"/>
      <c r="P212" s="50"/>
      <c r="Q212" s="50"/>
      <c r="R212" s="50"/>
      <c r="S212" s="50"/>
      <c r="T212" s="50"/>
      <c r="U212" s="50"/>
      <c r="V212" s="50"/>
      <c r="W212" s="50"/>
      <c r="X212" s="50"/>
      <c r="Y212" s="50"/>
      <c r="Z212" s="50"/>
      <c r="AA212" s="50"/>
      <c r="AB212" s="50"/>
      <c r="AC212" s="50"/>
      <c r="AD212" s="50"/>
      <c r="AE212" s="50"/>
      <c r="AF212" s="50"/>
      <c r="AG212" s="50"/>
      <c r="AH212" s="50"/>
      <c r="AI212" s="50"/>
    </row>
    <row r="213" spans="1:35">
      <c r="A213" s="182"/>
      <c r="B213" s="137"/>
      <c r="C213" s="137"/>
      <c r="D213" s="137"/>
      <c r="E213" s="137"/>
      <c r="F213" s="137"/>
      <c r="G213" s="137"/>
      <c r="H213" s="137"/>
      <c r="I213" s="50"/>
      <c r="J213" s="50"/>
      <c r="K213" s="50"/>
      <c r="L213" s="50"/>
      <c r="M213" s="50"/>
      <c r="N213" s="50"/>
      <c r="O213" s="50"/>
      <c r="P213" s="50"/>
      <c r="Q213" s="50"/>
      <c r="R213" s="50"/>
      <c r="S213" s="50"/>
      <c r="T213" s="50"/>
      <c r="U213" s="50"/>
      <c r="V213" s="50"/>
      <c r="W213" s="50"/>
      <c r="X213" s="50"/>
      <c r="Y213" s="50"/>
      <c r="Z213" s="50"/>
      <c r="AA213" s="50"/>
      <c r="AB213" s="50"/>
      <c r="AC213" s="50"/>
      <c r="AD213" s="50"/>
      <c r="AE213" s="50"/>
      <c r="AF213" s="50"/>
      <c r="AG213" s="50"/>
      <c r="AH213" s="50"/>
      <c r="AI213" s="50"/>
    </row>
    <row r="214" spans="1:35">
      <c r="A214" s="182"/>
      <c r="B214" s="137"/>
      <c r="C214" s="137"/>
      <c r="D214" s="137"/>
      <c r="E214" s="137"/>
      <c r="F214" s="137"/>
      <c r="G214" s="137"/>
      <c r="H214" s="137"/>
      <c r="I214" s="50"/>
      <c r="J214" s="50"/>
      <c r="K214" s="50"/>
      <c r="L214" s="50"/>
      <c r="M214" s="50"/>
      <c r="N214" s="50"/>
      <c r="O214" s="50"/>
      <c r="P214" s="50"/>
      <c r="Q214" s="50"/>
      <c r="R214" s="50"/>
      <c r="S214" s="50"/>
      <c r="T214" s="50"/>
      <c r="U214" s="50"/>
      <c r="V214" s="50"/>
      <c r="W214" s="50"/>
      <c r="X214" s="50"/>
      <c r="Y214" s="50"/>
      <c r="Z214" s="50"/>
      <c r="AA214" s="50"/>
      <c r="AB214" s="50"/>
      <c r="AC214" s="50"/>
      <c r="AD214" s="50"/>
      <c r="AE214" s="50"/>
      <c r="AF214" s="50"/>
      <c r="AG214" s="50"/>
      <c r="AH214" s="50"/>
      <c r="AI214" s="50"/>
    </row>
    <row r="215" spans="1:35">
      <c r="A215" s="182"/>
      <c r="B215" s="137"/>
      <c r="C215" s="137"/>
      <c r="D215" s="137"/>
      <c r="E215" s="137"/>
      <c r="F215" s="137"/>
      <c r="G215" s="137"/>
      <c r="H215" s="137"/>
      <c r="I215" s="50"/>
      <c r="J215" s="50"/>
      <c r="K215" s="50"/>
      <c r="L215" s="50"/>
      <c r="M215" s="50"/>
      <c r="N215" s="50"/>
      <c r="O215" s="50"/>
      <c r="P215" s="50"/>
      <c r="Q215" s="50"/>
      <c r="R215" s="50"/>
      <c r="S215" s="50"/>
      <c r="T215" s="50"/>
      <c r="U215" s="50"/>
      <c r="V215" s="50"/>
      <c r="W215" s="50"/>
      <c r="X215" s="50"/>
      <c r="Y215" s="50"/>
      <c r="Z215" s="50"/>
      <c r="AA215" s="50"/>
      <c r="AB215" s="50"/>
      <c r="AC215" s="50"/>
      <c r="AD215" s="50"/>
      <c r="AE215" s="50"/>
      <c r="AF215" s="50"/>
      <c r="AG215" s="50"/>
      <c r="AH215" s="50"/>
      <c r="AI215" s="50"/>
    </row>
    <row r="216" spans="1:35">
      <c r="A216" s="182"/>
      <c r="B216" s="137"/>
      <c r="C216" s="137"/>
      <c r="D216" s="137"/>
      <c r="E216" s="137"/>
      <c r="F216" s="137"/>
      <c r="G216" s="137"/>
      <c r="H216" s="137"/>
      <c r="I216" s="50"/>
      <c r="J216" s="50"/>
      <c r="K216" s="50"/>
      <c r="L216" s="50"/>
      <c r="M216" s="50"/>
      <c r="N216" s="50"/>
      <c r="O216" s="50"/>
      <c r="P216" s="50"/>
      <c r="Q216" s="50"/>
      <c r="R216" s="50"/>
      <c r="S216" s="50"/>
      <c r="T216" s="50"/>
      <c r="U216" s="50"/>
      <c r="V216" s="50"/>
      <c r="W216" s="50"/>
      <c r="X216" s="50"/>
      <c r="Y216" s="50"/>
      <c r="Z216" s="50"/>
      <c r="AA216" s="50"/>
      <c r="AB216" s="50"/>
      <c r="AC216" s="50"/>
      <c r="AD216" s="50"/>
      <c r="AE216" s="50"/>
      <c r="AF216" s="50"/>
      <c r="AG216" s="50"/>
      <c r="AH216" s="50"/>
      <c r="AI216" s="50"/>
    </row>
    <row r="217" spans="1:35">
      <c r="A217" s="182"/>
      <c r="B217" s="137"/>
      <c r="C217" s="137"/>
      <c r="D217" s="137"/>
      <c r="E217" s="137"/>
      <c r="F217" s="137"/>
      <c r="G217" s="137"/>
      <c r="H217" s="137"/>
      <c r="I217" s="50"/>
      <c r="J217" s="50"/>
      <c r="K217" s="50"/>
      <c r="L217" s="50"/>
      <c r="M217" s="50"/>
      <c r="N217" s="50"/>
      <c r="O217" s="50"/>
      <c r="P217" s="50"/>
      <c r="Q217" s="50"/>
      <c r="R217" s="50"/>
      <c r="S217" s="50"/>
      <c r="T217" s="50"/>
      <c r="U217" s="50"/>
      <c r="V217" s="50"/>
      <c r="W217" s="50"/>
      <c r="X217" s="50"/>
      <c r="Y217" s="50"/>
      <c r="Z217" s="50"/>
      <c r="AA217" s="50"/>
      <c r="AB217" s="50"/>
      <c r="AC217" s="50"/>
      <c r="AD217" s="50"/>
      <c r="AE217" s="50"/>
      <c r="AF217" s="50"/>
      <c r="AG217" s="50"/>
      <c r="AH217" s="50"/>
      <c r="AI217" s="50"/>
    </row>
    <row r="218" spans="1:35">
      <c r="A218" s="182"/>
      <c r="B218" s="137"/>
      <c r="C218" s="137"/>
      <c r="D218" s="137"/>
      <c r="E218" s="137"/>
      <c r="F218" s="137"/>
      <c r="G218" s="137"/>
      <c r="H218" s="137"/>
      <c r="I218" s="50"/>
      <c r="J218" s="50"/>
      <c r="K218" s="50"/>
      <c r="L218" s="50"/>
      <c r="M218" s="50"/>
      <c r="N218" s="50"/>
      <c r="O218" s="50"/>
      <c r="P218" s="50"/>
      <c r="Q218" s="50"/>
      <c r="R218" s="50"/>
      <c r="S218" s="50"/>
      <c r="T218" s="50"/>
      <c r="U218" s="50"/>
      <c r="V218" s="50"/>
      <c r="W218" s="50"/>
      <c r="X218" s="50"/>
      <c r="Y218" s="50"/>
      <c r="Z218" s="50"/>
      <c r="AA218" s="50"/>
      <c r="AB218" s="50"/>
      <c r="AC218" s="50"/>
      <c r="AD218" s="50"/>
      <c r="AE218" s="50"/>
      <c r="AF218" s="50"/>
      <c r="AG218" s="50"/>
      <c r="AH218" s="50"/>
      <c r="AI218" s="50"/>
    </row>
    <row r="219" spans="1:35">
      <c r="A219" s="182"/>
      <c r="B219" s="137"/>
      <c r="C219" s="137"/>
      <c r="D219" s="137"/>
      <c r="E219" s="137"/>
      <c r="F219" s="137"/>
      <c r="G219" s="137"/>
      <c r="H219" s="137"/>
      <c r="I219" s="50"/>
      <c r="J219" s="50"/>
      <c r="K219" s="50"/>
      <c r="L219" s="50"/>
      <c r="M219" s="50"/>
      <c r="N219" s="50"/>
      <c r="O219" s="50"/>
      <c r="P219" s="50"/>
      <c r="Q219" s="50"/>
      <c r="R219" s="50"/>
      <c r="S219" s="50"/>
      <c r="T219" s="50"/>
      <c r="U219" s="50"/>
      <c r="V219" s="50"/>
      <c r="W219" s="50"/>
      <c r="X219" s="50"/>
      <c r="Y219" s="50"/>
      <c r="Z219" s="50"/>
      <c r="AA219" s="50"/>
      <c r="AB219" s="50"/>
      <c r="AC219" s="50"/>
      <c r="AD219" s="50"/>
      <c r="AE219" s="50"/>
      <c r="AF219" s="50"/>
      <c r="AG219" s="50"/>
      <c r="AH219" s="50"/>
      <c r="AI219" s="50"/>
    </row>
    <row r="220" spans="1:35">
      <c r="A220" s="182"/>
      <c r="B220" s="137"/>
      <c r="C220" s="137"/>
      <c r="D220" s="137"/>
      <c r="E220" s="137"/>
      <c r="F220" s="137"/>
      <c r="G220" s="137"/>
      <c r="H220" s="137"/>
      <c r="I220" s="50"/>
      <c r="J220" s="50"/>
      <c r="K220" s="50"/>
      <c r="L220" s="50"/>
      <c r="M220" s="50"/>
      <c r="N220" s="50"/>
      <c r="O220" s="50"/>
      <c r="P220" s="50"/>
      <c r="Q220" s="50"/>
      <c r="R220" s="50"/>
      <c r="S220" s="50"/>
      <c r="T220" s="50"/>
      <c r="U220" s="50"/>
      <c r="V220" s="50"/>
      <c r="W220" s="50"/>
      <c r="X220" s="50"/>
      <c r="Y220" s="50"/>
      <c r="Z220" s="50"/>
      <c r="AA220" s="50"/>
      <c r="AB220" s="50"/>
      <c r="AC220" s="50"/>
      <c r="AD220" s="50"/>
      <c r="AE220" s="50"/>
      <c r="AF220" s="50"/>
      <c r="AG220" s="50"/>
      <c r="AH220" s="50"/>
      <c r="AI220" s="50"/>
    </row>
    <row r="221" spans="1:35">
      <c r="A221" s="182"/>
      <c r="B221" s="137"/>
      <c r="C221" s="137"/>
      <c r="D221" s="137"/>
      <c r="E221" s="137"/>
      <c r="F221" s="137"/>
      <c r="G221" s="137"/>
      <c r="H221" s="137"/>
      <c r="I221" s="50"/>
      <c r="J221" s="50"/>
      <c r="K221" s="50"/>
      <c r="L221" s="50"/>
      <c r="M221" s="50"/>
      <c r="N221" s="50"/>
      <c r="O221" s="50"/>
      <c r="P221" s="50"/>
      <c r="Q221" s="50"/>
      <c r="R221" s="50"/>
      <c r="S221" s="50"/>
      <c r="T221" s="50"/>
      <c r="U221" s="50"/>
      <c r="V221" s="50"/>
      <c r="W221" s="50"/>
      <c r="X221" s="50"/>
      <c r="Y221" s="50"/>
      <c r="Z221" s="50"/>
      <c r="AA221" s="50"/>
      <c r="AB221" s="50"/>
      <c r="AC221" s="50"/>
      <c r="AD221" s="50"/>
      <c r="AE221" s="50"/>
      <c r="AF221" s="50"/>
      <c r="AG221" s="50"/>
      <c r="AH221" s="50"/>
      <c r="AI221" s="50"/>
    </row>
    <row r="222" spans="1:35">
      <c r="A222" s="182"/>
      <c r="B222" s="137"/>
      <c r="C222" s="137"/>
      <c r="D222" s="137"/>
      <c r="E222" s="137"/>
      <c r="F222" s="137"/>
      <c r="G222" s="137"/>
      <c r="H222" s="137"/>
      <c r="I222" s="50"/>
      <c r="J222" s="50"/>
      <c r="K222" s="50"/>
      <c r="L222" s="50"/>
      <c r="M222" s="50"/>
      <c r="N222" s="50"/>
      <c r="O222" s="50"/>
      <c r="P222" s="50"/>
      <c r="Q222" s="50"/>
      <c r="R222" s="50"/>
      <c r="S222" s="50"/>
      <c r="T222" s="50"/>
      <c r="U222" s="50"/>
      <c r="V222" s="50"/>
      <c r="W222" s="50"/>
      <c r="X222" s="50"/>
      <c r="Y222" s="50"/>
      <c r="Z222" s="50"/>
      <c r="AA222" s="50"/>
      <c r="AB222" s="50"/>
      <c r="AC222" s="50"/>
      <c r="AD222" s="50"/>
      <c r="AE222" s="50"/>
      <c r="AF222" s="50"/>
      <c r="AG222" s="50"/>
      <c r="AH222" s="50"/>
      <c r="AI222" s="50"/>
    </row>
    <row r="223" spans="1:35">
      <c r="A223" s="182"/>
      <c r="B223" s="137"/>
      <c r="C223" s="137"/>
      <c r="D223" s="137"/>
      <c r="E223" s="137"/>
      <c r="F223" s="137"/>
      <c r="G223" s="137"/>
      <c r="H223" s="137"/>
      <c r="I223" s="50"/>
      <c r="J223" s="50"/>
      <c r="K223" s="50"/>
      <c r="L223" s="50"/>
      <c r="M223" s="50"/>
      <c r="N223" s="50"/>
      <c r="O223" s="50"/>
      <c r="P223" s="50"/>
      <c r="Q223" s="50"/>
      <c r="R223" s="50"/>
      <c r="S223" s="50"/>
      <c r="T223" s="50"/>
      <c r="U223" s="50"/>
      <c r="V223" s="50"/>
      <c r="W223" s="50"/>
      <c r="X223" s="50"/>
      <c r="Y223" s="50"/>
      <c r="Z223" s="50"/>
      <c r="AA223" s="50"/>
      <c r="AB223" s="50"/>
      <c r="AC223" s="50"/>
      <c r="AD223" s="50"/>
      <c r="AE223" s="50"/>
      <c r="AF223" s="50"/>
      <c r="AG223" s="50"/>
      <c r="AH223" s="50"/>
      <c r="AI223" s="50"/>
    </row>
    <row r="224" spans="1:35">
      <c r="A224" s="182"/>
      <c r="B224" s="137"/>
      <c r="C224" s="137"/>
      <c r="D224" s="137"/>
      <c r="E224" s="137"/>
      <c r="F224" s="137"/>
      <c r="G224" s="137"/>
      <c r="H224" s="137"/>
      <c r="I224" s="50"/>
      <c r="J224" s="50"/>
      <c r="K224" s="50"/>
      <c r="L224" s="50"/>
      <c r="M224" s="50"/>
      <c r="N224" s="50"/>
      <c r="O224" s="50"/>
      <c r="P224" s="50"/>
      <c r="Q224" s="50"/>
      <c r="R224" s="50"/>
      <c r="S224" s="50"/>
      <c r="T224" s="50"/>
      <c r="U224" s="50"/>
      <c r="V224" s="50"/>
      <c r="W224" s="50"/>
      <c r="X224" s="50"/>
      <c r="Y224" s="50"/>
      <c r="Z224" s="50"/>
      <c r="AA224" s="50"/>
      <c r="AB224" s="50"/>
      <c r="AC224" s="50"/>
      <c r="AD224" s="50"/>
      <c r="AE224" s="50"/>
      <c r="AF224" s="50"/>
      <c r="AG224" s="50"/>
      <c r="AH224" s="50"/>
      <c r="AI224" s="50"/>
    </row>
    <row r="225" spans="1:35">
      <c r="A225" s="182"/>
      <c r="B225" s="137"/>
      <c r="C225" s="137"/>
      <c r="D225" s="137"/>
      <c r="E225" s="137"/>
      <c r="F225" s="137"/>
      <c r="G225" s="137"/>
      <c r="H225" s="137"/>
      <c r="I225" s="50"/>
      <c r="J225" s="50"/>
      <c r="K225" s="50"/>
      <c r="L225" s="50"/>
      <c r="M225" s="50"/>
      <c r="N225" s="50"/>
      <c r="O225" s="50"/>
      <c r="P225" s="50"/>
      <c r="Q225" s="50"/>
      <c r="R225" s="50"/>
      <c r="S225" s="50"/>
      <c r="T225" s="50"/>
      <c r="U225" s="50"/>
      <c r="V225" s="50"/>
      <c r="W225" s="50"/>
      <c r="X225" s="50"/>
      <c r="Y225" s="50"/>
      <c r="Z225" s="50"/>
      <c r="AA225" s="50"/>
      <c r="AB225" s="50"/>
      <c r="AC225" s="50"/>
      <c r="AD225" s="50"/>
      <c r="AE225" s="50"/>
      <c r="AF225" s="50"/>
      <c r="AG225" s="50"/>
      <c r="AH225" s="50"/>
      <c r="AI225" s="50"/>
    </row>
    <row r="226" spans="1:35">
      <c r="A226" s="182"/>
      <c r="B226" s="137"/>
      <c r="C226" s="137"/>
      <c r="D226" s="137"/>
      <c r="E226" s="137"/>
      <c r="F226" s="137"/>
      <c r="G226" s="137"/>
      <c r="H226" s="137"/>
      <c r="I226" s="50"/>
      <c r="J226" s="50"/>
      <c r="K226" s="50"/>
      <c r="L226" s="50"/>
      <c r="M226" s="50"/>
      <c r="N226" s="50"/>
      <c r="O226" s="50"/>
      <c r="P226" s="50"/>
      <c r="Q226" s="50"/>
      <c r="R226" s="50"/>
      <c r="S226" s="50"/>
      <c r="T226" s="50"/>
      <c r="U226" s="50"/>
      <c r="V226" s="50"/>
      <c r="W226" s="50"/>
      <c r="X226" s="50"/>
      <c r="Y226" s="50"/>
      <c r="Z226" s="50"/>
      <c r="AA226" s="50"/>
      <c r="AB226" s="50"/>
      <c r="AC226" s="50"/>
      <c r="AD226" s="50"/>
      <c r="AE226" s="50"/>
      <c r="AF226" s="50"/>
      <c r="AG226" s="50"/>
      <c r="AH226" s="50"/>
      <c r="AI226" s="50"/>
    </row>
    <row r="227" spans="1:35">
      <c r="A227" s="182"/>
      <c r="B227" s="137"/>
      <c r="C227" s="137"/>
      <c r="D227" s="137"/>
      <c r="E227" s="137"/>
      <c r="F227" s="137"/>
      <c r="G227" s="137"/>
      <c r="H227" s="137"/>
      <c r="I227" s="50"/>
      <c r="J227" s="50"/>
      <c r="K227" s="50"/>
      <c r="L227" s="50"/>
      <c r="M227" s="50"/>
      <c r="N227" s="50"/>
      <c r="O227" s="50"/>
      <c r="P227" s="50"/>
      <c r="Q227" s="50"/>
      <c r="R227" s="50"/>
      <c r="S227" s="50"/>
      <c r="T227" s="50"/>
      <c r="U227" s="50"/>
      <c r="V227" s="50"/>
      <c r="W227" s="50"/>
      <c r="X227" s="50"/>
      <c r="Y227" s="50"/>
      <c r="Z227" s="50"/>
      <c r="AA227" s="50"/>
      <c r="AB227" s="50"/>
      <c r="AC227" s="50"/>
      <c r="AD227" s="50"/>
      <c r="AE227" s="50"/>
      <c r="AF227" s="50"/>
      <c r="AG227" s="50"/>
      <c r="AH227" s="50"/>
      <c r="AI227" s="50"/>
    </row>
    <row r="228" spans="1:35">
      <c r="A228" s="182"/>
      <c r="B228" s="137"/>
      <c r="C228" s="137"/>
      <c r="D228" s="137"/>
      <c r="E228" s="137"/>
      <c r="F228" s="137"/>
      <c r="G228" s="137"/>
      <c r="H228" s="137"/>
      <c r="I228" s="50"/>
      <c r="J228" s="50"/>
      <c r="K228" s="50"/>
      <c r="L228" s="50"/>
      <c r="M228" s="50"/>
      <c r="N228" s="50"/>
      <c r="O228" s="50"/>
      <c r="P228" s="50"/>
      <c r="Q228" s="50"/>
      <c r="R228" s="50"/>
      <c r="S228" s="50"/>
      <c r="T228" s="50"/>
      <c r="U228" s="50"/>
      <c r="V228" s="50"/>
      <c r="W228" s="50"/>
      <c r="X228" s="50"/>
      <c r="Y228" s="50"/>
      <c r="Z228" s="50"/>
      <c r="AA228" s="50"/>
      <c r="AB228" s="50"/>
      <c r="AC228" s="50"/>
      <c r="AD228" s="50"/>
      <c r="AE228" s="50"/>
      <c r="AF228" s="50"/>
      <c r="AG228" s="50"/>
      <c r="AH228" s="50"/>
      <c r="AI228" s="50"/>
    </row>
    <row r="229" spans="1:35">
      <c r="A229" s="182"/>
      <c r="B229" s="137"/>
      <c r="C229" s="137"/>
      <c r="D229" s="137"/>
      <c r="E229" s="137"/>
      <c r="F229" s="137"/>
      <c r="G229" s="137"/>
      <c r="H229" s="137"/>
      <c r="I229" s="50"/>
      <c r="J229" s="50"/>
      <c r="K229" s="50"/>
      <c r="L229" s="50"/>
      <c r="M229" s="50"/>
      <c r="N229" s="50"/>
      <c r="O229" s="50"/>
      <c r="P229" s="50"/>
      <c r="Q229" s="50"/>
      <c r="R229" s="50"/>
      <c r="S229" s="50"/>
      <c r="T229" s="50"/>
      <c r="U229" s="50"/>
      <c r="V229" s="50"/>
      <c r="W229" s="50"/>
      <c r="X229" s="50"/>
      <c r="Y229" s="50"/>
      <c r="Z229" s="50"/>
      <c r="AA229" s="50"/>
      <c r="AB229" s="50"/>
      <c r="AC229" s="50"/>
      <c r="AD229" s="50"/>
      <c r="AE229" s="50"/>
      <c r="AF229" s="50"/>
      <c r="AG229" s="50"/>
      <c r="AH229" s="50"/>
      <c r="AI229" s="50"/>
    </row>
    <row r="230" spans="1:35">
      <c r="A230" s="182"/>
      <c r="B230" s="137"/>
      <c r="C230" s="137"/>
      <c r="D230" s="137"/>
      <c r="E230" s="137"/>
      <c r="F230" s="137"/>
      <c r="G230" s="137"/>
      <c r="H230" s="137"/>
      <c r="I230" s="50"/>
      <c r="J230" s="50"/>
      <c r="K230" s="50"/>
      <c r="L230" s="50"/>
      <c r="M230" s="50"/>
      <c r="N230" s="50"/>
      <c r="O230" s="50"/>
      <c r="P230" s="50"/>
      <c r="Q230" s="50"/>
      <c r="R230" s="50"/>
      <c r="S230" s="50"/>
      <c r="T230" s="50"/>
      <c r="U230" s="50"/>
      <c r="V230" s="50"/>
      <c r="W230" s="50"/>
      <c r="X230" s="50"/>
      <c r="Y230" s="50"/>
      <c r="Z230" s="50"/>
      <c r="AA230" s="50"/>
      <c r="AB230" s="50"/>
      <c r="AC230" s="50"/>
      <c r="AD230" s="50"/>
      <c r="AE230" s="50"/>
      <c r="AF230" s="50"/>
      <c r="AG230" s="50"/>
      <c r="AH230" s="50"/>
      <c r="AI230" s="50"/>
    </row>
    <row r="231" spans="1:35">
      <c r="A231" s="182"/>
      <c r="B231" s="137"/>
      <c r="C231" s="137"/>
      <c r="D231" s="137"/>
      <c r="E231" s="137"/>
      <c r="F231" s="137"/>
      <c r="G231" s="137"/>
      <c r="H231" s="137"/>
      <c r="I231" s="50"/>
      <c r="J231" s="50"/>
      <c r="K231" s="50"/>
      <c r="L231" s="50"/>
      <c r="M231" s="50"/>
      <c r="N231" s="50"/>
      <c r="O231" s="50"/>
      <c r="P231" s="50"/>
      <c r="Q231" s="50"/>
      <c r="R231" s="50"/>
      <c r="S231" s="50"/>
      <c r="T231" s="50"/>
      <c r="U231" s="50"/>
      <c r="V231" s="50"/>
      <c r="W231" s="50"/>
      <c r="X231" s="50"/>
      <c r="Y231" s="50"/>
      <c r="Z231" s="50"/>
      <c r="AA231" s="50"/>
      <c r="AB231" s="50"/>
      <c r="AC231" s="50"/>
      <c r="AD231" s="50"/>
      <c r="AE231" s="50"/>
      <c r="AF231" s="50"/>
      <c r="AG231" s="50"/>
      <c r="AH231" s="50"/>
      <c r="AI231" s="50"/>
    </row>
    <row r="232" spans="1:35">
      <c r="A232" s="182"/>
      <c r="B232" s="137"/>
      <c r="C232" s="137"/>
      <c r="D232" s="137"/>
      <c r="E232" s="137"/>
      <c r="F232" s="137"/>
      <c r="G232" s="137"/>
      <c r="H232" s="137"/>
      <c r="I232" s="50"/>
      <c r="J232" s="50"/>
      <c r="K232" s="50"/>
      <c r="L232" s="50"/>
      <c r="M232" s="50"/>
      <c r="N232" s="50"/>
      <c r="O232" s="50"/>
      <c r="P232" s="50"/>
      <c r="Q232" s="50"/>
      <c r="R232" s="50"/>
      <c r="S232" s="50"/>
      <c r="T232" s="50"/>
      <c r="U232" s="50"/>
      <c r="V232" s="50"/>
      <c r="W232" s="50"/>
      <c r="X232" s="50"/>
      <c r="Y232" s="50"/>
      <c r="Z232" s="50"/>
      <c r="AA232" s="50"/>
      <c r="AB232" s="50"/>
      <c r="AC232" s="50"/>
      <c r="AD232" s="50"/>
      <c r="AE232" s="50"/>
      <c r="AF232" s="50"/>
      <c r="AG232" s="50"/>
      <c r="AH232" s="50"/>
      <c r="AI232" s="50"/>
    </row>
    <row r="233" spans="1:35">
      <c r="A233" s="182"/>
      <c r="B233" s="137"/>
      <c r="C233" s="137"/>
      <c r="D233" s="137"/>
      <c r="E233" s="137"/>
      <c r="F233" s="137"/>
      <c r="G233" s="137"/>
      <c r="H233" s="137"/>
      <c r="I233" s="50"/>
      <c r="J233" s="50"/>
      <c r="K233" s="50"/>
      <c r="L233" s="50"/>
      <c r="M233" s="50"/>
      <c r="N233" s="50"/>
      <c r="O233" s="50"/>
      <c r="P233" s="50"/>
      <c r="Q233" s="50"/>
      <c r="R233" s="50"/>
      <c r="S233" s="50"/>
      <c r="T233" s="50"/>
      <c r="U233" s="50"/>
      <c r="V233" s="50"/>
      <c r="W233" s="50"/>
      <c r="X233" s="50"/>
      <c r="Y233" s="50"/>
      <c r="Z233" s="50"/>
      <c r="AA233" s="50"/>
      <c r="AB233" s="50"/>
      <c r="AC233" s="50"/>
      <c r="AD233" s="50"/>
      <c r="AE233" s="50"/>
      <c r="AF233" s="50"/>
      <c r="AG233" s="50"/>
      <c r="AH233" s="50"/>
      <c r="AI233" s="50"/>
    </row>
    <row r="234" spans="1:35">
      <c r="A234" s="182"/>
      <c r="B234" s="137"/>
      <c r="C234" s="137"/>
      <c r="D234" s="137"/>
      <c r="E234" s="137"/>
      <c r="F234" s="137"/>
      <c r="G234" s="137"/>
      <c r="H234" s="137"/>
      <c r="I234" s="50"/>
      <c r="J234" s="50"/>
      <c r="K234" s="50"/>
      <c r="L234" s="50"/>
      <c r="M234" s="50"/>
      <c r="N234" s="50"/>
      <c r="O234" s="50"/>
      <c r="P234" s="50"/>
      <c r="Q234" s="50"/>
      <c r="R234" s="50"/>
      <c r="S234" s="50"/>
      <c r="T234" s="50"/>
      <c r="U234" s="50"/>
      <c r="V234" s="50"/>
      <c r="W234" s="50"/>
      <c r="X234" s="50"/>
      <c r="Y234" s="50"/>
      <c r="Z234" s="50"/>
      <c r="AA234" s="50"/>
      <c r="AB234" s="50"/>
      <c r="AC234" s="50"/>
      <c r="AD234" s="50"/>
      <c r="AE234" s="50"/>
      <c r="AF234" s="50"/>
      <c r="AG234" s="50"/>
      <c r="AH234" s="50"/>
      <c r="AI234" s="50"/>
    </row>
    <row r="235" spans="1:35">
      <c r="A235" s="182"/>
      <c r="B235" s="137"/>
      <c r="C235" s="137"/>
      <c r="D235" s="137"/>
      <c r="E235" s="137"/>
      <c r="F235" s="137"/>
      <c r="G235" s="137"/>
      <c r="H235" s="137"/>
      <c r="I235" s="50"/>
      <c r="J235" s="50"/>
      <c r="K235" s="50"/>
      <c r="L235" s="50"/>
      <c r="M235" s="50"/>
      <c r="N235" s="50"/>
      <c r="O235" s="50"/>
      <c r="P235" s="50"/>
      <c r="Q235" s="50"/>
      <c r="R235" s="50"/>
      <c r="S235" s="50"/>
      <c r="T235" s="50"/>
      <c r="U235" s="50"/>
      <c r="V235" s="50"/>
      <c r="W235" s="50"/>
      <c r="X235" s="50"/>
      <c r="Y235" s="50"/>
      <c r="Z235" s="50"/>
      <c r="AA235" s="50"/>
      <c r="AB235" s="50"/>
      <c r="AC235" s="50"/>
      <c r="AD235" s="50"/>
      <c r="AE235" s="50"/>
      <c r="AF235" s="50"/>
      <c r="AG235" s="50"/>
      <c r="AH235" s="50"/>
      <c r="AI235" s="50"/>
    </row>
    <row r="236" spans="1:35">
      <c r="A236" s="182"/>
      <c r="B236" s="137"/>
      <c r="C236" s="137"/>
      <c r="D236" s="137"/>
      <c r="E236" s="137"/>
      <c r="F236" s="137"/>
      <c r="G236" s="137"/>
      <c r="H236" s="137"/>
      <c r="I236" s="50"/>
      <c r="J236" s="50"/>
      <c r="K236" s="50"/>
      <c r="L236" s="50"/>
      <c r="M236" s="50"/>
      <c r="N236" s="50"/>
      <c r="O236" s="50"/>
      <c r="P236" s="50"/>
      <c r="Q236" s="50"/>
      <c r="R236" s="50"/>
      <c r="S236" s="50"/>
      <c r="T236" s="50"/>
      <c r="U236" s="50"/>
      <c r="V236" s="50"/>
      <c r="W236" s="50"/>
      <c r="X236" s="50"/>
      <c r="Y236" s="50"/>
      <c r="Z236" s="50"/>
      <c r="AA236" s="50"/>
      <c r="AB236" s="50"/>
      <c r="AC236" s="50"/>
      <c r="AD236" s="50"/>
      <c r="AE236" s="50"/>
      <c r="AF236" s="50"/>
      <c r="AG236" s="50"/>
      <c r="AH236" s="50"/>
      <c r="AI236" s="50"/>
    </row>
    <row r="237" spans="1:35">
      <c r="A237" s="182"/>
      <c r="B237" s="137"/>
      <c r="C237" s="137"/>
      <c r="D237" s="137"/>
      <c r="E237" s="137"/>
      <c r="F237" s="137"/>
      <c r="G237" s="137"/>
      <c r="H237" s="137"/>
      <c r="I237" s="50"/>
      <c r="J237" s="50"/>
      <c r="K237" s="50"/>
      <c r="L237" s="50"/>
      <c r="M237" s="50"/>
      <c r="N237" s="50"/>
      <c r="O237" s="50"/>
      <c r="P237" s="50"/>
      <c r="Q237" s="50"/>
      <c r="R237" s="50"/>
      <c r="S237" s="50"/>
      <c r="T237" s="50"/>
      <c r="U237" s="50"/>
      <c r="V237" s="50"/>
      <c r="W237" s="50"/>
      <c r="X237" s="50"/>
      <c r="Y237" s="50"/>
      <c r="Z237" s="50"/>
      <c r="AA237" s="50"/>
      <c r="AB237" s="50"/>
      <c r="AC237" s="50"/>
      <c r="AD237" s="50"/>
      <c r="AE237" s="50"/>
      <c r="AF237" s="50"/>
      <c r="AG237" s="50"/>
      <c r="AH237" s="50"/>
      <c r="AI237" s="50"/>
    </row>
    <row r="238" spans="1:35">
      <c r="A238" s="182"/>
      <c r="B238" s="137"/>
      <c r="C238" s="137"/>
      <c r="D238" s="137"/>
      <c r="E238" s="137"/>
      <c r="F238" s="137"/>
      <c r="G238" s="137"/>
      <c r="H238" s="137"/>
      <c r="I238" s="50"/>
      <c r="J238" s="50"/>
      <c r="K238" s="50"/>
      <c r="L238" s="50"/>
      <c r="M238" s="50"/>
      <c r="N238" s="50"/>
      <c r="O238" s="50"/>
      <c r="P238" s="50"/>
      <c r="Q238" s="50"/>
      <c r="R238" s="50"/>
      <c r="S238" s="50"/>
      <c r="T238" s="50"/>
      <c r="U238" s="50"/>
      <c r="V238" s="50"/>
      <c r="W238" s="50"/>
      <c r="X238" s="50"/>
      <c r="Y238" s="50"/>
      <c r="Z238" s="50"/>
      <c r="AA238" s="50"/>
      <c r="AB238" s="50"/>
      <c r="AC238" s="50"/>
      <c r="AD238" s="50"/>
      <c r="AE238" s="50"/>
      <c r="AF238" s="50"/>
      <c r="AG238" s="50"/>
      <c r="AH238" s="50"/>
      <c r="AI238" s="50"/>
    </row>
    <row r="239" spans="1:35">
      <c r="A239" s="182"/>
      <c r="B239" s="137"/>
      <c r="C239" s="137"/>
      <c r="D239" s="137"/>
      <c r="E239" s="137"/>
      <c r="F239" s="137"/>
      <c r="G239" s="137"/>
      <c r="H239" s="137"/>
      <c r="I239" s="50"/>
      <c r="J239" s="50"/>
      <c r="K239" s="50"/>
      <c r="L239" s="50"/>
      <c r="M239" s="50"/>
      <c r="N239" s="50"/>
      <c r="O239" s="50"/>
      <c r="P239" s="50"/>
      <c r="Q239" s="50"/>
      <c r="R239" s="50"/>
      <c r="S239" s="50"/>
      <c r="T239" s="50"/>
      <c r="U239" s="50"/>
      <c r="V239" s="50"/>
      <c r="W239" s="50"/>
      <c r="X239" s="50"/>
      <c r="Y239" s="50"/>
      <c r="Z239" s="50"/>
      <c r="AA239" s="50"/>
      <c r="AB239" s="50"/>
      <c r="AC239" s="50"/>
      <c r="AD239" s="50"/>
      <c r="AE239" s="50"/>
      <c r="AF239" s="50"/>
      <c r="AG239" s="50"/>
      <c r="AH239" s="50"/>
      <c r="AI239" s="50"/>
    </row>
    <row r="240" spans="1:35">
      <c r="A240" s="182"/>
      <c r="B240" s="137"/>
      <c r="C240" s="137"/>
      <c r="D240" s="137"/>
      <c r="E240" s="137"/>
      <c r="F240" s="137"/>
      <c r="G240" s="137"/>
      <c r="H240" s="137"/>
      <c r="I240" s="50"/>
      <c r="J240" s="50"/>
      <c r="K240" s="50"/>
      <c r="L240" s="50"/>
      <c r="M240" s="50"/>
      <c r="N240" s="50"/>
      <c r="O240" s="50"/>
      <c r="P240" s="50"/>
      <c r="Q240" s="50"/>
      <c r="R240" s="50"/>
      <c r="S240" s="50"/>
      <c r="T240" s="50"/>
      <c r="U240" s="50"/>
      <c r="V240" s="50"/>
      <c r="W240" s="50"/>
      <c r="X240" s="50"/>
      <c r="Y240" s="50"/>
      <c r="Z240" s="50"/>
      <c r="AA240" s="50"/>
      <c r="AB240" s="50"/>
      <c r="AC240" s="50"/>
      <c r="AD240" s="50"/>
      <c r="AE240" s="50"/>
      <c r="AF240" s="50"/>
      <c r="AG240" s="50"/>
      <c r="AH240" s="50"/>
      <c r="AI240" s="50"/>
    </row>
    <row r="241" spans="1:35">
      <c r="A241" s="182"/>
      <c r="B241" s="137"/>
      <c r="C241" s="137"/>
      <c r="D241" s="137"/>
      <c r="E241" s="137"/>
      <c r="F241" s="137"/>
      <c r="G241" s="137"/>
      <c r="H241" s="137"/>
      <c r="I241" s="50"/>
      <c r="J241" s="50"/>
      <c r="K241" s="50"/>
      <c r="L241" s="50"/>
      <c r="M241" s="50"/>
      <c r="N241" s="50"/>
      <c r="O241" s="50"/>
      <c r="P241" s="50"/>
      <c r="Q241" s="50"/>
      <c r="R241" s="50"/>
      <c r="S241" s="50"/>
      <c r="T241" s="50"/>
      <c r="U241" s="50"/>
      <c r="V241" s="50"/>
      <c r="W241" s="50"/>
      <c r="X241" s="50"/>
      <c r="Y241" s="50"/>
      <c r="Z241" s="50"/>
      <c r="AA241" s="50"/>
      <c r="AB241" s="50"/>
      <c r="AC241" s="50"/>
      <c r="AD241" s="50"/>
      <c r="AE241" s="50"/>
      <c r="AF241" s="50"/>
      <c r="AG241" s="50"/>
      <c r="AH241" s="50"/>
      <c r="AI241" s="50"/>
    </row>
    <row r="242" spans="1:35">
      <c r="A242" s="182"/>
      <c r="B242" s="137"/>
      <c r="C242" s="137"/>
      <c r="D242" s="137"/>
      <c r="E242" s="137"/>
      <c r="F242" s="137"/>
      <c r="G242" s="137"/>
      <c r="H242" s="137"/>
      <c r="I242" s="50"/>
      <c r="J242" s="50"/>
      <c r="K242" s="50"/>
      <c r="L242" s="50"/>
      <c r="M242" s="50"/>
      <c r="N242" s="50"/>
      <c r="O242" s="50"/>
      <c r="P242" s="50"/>
      <c r="Q242" s="50"/>
      <c r="R242" s="50"/>
      <c r="S242" s="50"/>
      <c r="T242" s="50"/>
      <c r="U242" s="50"/>
      <c r="V242" s="50"/>
      <c r="W242" s="50"/>
      <c r="X242" s="50"/>
      <c r="Y242" s="50"/>
      <c r="Z242" s="50"/>
      <c r="AA242" s="50"/>
      <c r="AB242" s="50"/>
      <c r="AC242" s="50"/>
      <c r="AD242" s="50"/>
      <c r="AE242" s="50"/>
      <c r="AF242" s="50"/>
      <c r="AG242" s="50"/>
      <c r="AH242" s="50"/>
      <c r="AI242" s="50"/>
    </row>
    <row r="243" spans="1:35">
      <c r="A243" s="182"/>
      <c r="B243" s="137"/>
      <c r="C243" s="137"/>
      <c r="D243" s="137"/>
      <c r="E243" s="137"/>
      <c r="F243" s="137"/>
      <c r="G243" s="137"/>
      <c r="H243" s="137"/>
      <c r="I243" s="50"/>
      <c r="J243" s="50"/>
      <c r="K243" s="50"/>
      <c r="L243" s="50"/>
      <c r="M243" s="50"/>
      <c r="N243" s="50"/>
      <c r="O243" s="50"/>
      <c r="P243" s="50"/>
      <c r="Q243" s="50"/>
      <c r="R243" s="50"/>
      <c r="S243" s="50"/>
      <c r="T243" s="50"/>
      <c r="U243" s="50"/>
      <c r="V243" s="50"/>
      <c r="W243" s="50"/>
      <c r="X243" s="50"/>
      <c r="Y243" s="50"/>
      <c r="Z243" s="50"/>
      <c r="AA243" s="50"/>
      <c r="AB243" s="50"/>
      <c r="AC243" s="50"/>
      <c r="AD243" s="50"/>
      <c r="AE243" s="50"/>
      <c r="AF243" s="50"/>
      <c r="AG243" s="50"/>
      <c r="AH243" s="50"/>
      <c r="AI243" s="50"/>
    </row>
    <row r="244" spans="1:35">
      <c r="A244" s="182"/>
      <c r="B244" s="137"/>
      <c r="C244" s="137"/>
      <c r="D244" s="137"/>
      <c r="E244" s="137"/>
      <c r="F244" s="137"/>
      <c r="G244" s="137"/>
      <c r="H244" s="137"/>
      <c r="I244" s="50"/>
      <c r="J244" s="50"/>
      <c r="K244" s="50"/>
      <c r="L244" s="50"/>
      <c r="M244" s="50"/>
      <c r="N244" s="50"/>
      <c r="O244" s="50"/>
      <c r="P244" s="50"/>
      <c r="Q244" s="50"/>
      <c r="R244" s="50"/>
      <c r="S244" s="50"/>
      <c r="T244" s="50"/>
      <c r="U244" s="50"/>
      <c r="V244" s="50"/>
      <c r="W244" s="50"/>
      <c r="X244" s="50"/>
      <c r="Y244" s="50"/>
      <c r="Z244" s="50"/>
      <c r="AA244" s="50"/>
      <c r="AB244" s="50"/>
      <c r="AC244" s="50"/>
      <c r="AD244" s="50"/>
      <c r="AE244" s="50"/>
      <c r="AF244" s="50"/>
      <c r="AG244" s="50"/>
      <c r="AH244" s="50"/>
      <c r="AI244" s="50"/>
    </row>
    <row r="245" spans="1:35">
      <c r="A245" s="182"/>
      <c r="B245" s="137"/>
      <c r="C245" s="137"/>
      <c r="D245" s="137"/>
      <c r="E245" s="137"/>
      <c r="F245" s="137"/>
      <c r="G245" s="137"/>
      <c r="H245" s="137"/>
      <c r="I245" s="50"/>
      <c r="J245" s="50"/>
      <c r="K245" s="50"/>
      <c r="L245" s="50"/>
      <c r="M245" s="50"/>
      <c r="N245" s="50"/>
      <c r="O245" s="50"/>
      <c r="P245" s="50"/>
      <c r="Q245" s="50"/>
      <c r="R245" s="50"/>
      <c r="S245" s="50"/>
      <c r="T245" s="50"/>
      <c r="U245" s="50"/>
      <c r="V245" s="50"/>
      <c r="W245" s="50"/>
      <c r="X245" s="50"/>
      <c r="Y245" s="50"/>
      <c r="Z245" s="50"/>
      <c r="AA245" s="50"/>
      <c r="AB245" s="50"/>
      <c r="AC245" s="50"/>
      <c r="AD245" s="50"/>
      <c r="AE245" s="50"/>
      <c r="AF245" s="50"/>
      <c r="AG245" s="50"/>
      <c r="AH245" s="50"/>
      <c r="AI245" s="50"/>
    </row>
    <row r="246" spans="1:35">
      <c r="A246" s="182"/>
      <c r="B246" s="137"/>
      <c r="C246" s="137"/>
      <c r="D246" s="137"/>
      <c r="E246" s="137"/>
      <c r="F246" s="137"/>
      <c r="G246" s="137"/>
      <c r="H246" s="137"/>
      <c r="I246" s="50"/>
      <c r="J246" s="50"/>
      <c r="K246" s="50"/>
      <c r="L246" s="50"/>
      <c r="M246" s="50"/>
      <c r="N246" s="50"/>
      <c r="O246" s="50"/>
      <c r="P246" s="50"/>
      <c r="Q246" s="50"/>
      <c r="R246" s="50"/>
      <c r="S246" s="50"/>
      <c r="T246" s="50"/>
      <c r="U246" s="50"/>
      <c r="V246" s="50"/>
      <c r="W246" s="50"/>
      <c r="X246" s="50"/>
      <c r="Y246" s="50"/>
      <c r="Z246" s="50"/>
      <c r="AA246" s="50"/>
      <c r="AB246" s="50"/>
      <c r="AC246" s="50"/>
      <c r="AD246" s="50"/>
      <c r="AE246" s="50"/>
      <c r="AF246" s="50"/>
      <c r="AG246" s="50"/>
      <c r="AH246" s="50"/>
      <c r="AI246" s="50"/>
    </row>
    <row r="247" spans="1:35">
      <c r="A247" s="182"/>
      <c r="B247" s="137"/>
      <c r="C247" s="137"/>
      <c r="D247" s="137"/>
      <c r="E247" s="137"/>
      <c r="F247" s="137"/>
      <c r="G247" s="137"/>
      <c r="H247" s="137"/>
      <c r="I247" s="50"/>
      <c r="J247" s="50"/>
      <c r="K247" s="50"/>
      <c r="L247" s="50"/>
      <c r="M247" s="50"/>
      <c r="N247" s="50"/>
      <c r="O247" s="50"/>
      <c r="P247" s="50"/>
      <c r="Q247" s="50"/>
      <c r="R247" s="50"/>
      <c r="S247" s="50"/>
      <c r="T247" s="50"/>
      <c r="U247" s="50"/>
      <c r="V247" s="50"/>
      <c r="W247" s="50"/>
      <c r="X247" s="50"/>
      <c r="Y247" s="50"/>
      <c r="Z247" s="50"/>
      <c r="AA247" s="50"/>
      <c r="AB247" s="50"/>
      <c r="AC247" s="50"/>
      <c r="AD247" s="50"/>
      <c r="AE247" s="50"/>
      <c r="AF247" s="50"/>
      <c r="AG247" s="50"/>
      <c r="AH247" s="50"/>
      <c r="AI247" s="50"/>
    </row>
    <row r="248" spans="1:35">
      <c r="A248" s="182"/>
      <c r="B248" s="137"/>
      <c r="C248" s="137"/>
      <c r="D248" s="137"/>
      <c r="E248" s="137"/>
      <c r="F248" s="137"/>
      <c r="G248" s="137"/>
      <c r="H248" s="137"/>
      <c r="I248" s="50"/>
      <c r="J248" s="50"/>
      <c r="K248" s="50"/>
      <c r="L248" s="50"/>
      <c r="M248" s="50"/>
      <c r="N248" s="50"/>
      <c r="O248" s="50"/>
      <c r="P248" s="50"/>
      <c r="Q248" s="50"/>
      <c r="R248" s="50"/>
      <c r="S248" s="50"/>
      <c r="T248" s="50"/>
      <c r="U248" s="50"/>
      <c r="V248" s="50"/>
      <c r="W248" s="50"/>
      <c r="X248" s="50"/>
      <c r="Y248" s="50"/>
      <c r="Z248" s="50"/>
      <c r="AA248" s="50"/>
      <c r="AB248" s="50"/>
      <c r="AC248" s="50"/>
      <c r="AD248" s="50"/>
      <c r="AE248" s="50"/>
      <c r="AF248" s="50"/>
      <c r="AG248" s="50"/>
      <c r="AH248" s="50"/>
      <c r="AI248" s="50"/>
    </row>
    <row r="249" spans="1:35">
      <c r="A249" s="182"/>
      <c r="B249" s="137"/>
      <c r="C249" s="137"/>
      <c r="D249" s="137"/>
      <c r="E249" s="137"/>
      <c r="F249" s="137"/>
      <c r="G249" s="137"/>
      <c r="H249" s="137"/>
      <c r="I249" s="50"/>
      <c r="J249" s="50"/>
      <c r="K249" s="50"/>
      <c r="L249" s="50"/>
      <c r="M249" s="50"/>
      <c r="N249" s="50"/>
      <c r="O249" s="50"/>
      <c r="P249" s="50"/>
      <c r="Q249" s="50"/>
      <c r="R249" s="50"/>
      <c r="S249" s="50"/>
      <c r="T249" s="50"/>
      <c r="U249" s="50"/>
      <c r="V249" s="50"/>
      <c r="W249" s="50"/>
      <c r="X249" s="50"/>
      <c r="Y249" s="50"/>
      <c r="Z249" s="50"/>
      <c r="AA249" s="50"/>
      <c r="AB249" s="50"/>
      <c r="AC249" s="50"/>
      <c r="AD249" s="50"/>
      <c r="AE249" s="50"/>
      <c r="AF249" s="50"/>
      <c r="AG249" s="50"/>
      <c r="AH249" s="50"/>
      <c r="AI249" s="50"/>
    </row>
    <row r="250" spans="1:35">
      <c r="A250" s="182"/>
      <c r="B250" s="137"/>
      <c r="C250" s="137"/>
      <c r="D250" s="137"/>
      <c r="E250" s="137"/>
      <c r="F250" s="137"/>
      <c r="G250" s="137"/>
      <c r="H250" s="137"/>
      <c r="I250" s="50"/>
      <c r="J250" s="50"/>
      <c r="K250" s="50"/>
      <c r="L250" s="50"/>
      <c r="M250" s="50"/>
      <c r="N250" s="50"/>
      <c r="O250" s="50"/>
      <c r="P250" s="50"/>
      <c r="Q250" s="50"/>
      <c r="R250" s="50"/>
      <c r="S250" s="50"/>
      <c r="T250" s="50"/>
      <c r="U250" s="50"/>
      <c r="V250" s="50"/>
      <c r="W250" s="50"/>
      <c r="X250" s="50"/>
      <c r="Y250" s="50"/>
      <c r="Z250" s="50"/>
      <c r="AA250" s="50"/>
      <c r="AB250" s="50"/>
      <c r="AC250" s="50"/>
      <c r="AD250" s="50"/>
      <c r="AE250" s="50"/>
      <c r="AF250" s="50"/>
      <c r="AG250" s="50"/>
      <c r="AH250" s="50"/>
      <c r="AI250" s="50"/>
    </row>
    <row r="251" spans="1:35">
      <c r="A251" s="182"/>
      <c r="B251" s="137"/>
      <c r="C251" s="137"/>
      <c r="D251" s="137"/>
      <c r="E251" s="137"/>
      <c r="F251" s="137"/>
      <c r="G251" s="137"/>
      <c r="H251" s="137"/>
      <c r="I251" s="50"/>
      <c r="J251" s="50"/>
      <c r="K251" s="50"/>
      <c r="L251" s="50"/>
      <c r="M251" s="50"/>
      <c r="N251" s="50"/>
      <c r="O251" s="50"/>
      <c r="P251" s="50"/>
      <c r="Q251" s="50"/>
      <c r="R251" s="50"/>
      <c r="S251" s="50"/>
      <c r="T251" s="50"/>
      <c r="U251" s="50"/>
      <c r="V251" s="50"/>
      <c r="W251" s="50"/>
      <c r="X251" s="50"/>
      <c r="Y251" s="50"/>
      <c r="Z251" s="50"/>
      <c r="AA251" s="50"/>
      <c r="AB251" s="50"/>
      <c r="AC251" s="50"/>
      <c r="AD251" s="50"/>
      <c r="AE251" s="50"/>
      <c r="AF251" s="50"/>
      <c r="AG251" s="50"/>
      <c r="AH251" s="50"/>
      <c r="AI251" s="50"/>
    </row>
    <row r="252" spans="1:35">
      <c r="A252" s="182"/>
      <c r="B252" s="137"/>
      <c r="C252" s="137"/>
      <c r="D252" s="137"/>
      <c r="E252" s="137"/>
      <c r="F252" s="137"/>
      <c r="G252" s="137"/>
      <c r="H252" s="137"/>
      <c r="I252" s="50"/>
      <c r="J252" s="50"/>
      <c r="K252" s="50"/>
      <c r="L252" s="50"/>
      <c r="M252" s="50"/>
      <c r="N252" s="50"/>
      <c r="O252" s="50"/>
      <c r="P252" s="50"/>
      <c r="Q252" s="50"/>
      <c r="R252" s="50"/>
      <c r="S252" s="50"/>
      <c r="T252" s="50"/>
      <c r="U252" s="50"/>
      <c r="V252" s="50"/>
      <c r="W252" s="50"/>
      <c r="X252" s="50"/>
      <c r="Y252" s="50"/>
      <c r="Z252" s="50"/>
      <c r="AA252" s="50"/>
      <c r="AB252" s="50"/>
      <c r="AC252" s="50"/>
      <c r="AD252" s="50"/>
      <c r="AE252" s="50"/>
      <c r="AF252" s="50"/>
      <c r="AG252" s="50"/>
      <c r="AH252" s="50"/>
      <c r="AI252" s="50"/>
    </row>
    <row r="253" spans="1:35">
      <c r="A253" s="182"/>
      <c r="B253" s="137"/>
      <c r="C253" s="137"/>
      <c r="D253" s="137"/>
      <c r="E253" s="137"/>
      <c r="F253" s="137"/>
      <c r="G253" s="137"/>
      <c r="H253" s="137"/>
      <c r="I253" s="50"/>
      <c r="J253" s="50"/>
      <c r="K253" s="50"/>
      <c r="L253" s="50"/>
      <c r="M253" s="50"/>
      <c r="N253" s="50"/>
      <c r="O253" s="50"/>
      <c r="P253" s="50"/>
      <c r="Q253" s="50"/>
      <c r="R253" s="50"/>
      <c r="S253" s="50"/>
      <c r="T253" s="50"/>
      <c r="U253" s="50"/>
      <c r="V253" s="50"/>
      <c r="W253" s="50"/>
      <c r="X253" s="50"/>
      <c r="Y253" s="50"/>
      <c r="Z253" s="50"/>
      <c r="AA253" s="50"/>
      <c r="AB253" s="50"/>
      <c r="AC253" s="50"/>
      <c r="AD253" s="50"/>
      <c r="AE253" s="50"/>
      <c r="AF253" s="50"/>
      <c r="AG253" s="50"/>
      <c r="AH253" s="50"/>
      <c r="AI253" s="50"/>
    </row>
    <row r="254" spans="1:35">
      <c r="A254" s="182"/>
      <c r="B254" s="137"/>
      <c r="C254" s="137"/>
      <c r="D254" s="137"/>
      <c r="E254" s="137"/>
      <c r="F254" s="137"/>
      <c r="G254" s="137"/>
      <c r="H254" s="137"/>
      <c r="I254" s="50"/>
      <c r="J254" s="50"/>
      <c r="K254" s="50"/>
      <c r="L254" s="50"/>
      <c r="M254" s="50"/>
      <c r="N254" s="50"/>
      <c r="O254" s="50"/>
      <c r="P254" s="50"/>
      <c r="Q254" s="50"/>
      <c r="R254" s="50"/>
      <c r="S254" s="50"/>
      <c r="T254" s="50"/>
      <c r="U254" s="50"/>
      <c r="V254" s="50"/>
      <c r="W254" s="50"/>
      <c r="X254" s="50"/>
      <c r="Y254" s="50"/>
      <c r="Z254" s="50"/>
      <c r="AA254" s="50"/>
      <c r="AB254" s="50"/>
      <c r="AC254" s="50"/>
      <c r="AD254" s="50"/>
      <c r="AE254" s="50"/>
      <c r="AF254" s="50"/>
      <c r="AG254" s="50"/>
      <c r="AH254" s="50"/>
      <c r="AI254" s="50"/>
    </row>
    <row r="255" spans="1:35">
      <c r="A255" s="182"/>
      <c r="B255" s="137"/>
      <c r="C255" s="137"/>
      <c r="D255" s="137"/>
      <c r="E255" s="137"/>
      <c r="F255" s="137"/>
      <c r="G255" s="137"/>
      <c r="H255" s="137"/>
      <c r="I255" s="50"/>
      <c r="J255" s="50"/>
      <c r="K255" s="50"/>
      <c r="L255" s="50"/>
      <c r="M255" s="50"/>
      <c r="N255" s="50"/>
      <c r="O255" s="50"/>
      <c r="P255" s="50"/>
      <c r="Q255" s="50"/>
      <c r="R255" s="50"/>
      <c r="S255" s="50"/>
      <c r="T255" s="50"/>
      <c r="U255" s="50"/>
      <c r="V255" s="50"/>
      <c r="W255" s="50"/>
      <c r="X255" s="50"/>
      <c r="Y255" s="50"/>
      <c r="Z255" s="50"/>
      <c r="AA255" s="50"/>
      <c r="AB255" s="50"/>
      <c r="AC255" s="50"/>
      <c r="AD255" s="50"/>
      <c r="AE255" s="50"/>
      <c r="AF255" s="50"/>
      <c r="AG255" s="50"/>
      <c r="AH255" s="50"/>
      <c r="AI255" s="50"/>
    </row>
    <row r="256" spans="1:35">
      <c r="A256" s="182"/>
      <c r="H256" s="137"/>
      <c r="I256" s="50"/>
      <c r="J256" s="50"/>
      <c r="K256" s="50"/>
      <c r="L256" s="50"/>
      <c r="M256" s="50"/>
      <c r="N256" s="50"/>
      <c r="O256" s="50"/>
      <c r="P256" s="50"/>
      <c r="Q256" s="50"/>
      <c r="R256" s="50"/>
      <c r="S256" s="50"/>
      <c r="T256" s="50"/>
      <c r="U256" s="50"/>
      <c r="V256" s="50"/>
      <c r="W256" s="50"/>
      <c r="X256" s="50"/>
      <c r="Y256" s="50"/>
      <c r="Z256" s="50"/>
      <c r="AA256" s="50"/>
      <c r="AB256" s="50"/>
      <c r="AC256" s="50"/>
      <c r="AD256" s="50"/>
      <c r="AE256" s="50"/>
      <c r="AF256" s="50"/>
      <c r="AG256" s="50"/>
      <c r="AH256" s="50"/>
      <c r="AI256" s="50"/>
    </row>
    <row r="257" spans="1:35">
      <c r="A257" s="182"/>
      <c r="H257" s="137"/>
      <c r="I257" s="50"/>
      <c r="J257" s="50"/>
      <c r="K257" s="50"/>
      <c r="L257" s="50"/>
      <c r="M257" s="50"/>
      <c r="N257" s="50"/>
      <c r="O257" s="50"/>
      <c r="P257" s="50"/>
      <c r="Q257" s="50"/>
      <c r="R257" s="50"/>
      <c r="S257" s="50"/>
      <c r="T257" s="50"/>
      <c r="U257" s="50"/>
      <c r="V257" s="50"/>
      <c r="W257" s="50"/>
      <c r="X257" s="50"/>
      <c r="Y257" s="50"/>
      <c r="Z257" s="50"/>
      <c r="AA257" s="50"/>
      <c r="AB257" s="50"/>
      <c r="AC257" s="50"/>
      <c r="AD257" s="50"/>
      <c r="AE257" s="50"/>
      <c r="AF257" s="50"/>
      <c r="AG257" s="50"/>
      <c r="AH257" s="50"/>
      <c r="AI257" s="50"/>
    </row>
    <row r="258" spans="1:35">
      <c r="I258" s="50"/>
      <c r="J258" s="50"/>
      <c r="K258" s="50"/>
      <c r="L258" s="50"/>
      <c r="M258" s="50"/>
      <c r="N258" s="50"/>
      <c r="O258" s="50"/>
      <c r="P258" s="50"/>
      <c r="Q258" s="50"/>
      <c r="R258" s="50"/>
      <c r="S258" s="50"/>
      <c r="T258" s="50"/>
      <c r="U258" s="50"/>
      <c r="V258" s="50"/>
      <c r="W258" s="50"/>
      <c r="X258" s="50"/>
      <c r="Y258" s="50"/>
      <c r="Z258" s="50"/>
      <c r="AA258" s="50"/>
      <c r="AB258" s="50"/>
      <c r="AC258" s="50"/>
      <c r="AD258" s="50"/>
      <c r="AE258" s="50"/>
      <c r="AF258" s="50"/>
      <c r="AG258" s="50"/>
      <c r="AH258" s="50"/>
      <c r="AI258" s="50"/>
    </row>
    <row r="259" spans="1:35">
      <c r="I259" s="50"/>
      <c r="J259" s="50"/>
      <c r="K259" s="50"/>
      <c r="L259" s="50"/>
      <c r="M259" s="50"/>
      <c r="N259" s="50"/>
      <c r="O259" s="50"/>
      <c r="P259" s="50"/>
      <c r="Q259" s="50"/>
      <c r="R259" s="50"/>
      <c r="S259" s="50"/>
      <c r="T259" s="50"/>
      <c r="U259" s="50"/>
      <c r="V259" s="50"/>
      <c r="W259" s="50"/>
      <c r="X259" s="50"/>
      <c r="Y259" s="50"/>
      <c r="Z259" s="50"/>
      <c r="AA259" s="50"/>
      <c r="AB259" s="50"/>
      <c r="AC259" s="50"/>
      <c r="AD259" s="50"/>
      <c r="AE259" s="50"/>
      <c r="AF259" s="50"/>
      <c r="AG259" s="50"/>
      <c r="AH259" s="50"/>
      <c r="AI259" s="50"/>
    </row>
    <row r="260" spans="1:35">
      <c r="I260" s="50"/>
      <c r="J260" s="50"/>
      <c r="K260" s="50"/>
      <c r="L260" s="50"/>
      <c r="M260" s="50"/>
      <c r="N260" s="50"/>
      <c r="O260" s="50"/>
      <c r="P260" s="50"/>
      <c r="Q260" s="50"/>
      <c r="R260" s="50"/>
      <c r="S260" s="50"/>
      <c r="T260" s="50"/>
      <c r="U260" s="50"/>
      <c r="V260" s="50"/>
      <c r="W260" s="50"/>
      <c r="X260" s="50"/>
      <c r="Y260" s="50"/>
      <c r="Z260" s="50"/>
      <c r="AA260" s="50"/>
      <c r="AB260" s="50"/>
      <c r="AC260" s="50"/>
      <c r="AD260" s="50"/>
      <c r="AE260" s="50"/>
      <c r="AF260" s="50"/>
      <c r="AG260" s="50"/>
      <c r="AH260" s="50"/>
      <c r="AI260" s="50"/>
    </row>
    <row r="261" spans="1:35">
      <c r="I261" s="50"/>
      <c r="J261" s="50"/>
      <c r="K261" s="50"/>
      <c r="L261" s="50"/>
      <c r="M261" s="50"/>
      <c r="N261" s="50"/>
      <c r="O261" s="50"/>
      <c r="P261" s="50"/>
      <c r="Q261" s="50"/>
      <c r="R261" s="50"/>
      <c r="S261" s="50"/>
      <c r="T261" s="50"/>
      <c r="U261" s="50"/>
      <c r="V261" s="50"/>
      <c r="W261" s="50"/>
      <c r="X261" s="50"/>
      <c r="Y261" s="50"/>
      <c r="Z261" s="50"/>
      <c r="AA261" s="50"/>
      <c r="AB261" s="50"/>
      <c r="AC261" s="50"/>
      <c r="AD261" s="50"/>
      <c r="AE261" s="50"/>
      <c r="AF261" s="50"/>
      <c r="AG261" s="50"/>
      <c r="AH261" s="50"/>
      <c r="AI261" s="50"/>
    </row>
    <row r="262" spans="1:35">
      <c r="I262" s="50"/>
      <c r="J262" s="50"/>
      <c r="K262" s="50"/>
      <c r="L262" s="50"/>
      <c r="M262" s="50"/>
      <c r="N262" s="50"/>
      <c r="O262" s="50"/>
      <c r="P262" s="50"/>
      <c r="Q262" s="50"/>
      <c r="R262" s="50"/>
      <c r="S262" s="50"/>
      <c r="T262" s="50"/>
      <c r="U262" s="50"/>
      <c r="V262" s="50"/>
      <c r="W262" s="50"/>
      <c r="X262" s="50"/>
      <c r="Y262" s="50"/>
      <c r="Z262" s="50"/>
      <c r="AA262" s="50"/>
      <c r="AB262" s="50"/>
      <c r="AC262" s="50"/>
      <c r="AD262" s="50"/>
      <c r="AE262" s="50"/>
      <c r="AF262" s="50"/>
      <c r="AG262" s="50"/>
      <c r="AH262" s="50"/>
      <c r="AI262" s="50"/>
    </row>
    <row r="263" spans="1:35">
      <c r="I263" s="50"/>
      <c r="J263" s="50"/>
      <c r="K263" s="50"/>
      <c r="L263" s="50"/>
      <c r="M263" s="50"/>
      <c r="N263" s="50"/>
      <c r="O263" s="50"/>
      <c r="P263" s="50"/>
      <c r="Q263" s="50"/>
      <c r="R263" s="50"/>
      <c r="S263" s="50"/>
      <c r="T263" s="50"/>
      <c r="U263" s="50"/>
      <c r="V263" s="50"/>
      <c r="W263" s="50"/>
      <c r="X263" s="50"/>
      <c r="Y263" s="50"/>
      <c r="Z263" s="50"/>
      <c r="AA263" s="50"/>
      <c r="AB263" s="50"/>
      <c r="AC263" s="50"/>
      <c r="AD263" s="50"/>
      <c r="AE263" s="50"/>
      <c r="AF263" s="50"/>
      <c r="AG263" s="50"/>
      <c r="AH263" s="50"/>
      <c r="AI263" s="50"/>
    </row>
    <row r="264" spans="1:35">
      <c r="I264" s="50"/>
      <c r="J264" s="50"/>
      <c r="K264" s="50"/>
      <c r="L264" s="50"/>
      <c r="M264" s="50"/>
      <c r="N264" s="50"/>
      <c r="O264" s="50"/>
      <c r="P264" s="50"/>
      <c r="Q264" s="50"/>
      <c r="R264" s="50"/>
      <c r="S264" s="50"/>
      <c r="T264" s="50"/>
      <c r="U264" s="50"/>
      <c r="V264" s="50"/>
      <c r="W264" s="50"/>
      <c r="X264" s="50"/>
      <c r="Y264" s="50"/>
      <c r="Z264" s="50"/>
      <c r="AA264" s="50"/>
      <c r="AB264" s="50"/>
      <c r="AC264" s="50"/>
      <c r="AD264" s="50"/>
      <c r="AE264" s="50"/>
      <c r="AF264" s="50"/>
      <c r="AG264" s="50"/>
      <c r="AH264" s="50"/>
      <c r="AI264" s="50"/>
    </row>
    <row r="265" spans="1:35">
      <c r="I265" s="50"/>
      <c r="J265" s="50"/>
      <c r="K265" s="50"/>
      <c r="L265" s="50"/>
      <c r="M265" s="50"/>
      <c r="N265" s="50"/>
      <c r="O265" s="50"/>
      <c r="P265" s="50"/>
      <c r="Q265" s="50"/>
      <c r="R265" s="50"/>
      <c r="S265" s="50"/>
      <c r="T265" s="50"/>
      <c r="U265" s="50"/>
      <c r="V265" s="50"/>
      <c r="W265" s="50"/>
      <c r="X265" s="50"/>
      <c r="Y265" s="50"/>
      <c r="Z265" s="50"/>
      <c r="AA265" s="50"/>
      <c r="AB265" s="50"/>
      <c r="AC265" s="50"/>
      <c r="AD265" s="50"/>
      <c r="AE265" s="50"/>
      <c r="AF265" s="50"/>
      <c r="AG265" s="50"/>
      <c r="AH265" s="50"/>
      <c r="AI265" s="50"/>
    </row>
    <row r="266" spans="1:35">
      <c r="I266" s="50"/>
      <c r="J266" s="50"/>
      <c r="K266" s="50"/>
      <c r="L266" s="50"/>
      <c r="M266" s="50"/>
      <c r="N266" s="50"/>
      <c r="O266" s="50"/>
      <c r="P266" s="50"/>
      <c r="Q266" s="50"/>
      <c r="R266" s="50"/>
      <c r="S266" s="50"/>
      <c r="T266" s="50"/>
      <c r="U266" s="50"/>
      <c r="V266" s="50"/>
      <c r="W266" s="50"/>
      <c r="X266" s="50"/>
      <c r="Y266" s="50"/>
      <c r="Z266" s="50"/>
      <c r="AA266" s="50"/>
      <c r="AB266" s="50"/>
      <c r="AC266" s="50"/>
      <c r="AD266" s="50"/>
      <c r="AE266" s="50"/>
      <c r="AF266" s="50"/>
      <c r="AG266" s="50"/>
      <c r="AH266" s="50"/>
      <c r="AI266" s="50"/>
    </row>
    <row r="267" spans="1:35">
      <c r="I267" s="50"/>
      <c r="J267" s="50"/>
      <c r="K267" s="50"/>
      <c r="L267" s="50"/>
      <c r="M267" s="50"/>
      <c r="N267" s="50"/>
      <c r="O267" s="50"/>
      <c r="P267" s="50"/>
      <c r="Q267" s="50"/>
      <c r="R267" s="50"/>
      <c r="S267" s="50"/>
      <c r="T267" s="50"/>
      <c r="U267" s="50"/>
      <c r="V267" s="50"/>
      <c r="W267" s="50"/>
      <c r="X267" s="50"/>
      <c r="Y267" s="50"/>
      <c r="Z267" s="50"/>
      <c r="AA267" s="50"/>
      <c r="AB267" s="50"/>
      <c r="AC267" s="50"/>
      <c r="AD267" s="50"/>
      <c r="AE267" s="50"/>
      <c r="AF267" s="50"/>
      <c r="AG267" s="50"/>
      <c r="AH267" s="50"/>
      <c r="AI267" s="50"/>
    </row>
    <row r="268" spans="1:35">
      <c r="I268" s="50"/>
      <c r="J268" s="50"/>
      <c r="K268" s="50"/>
      <c r="L268" s="50"/>
      <c r="M268" s="50"/>
      <c r="N268" s="50"/>
      <c r="O268" s="50"/>
      <c r="P268" s="50"/>
      <c r="Q268" s="50"/>
      <c r="R268" s="50"/>
      <c r="S268" s="50"/>
      <c r="T268" s="50"/>
      <c r="U268" s="50"/>
      <c r="V268" s="50"/>
      <c r="W268" s="50"/>
      <c r="X268" s="50"/>
      <c r="Y268" s="50"/>
      <c r="Z268" s="50"/>
      <c r="AA268" s="50"/>
      <c r="AB268" s="50"/>
      <c r="AC268" s="50"/>
      <c r="AD268" s="50"/>
      <c r="AE268" s="50"/>
      <c r="AF268" s="50"/>
      <c r="AG268" s="50"/>
      <c r="AH268" s="50"/>
      <c r="AI268" s="50"/>
    </row>
    <row r="269" spans="1:35">
      <c r="I269" s="50"/>
      <c r="J269" s="50"/>
      <c r="K269" s="50"/>
      <c r="L269" s="50"/>
      <c r="M269" s="50"/>
      <c r="N269" s="50"/>
      <c r="O269" s="50"/>
      <c r="P269" s="50"/>
      <c r="Q269" s="50"/>
      <c r="R269" s="50"/>
      <c r="S269" s="50"/>
      <c r="T269" s="50"/>
      <c r="U269" s="50"/>
      <c r="V269" s="50"/>
      <c r="W269" s="50"/>
      <c r="X269" s="50"/>
      <c r="Y269" s="50"/>
      <c r="Z269" s="50"/>
      <c r="AA269" s="50"/>
      <c r="AB269" s="50"/>
      <c r="AC269" s="50"/>
      <c r="AD269" s="50"/>
      <c r="AE269" s="50"/>
      <c r="AF269" s="50"/>
      <c r="AG269" s="50"/>
      <c r="AH269" s="50"/>
      <c r="AI269" s="50"/>
    </row>
    <row r="270" spans="1:35">
      <c r="I270" s="50"/>
      <c r="J270" s="50"/>
      <c r="K270" s="50"/>
      <c r="L270" s="50"/>
      <c r="M270" s="50"/>
      <c r="N270" s="50"/>
      <c r="O270" s="50"/>
      <c r="P270" s="50"/>
      <c r="Q270" s="50"/>
      <c r="R270" s="50"/>
      <c r="S270" s="50"/>
      <c r="T270" s="50"/>
      <c r="U270" s="50"/>
      <c r="V270" s="50"/>
      <c r="W270" s="50"/>
      <c r="X270" s="50"/>
      <c r="Y270" s="50"/>
      <c r="Z270" s="50"/>
      <c r="AA270" s="50"/>
      <c r="AB270" s="50"/>
      <c r="AC270" s="50"/>
      <c r="AD270" s="50"/>
      <c r="AE270" s="50"/>
      <c r="AF270" s="50"/>
      <c r="AG270" s="50"/>
      <c r="AH270" s="50"/>
      <c r="AI270" s="50"/>
    </row>
    <row r="271" spans="1:35">
      <c r="I271" s="50"/>
      <c r="J271" s="50"/>
      <c r="K271" s="50"/>
      <c r="L271" s="50"/>
      <c r="M271" s="50"/>
      <c r="N271" s="50"/>
      <c r="O271" s="50"/>
      <c r="P271" s="50"/>
      <c r="Q271" s="50"/>
      <c r="R271" s="50"/>
      <c r="S271" s="50"/>
      <c r="T271" s="50"/>
      <c r="U271" s="50"/>
      <c r="V271" s="50"/>
      <c r="W271" s="50"/>
      <c r="X271" s="50"/>
      <c r="Y271" s="50"/>
      <c r="Z271" s="50"/>
      <c r="AA271" s="50"/>
      <c r="AB271" s="50"/>
      <c r="AC271" s="50"/>
      <c r="AD271" s="50"/>
      <c r="AE271" s="50"/>
      <c r="AF271" s="50"/>
      <c r="AG271" s="50"/>
      <c r="AH271" s="50"/>
      <c r="AI271" s="50"/>
    </row>
    <row r="272" spans="1:35">
      <c r="I272" s="50"/>
      <c r="J272" s="50"/>
      <c r="K272" s="50"/>
      <c r="L272" s="50"/>
      <c r="M272" s="50"/>
      <c r="N272" s="50"/>
      <c r="O272" s="50"/>
      <c r="P272" s="50"/>
      <c r="Q272" s="50"/>
      <c r="R272" s="50"/>
      <c r="S272" s="50"/>
      <c r="T272" s="50"/>
      <c r="U272" s="50"/>
      <c r="V272" s="50"/>
      <c r="W272" s="50"/>
      <c r="X272" s="50"/>
      <c r="Y272" s="50"/>
      <c r="Z272" s="50"/>
      <c r="AA272" s="50"/>
      <c r="AB272" s="50"/>
      <c r="AC272" s="50"/>
      <c r="AD272" s="50"/>
      <c r="AE272" s="50"/>
      <c r="AF272" s="50"/>
      <c r="AG272" s="50"/>
      <c r="AH272" s="50"/>
      <c r="AI272" s="50"/>
    </row>
    <row r="273" spans="9:35">
      <c r="I273" s="50"/>
      <c r="J273" s="50"/>
      <c r="K273" s="50"/>
      <c r="L273" s="50"/>
      <c r="M273" s="50"/>
      <c r="N273" s="50"/>
      <c r="O273" s="50"/>
      <c r="P273" s="50"/>
      <c r="Q273" s="50"/>
      <c r="R273" s="50"/>
      <c r="S273" s="50"/>
      <c r="T273" s="50"/>
      <c r="U273" s="50"/>
      <c r="V273" s="50"/>
      <c r="W273" s="50"/>
      <c r="X273" s="50"/>
      <c r="Y273" s="50"/>
      <c r="Z273" s="50"/>
      <c r="AA273" s="50"/>
      <c r="AB273" s="50"/>
      <c r="AC273" s="50"/>
      <c r="AD273" s="50"/>
      <c r="AE273" s="50"/>
      <c r="AF273" s="50"/>
      <c r="AG273" s="50"/>
      <c r="AH273" s="50"/>
      <c r="AI273" s="50"/>
    </row>
    <row r="274" spans="9:35">
      <c r="I274" s="50"/>
      <c r="J274" s="50"/>
      <c r="K274" s="50"/>
      <c r="L274" s="50"/>
      <c r="M274" s="50"/>
      <c r="N274" s="50"/>
      <c r="O274" s="50"/>
      <c r="P274" s="50"/>
      <c r="Q274" s="50"/>
      <c r="R274" s="50"/>
      <c r="S274" s="50"/>
      <c r="T274" s="50"/>
      <c r="U274" s="50"/>
      <c r="V274" s="50"/>
      <c r="W274" s="50"/>
      <c r="X274" s="50"/>
      <c r="Y274" s="50"/>
      <c r="Z274" s="50"/>
      <c r="AA274" s="50"/>
      <c r="AB274" s="50"/>
      <c r="AC274" s="50"/>
      <c r="AD274" s="50"/>
      <c r="AE274" s="50"/>
      <c r="AF274" s="50"/>
      <c r="AG274" s="50"/>
      <c r="AH274" s="50"/>
      <c r="AI274" s="50"/>
    </row>
    <row r="275" spans="9:35">
      <c r="I275" s="50"/>
      <c r="J275" s="50"/>
      <c r="K275" s="50"/>
      <c r="L275" s="50"/>
      <c r="M275" s="50"/>
      <c r="N275" s="50"/>
      <c r="O275" s="50"/>
      <c r="P275" s="50"/>
      <c r="Q275" s="50"/>
      <c r="R275" s="50"/>
      <c r="S275" s="50"/>
      <c r="T275" s="50"/>
      <c r="U275" s="50"/>
      <c r="V275" s="50"/>
      <c r="W275" s="50"/>
      <c r="X275" s="50"/>
      <c r="Y275" s="50"/>
      <c r="Z275" s="50"/>
      <c r="AA275" s="50"/>
      <c r="AB275" s="50"/>
      <c r="AC275" s="50"/>
      <c r="AD275" s="50"/>
      <c r="AE275" s="50"/>
      <c r="AF275" s="50"/>
      <c r="AG275" s="50"/>
      <c r="AH275" s="50"/>
      <c r="AI275" s="50"/>
    </row>
    <row r="276" spans="9:35">
      <c r="I276" s="50"/>
      <c r="J276" s="50"/>
      <c r="K276" s="50"/>
      <c r="L276" s="50"/>
      <c r="M276" s="50"/>
      <c r="N276" s="50"/>
      <c r="O276" s="50"/>
      <c r="P276" s="50"/>
      <c r="Q276" s="50"/>
      <c r="R276" s="50"/>
      <c r="S276" s="50"/>
      <c r="T276" s="50"/>
      <c r="U276" s="50"/>
      <c r="V276" s="50"/>
      <c r="W276" s="50"/>
      <c r="X276" s="50"/>
      <c r="Y276" s="50"/>
      <c r="Z276" s="50"/>
      <c r="AA276" s="50"/>
      <c r="AB276" s="50"/>
      <c r="AC276" s="50"/>
      <c r="AD276" s="50"/>
      <c r="AE276" s="50"/>
      <c r="AF276" s="50"/>
      <c r="AG276" s="50"/>
      <c r="AH276" s="50"/>
      <c r="AI276" s="50"/>
    </row>
    <row r="277" spans="9:35">
      <c r="I277" s="50"/>
      <c r="J277" s="50"/>
      <c r="K277" s="50"/>
      <c r="L277" s="50"/>
      <c r="M277" s="50"/>
      <c r="N277" s="50"/>
      <c r="O277" s="50"/>
      <c r="P277" s="50"/>
      <c r="Q277" s="50"/>
      <c r="R277" s="50"/>
      <c r="S277" s="50"/>
      <c r="T277" s="50"/>
      <c r="U277" s="50"/>
      <c r="V277" s="50"/>
      <c r="W277" s="50"/>
      <c r="X277" s="50"/>
      <c r="Y277" s="50"/>
      <c r="Z277" s="50"/>
      <c r="AA277" s="50"/>
      <c r="AB277" s="50"/>
      <c r="AC277" s="50"/>
      <c r="AD277" s="50"/>
      <c r="AE277" s="50"/>
      <c r="AF277" s="50"/>
      <c r="AG277" s="50"/>
      <c r="AH277" s="50"/>
      <c r="AI277" s="50"/>
    </row>
    <row r="278" spans="9:35">
      <c r="I278" s="50"/>
      <c r="J278" s="50"/>
      <c r="K278" s="50"/>
      <c r="L278" s="50"/>
      <c r="M278" s="50"/>
      <c r="N278" s="50"/>
      <c r="O278" s="50"/>
      <c r="P278" s="50"/>
      <c r="Q278" s="50"/>
      <c r="R278" s="50"/>
      <c r="S278" s="50"/>
      <c r="T278" s="50"/>
      <c r="U278" s="50"/>
      <c r="V278" s="50"/>
      <c r="W278" s="50"/>
      <c r="X278" s="50"/>
      <c r="Y278" s="50"/>
      <c r="Z278" s="50"/>
      <c r="AA278" s="50"/>
      <c r="AB278" s="50"/>
      <c r="AC278" s="50"/>
      <c r="AD278" s="50"/>
      <c r="AE278" s="50"/>
      <c r="AF278" s="50"/>
      <c r="AG278" s="50"/>
      <c r="AH278" s="50"/>
      <c r="AI278" s="50"/>
    </row>
    <row r="279" spans="9:35">
      <c r="I279" s="50"/>
      <c r="J279" s="50"/>
      <c r="K279" s="50"/>
      <c r="L279" s="50"/>
      <c r="M279" s="50"/>
      <c r="N279" s="50"/>
      <c r="O279" s="50"/>
      <c r="P279" s="50"/>
      <c r="Q279" s="50"/>
      <c r="R279" s="50"/>
      <c r="S279" s="50"/>
      <c r="T279" s="50"/>
      <c r="U279" s="50"/>
      <c r="V279" s="50"/>
      <c r="W279" s="50"/>
      <c r="X279" s="50"/>
      <c r="Y279" s="50"/>
      <c r="Z279" s="50"/>
      <c r="AA279" s="50"/>
      <c r="AB279" s="50"/>
      <c r="AC279" s="50"/>
      <c r="AD279" s="50"/>
      <c r="AE279" s="50"/>
      <c r="AF279" s="50"/>
      <c r="AG279" s="50"/>
      <c r="AH279" s="50"/>
      <c r="AI279" s="50"/>
    </row>
    <row r="280" spans="9:35">
      <c r="I280" s="50"/>
      <c r="J280" s="50"/>
      <c r="K280" s="50"/>
      <c r="L280" s="50"/>
      <c r="M280" s="50"/>
      <c r="N280" s="50"/>
      <c r="O280" s="50"/>
      <c r="P280" s="50"/>
      <c r="Q280" s="50"/>
      <c r="R280" s="50"/>
      <c r="S280" s="50"/>
      <c r="T280" s="50"/>
      <c r="U280" s="50"/>
      <c r="V280" s="50"/>
      <c r="W280" s="50"/>
      <c r="X280" s="50"/>
      <c r="Y280" s="50"/>
      <c r="Z280" s="50"/>
      <c r="AA280" s="50"/>
      <c r="AB280" s="50"/>
      <c r="AC280" s="50"/>
      <c r="AD280" s="50"/>
      <c r="AE280" s="50"/>
      <c r="AF280" s="50"/>
      <c r="AG280" s="50"/>
      <c r="AH280" s="50"/>
      <c r="AI280" s="50"/>
    </row>
    <row r="281" spans="9:35">
      <c r="I281" s="50"/>
      <c r="J281" s="50"/>
      <c r="K281" s="50"/>
      <c r="L281" s="50"/>
      <c r="M281" s="50"/>
      <c r="N281" s="50"/>
      <c r="O281" s="50"/>
      <c r="P281" s="50"/>
      <c r="Q281" s="50"/>
      <c r="R281" s="50"/>
      <c r="S281" s="50"/>
      <c r="T281" s="50"/>
      <c r="U281" s="50"/>
      <c r="V281" s="50"/>
      <c r="W281" s="50"/>
      <c r="X281" s="50"/>
      <c r="Y281" s="50"/>
      <c r="Z281" s="50"/>
      <c r="AA281" s="50"/>
      <c r="AB281" s="50"/>
      <c r="AC281" s="50"/>
      <c r="AD281" s="50"/>
      <c r="AE281" s="50"/>
      <c r="AF281" s="50"/>
      <c r="AG281" s="50"/>
      <c r="AH281" s="50"/>
      <c r="AI281" s="50"/>
    </row>
    <row r="282" spans="9:35">
      <c r="I282" s="50"/>
      <c r="J282" s="50"/>
      <c r="K282" s="50"/>
      <c r="L282" s="50"/>
      <c r="M282" s="50"/>
      <c r="N282" s="50"/>
      <c r="O282" s="50"/>
      <c r="P282" s="50"/>
      <c r="Q282" s="50"/>
      <c r="R282" s="50"/>
      <c r="S282" s="50"/>
      <c r="T282" s="50"/>
      <c r="U282" s="50"/>
      <c r="V282" s="50"/>
      <c r="W282" s="50"/>
      <c r="X282" s="50"/>
      <c r="Y282" s="50"/>
      <c r="Z282" s="50"/>
      <c r="AA282" s="50"/>
      <c r="AB282" s="50"/>
      <c r="AC282" s="50"/>
      <c r="AD282" s="50"/>
      <c r="AE282" s="50"/>
      <c r="AF282" s="50"/>
      <c r="AG282" s="50"/>
      <c r="AH282" s="50"/>
      <c r="AI282" s="50"/>
    </row>
    <row r="283" spans="9:35">
      <c r="I283" s="50"/>
      <c r="J283" s="50"/>
      <c r="K283" s="50"/>
      <c r="L283" s="50"/>
      <c r="M283" s="50"/>
      <c r="N283" s="50"/>
      <c r="O283" s="50"/>
      <c r="P283" s="50"/>
      <c r="Q283" s="50"/>
      <c r="R283" s="50"/>
      <c r="S283" s="50"/>
      <c r="T283" s="50"/>
      <c r="U283" s="50"/>
      <c r="V283" s="50"/>
      <c r="W283" s="50"/>
      <c r="X283" s="50"/>
      <c r="Y283" s="50"/>
      <c r="Z283" s="50"/>
      <c r="AA283" s="50"/>
      <c r="AB283" s="50"/>
      <c r="AC283" s="50"/>
      <c r="AD283" s="50"/>
      <c r="AE283" s="50"/>
      <c r="AF283" s="50"/>
      <c r="AG283" s="50"/>
      <c r="AH283" s="50"/>
      <c r="AI283" s="50"/>
    </row>
    <row r="284" spans="9:35">
      <c r="I284" s="50"/>
      <c r="J284" s="50"/>
      <c r="K284" s="50"/>
      <c r="L284" s="50"/>
      <c r="M284" s="50"/>
      <c r="N284" s="50"/>
      <c r="O284" s="50"/>
      <c r="P284" s="50"/>
      <c r="Q284" s="50"/>
      <c r="R284" s="50"/>
      <c r="S284" s="50"/>
      <c r="T284" s="50"/>
      <c r="U284" s="50"/>
      <c r="V284" s="50"/>
      <c r="W284" s="50"/>
      <c r="X284" s="50"/>
      <c r="Y284" s="50"/>
      <c r="Z284" s="50"/>
      <c r="AA284" s="50"/>
      <c r="AB284" s="50"/>
      <c r="AC284" s="50"/>
      <c r="AD284" s="50"/>
      <c r="AE284" s="50"/>
      <c r="AF284" s="50"/>
      <c r="AG284" s="50"/>
      <c r="AH284" s="50"/>
      <c r="AI284" s="50"/>
    </row>
    <row r="285" spans="9:35">
      <c r="I285" s="50"/>
      <c r="J285" s="50"/>
      <c r="K285" s="50"/>
      <c r="L285" s="50"/>
      <c r="M285" s="50"/>
      <c r="N285" s="50"/>
      <c r="O285" s="50"/>
      <c r="P285" s="50"/>
      <c r="Q285" s="50"/>
      <c r="R285" s="50"/>
      <c r="S285" s="50"/>
      <c r="T285" s="50"/>
      <c r="U285" s="50"/>
      <c r="V285" s="50"/>
      <c r="W285" s="50"/>
      <c r="X285" s="50"/>
      <c r="Y285" s="50"/>
      <c r="Z285" s="50"/>
      <c r="AA285" s="50"/>
      <c r="AB285" s="50"/>
      <c r="AC285" s="50"/>
      <c r="AD285" s="50"/>
      <c r="AE285" s="50"/>
      <c r="AF285" s="50"/>
      <c r="AG285" s="50"/>
      <c r="AH285" s="50"/>
      <c r="AI285" s="50"/>
    </row>
    <row r="286" spans="9:35">
      <c r="I286" s="50"/>
      <c r="J286" s="50"/>
      <c r="K286" s="50"/>
      <c r="L286" s="50"/>
      <c r="M286" s="50"/>
      <c r="N286" s="50"/>
      <c r="O286" s="50"/>
      <c r="P286" s="50"/>
      <c r="Q286" s="50"/>
      <c r="R286" s="50"/>
      <c r="S286" s="50"/>
      <c r="T286" s="50"/>
      <c r="U286" s="50"/>
      <c r="V286" s="50"/>
      <c r="W286" s="50"/>
      <c r="X286" s="50"/>
      <c r="Y286" s="50"/>
      <c r="Z286" s="50"/>
      <c r="AA286" s="50"/>
      <c r="AB286" s="50"/>
      <c r="AC286" s="50"/>
      <c r="AD286" s="50"/>
      <c r="AE286" s="50"/>
      <c r="AF286" s="50"/>
      <c r="AG286" s="50"/>
      <c r="AH286" s="50"/>
      <c r="AI286" s="50"/>
    </row>
    <row r="287" spans="9:35">
      <c r="I287" s="50"/>
      <c r="J287" s="50"/>
      <c r="K287" s="50"/>
      <c r="L287" s="50"/>
      <c r="M287" s="50"/>
      <c r="N287" s="50"/>
      <c r="O287" s="50"/>
      <c r="P287" s="50"/>
      <c r="Q287" s="50"/>
      <c r="R287" s="50"/>
      <c r="S287" s="50"/>
      <c r="T287" s="50"/>
      <c r="U287" s="50"/>
      <c r="V287" s="50"/>
      <c r="W287" s="50"/>
      <c r="X287" s="50"/>
      <c r="Y287" s="50"/>
      <c r="Z287" s="50"/>
      <c r="AA287" s="50"/>
      <c r="AB287" s="50"/>
      <c r="AC287" s="50"/>
      <c r="AD287" s="50"/>
      <c r="AE287" s="50"/>
      <c r="AF287" s="50"/>
      <c r="AG287" s="50"/>
      <c r="AH287" s="50"/>
      <c r="AI287" s="50"/>
    </row>
    <row r="288" spans="9:35">
      <c r="I288" s="50"/>
      <c r="J288" s="50"/>
      <c r="K288" s="50"/>
      <c r="L288" s="50"/>
      <c r="M288" s="50"/>
      <c r="N288" s="50"/>
      <c r="O288" s="50"/>
      <c r="P288" s="50"/>
      <c r="Q288" s="50"/>
      <c r="R288" s="50"/>
      <c r="S288" s="50"/>
      <c r="T288" s="50"/>
      <c r="U288" s="50"/>
      <c r="V288" s="50"/>
      <c r="W288" s="50"/>
      <c r="X288" s="50"/>
      <c r="Y288" s="50"/>
      <c r="Z288" s="50"/>
      <c r="AA288" s="50"/>
      <c r="AB288" s="50"/>
      <c r="AC288" s="50"/>
      <c r="AD288" s="50"/>
      <c r="AE288" s="50"/>
      <c r="AF288" s="50"/>
      <c r="AG288" s="50"/>
      <c r="AH288" s="50"/>
      <c r="AI288" s="50"/>
    </row>
    <row r="289" spans="9:35">
      <c r="I289" s="50"/>
      <c r="J289" s="50"/>
      <c r="K289" s="50"/>
      <c r="L289" s="50"/>
      <c r="M289" s="50"/>
      <c r="N289" s="50"/>
      <c r="O289" s="50"/>
      <c r="P289" s="50"/>
      <c r="Q289" s="50"/>
      <c r="R289" s="50"/>
      <c r="S289" s="50"/>
      <c r="T289" s="50"/>
      <c r="U289" s="50"/>
      <c r="V289" s="50"/>
      <c r="W289" s="50"/>
      <c r="X289" s="50"/>
      <c r="Y289" s="50"/>
      <c r="Z289" s="50"/>
      <c r="AA289" s="50"/>
      <c r="AB289" s="50"/>
      <c r="AC289" s="50"/>
      <c r="AD289" s="50"/>
      <c r="AE289" s="50"/>
      <c r="AF289" s="50"/>
      <c r="AG289" s="50"/>
      <c r="AH289" s="50"/>
      <c r="AI289" s="50"/>
    </row>
    <row r="290" spans="9:35">
      <c r="I290" s="50"/>
      <c r="J290" s="50"/>
      <c r="K290" s="50"/>
      <c r="L290" s="50"/>
      <c r="M290" s="50"/>
      <c r="N290" s="50"/>
      <c r="O290" s="50"/>
      <c r="P290" s="50"/>
      <c r="Q290" s="50"/>
      <c r="R290" s="50"/>
      <c r="S290" s="50"/>
      <c r="T290" s="50"/>
      <c r="U290" s="50"/>
      <c r="V290" s="50"/>
      <c r="W290" s="50"/>
      <c r="X290" s="50"/>
      <c r="Y290" s="50"/>
      <c r="Z290" s="50"/>
      <c r="AA290" s="50"/>
      <c r="AB290" s="50"/>
      <c r="AC290" s="50"/>
      <c r="AD290" s="50"/>
      <c r="AE290" s="50"/>
      <c r="AF290" s="50"/>
      <c r="AG290" s="50"/>
      <c r="AH290" s="50"/>
      <c r="AI290" s="50"/>
    </row>
    <row r="291" spans="9:35">
      <c r="I291" s="50"/>
      <c r="J291" s="50"/>
      <c r="K291" s="50"/>
      <c r="L291" s="50"/>
      <c r="M291" s="50"/>
      <c r="N291" s="50"/>
      <c r="O291" s="50"/>
      <c r="P291" s="50"/>
      <c r="Q291" s="50"/>
      <c r="R291" s="50"/>
      <c r="S291" s="50"/>
      <c r="T291" s="50"/>
      <c r="U291" s="50"/>
      <c r="V291" s="50"/>
      <c r="W291" s="50"/>
      <c r="X291" s="50"/>
      <c r="Y291" s="50"/>
      <c r="Z291" s="50"/>
      <c r="AA291" s="50"/>
      <c r="AB291" s="50"/>
      <c r="AC291" s="50"/>
      <c r="AD291" s="50"/>
      <c r="AE291" s="50"/>
      <c r="AF291" s="50"/>
      <c r="AG291" s="50"/>
      <c r="AH291" s="50"/>
      <c r="AI291" s="50"/>
    </row>
    <row r="292" spans="9:35">
      <c r="I292" s="50"/>
      <c r="J292" s="50"/>
      <c r="K292" s="50"/>
      <c r="L292" s="50"/>
      <c r="M292" s="50"/>
      <c r="N292" s="50"/>
      <c r="O292" s="50"/>
      <c r="P292" s="50"/>
      <c r="Q292" s="50"/>
      <c r="R292" s="50"/>
      <c r="S292" s="50"/>
      <c r="T292" s="50"/>
      <c r="U292" s="50"/>
      <c r="V292" s="50"/>
      <c r="W292" s="50"/>
      <c r="X292" s="50"/>
      <c r="Y292" s="50"/>
      <c r="Z292" s="50"/>
      <c r="AA292" s="50"/>
      <c r="AB292" s="50"/>
      <c r="AC292" s="50"/>
      <c r="AD292" s="50"/>
      <c r="AE292" s="50"/>
      <c r="AF292" s="50"/>
      <c r="AG292" s="50"/>
      <c r="AH292" s="50"/>
      <c r="AI292" s="50"/>
    </row>
    <row r="293" spans="9:35">
      <c r="I293" s="50"/>
      <c r="J293" s="50"/>
      <c r="K293" s="50"/>
      <c r="L293" s="50"/>
      <c r="M293" s="50"/>
      <c r="N293" s="50"/>
      <c r="O293" s="50"/>
      <c r="P293" s="50"/>
      <c r="Q293" s="50"/>
      <c r="R293" s="50"/>
      <c r="S293" s="50"/>
      <c r="T293" s="50"/>
      <c r="U293" s="50"/>
      <c r="V293" s="50"/>
      <c r="W293" s="50"/>
      <c r="X293" s="50"/>
      <c r="Y293" s="50"/>
      <c r="Z293" s="50"/>
      <c r="AA293" s="50"/>
      <c r="AB293" s="50"/>
      <c r="AC293" s="50"/>
      <c r="AD293" s="50"/>
      <c r="AE293" s="50"/>
      <c r="AF293" s="50"/>
      <c r="AG293" s="50"/>
      <c r="AH293" s="50"/>
      <c r="AI293" s="50"/>
    </row>
    <row r="294" spans="9:35">
      <c r="I294" s="50"/>
      <c r="J294" s="50"/>
      <c r="K294" s="50"/>
      <c r="L294" s="50"/>
      <c r="M294" s="50"/>
      <c r="N294" s="50"/>
      <c r="O294" s="50"/>
      <c r="P294" s="50"/>
      <c r="Q294" s="50"/>
      <c r="R294" s="50"/>
      <c r="S294" s="50"/>
      <c r="T294" s="50"/>
      <c r="U294" s="50"/>
      <c r="V294" s="50"/>
      <c r="W294" s="50"/>
      <c r="X294" s="50"/>
      <c r="Y294" s="50"/>
      <c r="Z294" s="50"/>
      <c r="AA294" s="50"/>
      <c r="AB294" s="50"/>
      <c r="AC294" s="50"/>
      <c r="AD294" s="50"/>
      <c r="AE294" s="50"/>
      <c r="AF294" s="50"/>
      <c r="AG294" s="50"/>
      <c r="AH294" s="50"/>
      <c r="AI294" s="50"/>
    </row>
    <row r="295" spans="9:35">
      <c r="I295" s="50"/>
      <c r="J295" s="50"/>
      <c r="K295" s="50"/>
      <c r="L295" s="50"/>
      <c r="M295" s="50"/>
      <c r="N295" s="50"/>
      <c r="O295" s="50"/>
      <c r="P295" s="50"/>
      <c r="Q295" s="50"/>
      <c r="R295" s="50"/>
      <c r="S295" s="50"/>
      <c r="T295" s="50"/>
      <c r="U295" s="50"/>
      <c r="V295" s="50"/>
      <c r="W295" s="50"/>
      <c r="X295" s="50"/>
      <c r="Y295" s="50"/>
      <c r="Z295" s="50"/>
      <c r="AA295" s="50"/>
      <c r="AB295" s="50"/>
      <c r="AC295" s="50"/>
      <c r="AD295" s="50"/>
      <c r="AE295" s="50"/>
      <c r="AF295" s="50"/>
      <c r="AG295" s="50"/>
      <c r="AH295" s="50"/>
      <c r="AI295" s="50"/>
    </row>
    <row r="296" spans="9:35">
      <c r="I296" s="50"/>
      <c r="J296" s="50"/>
      <c r="K296" s="50"/>
      <c r="L296" s="50"/>
      <c r="M296" s="50"/>
      <c r="N296" s="50"/>
      <c r="O296" s="50"/>
      <c r="P296" s="50"/>
      <c r="Q296" s="50"/>
      <c r="R296" s="50"/>
      <c r="S296" s="50"/>
      <c r="T296" s="50"/>
      <c r="U296" s="50"/>
      <c r="V296" s="50"/>
      <c r="W296" s="50"/>
      <c r="X296" s="50"/>
      <c r="Y296" s="50"/>
      <c r="Z296" s="50"/>
      <c r="AA296" s="50"/>
      <c r="AB296" s="50"/>
      <c r="AC296" s="50"/>
      <c r="AD296" s="50"/>
      <c r="AE296" s="50"/>
      <c r="AF296" s="50"/>
      <c r="AG296" s="50"/>
      <c r="AH296" s="50"/>
      <c r="AI296" s="50"/>
    </row>
    <row r="297" spans="9:35">
      <c r="I297" s="50"/>
      <c r="J297" s="50"/>
      <c r="K297" s="50"/>
      <c r="L297" s="50"/>
      <c r="M297" s="50"/>
      <c r="N297" s="50"/>
      <c r="O297" s="50"/>
      <c r="P297" s="50"/>
      <c r="Q297" s="50"/>
      <c r="R297" s="50"/>
      <c r="S297" s="50"/>
      <c r="T297" s="50"/>
      <c r="U297" s="50"/>
      <c r="V297" s="50"/>
      <c r="W297" s="50"/>
      <c r="X297" s="50"/>
      <c r="Y297" s="50"/>
      <c r="Z297" s="50"/>
      <c r="AA297" s="50"/>
      <c r="AB297" s="50"/>
      <c r="AC297" s="50"/>
      <c r="AD297" s="50"/>
      <c r="AE297" s="50"/>
      <c r="AF297" s="50"/>
      <c r="AG297" s="50"/>
      <c r="AH297" s="50"/>
      <c r="AI297" s="50"/>
    </row>
    <row r="298" spans="9:35">
      <c r="I298" s="50"/>
      <c r="J298" s="50"/>
      <c r="K298" s="50"/>
      <c r="L298" s="50"/>
      <c r="M298" s="50"/>
      <c r="N298" s="50"/>
      <c r="O298" s="50"/>
      <c r="P298" s="50"/>
      <c r="Q298" s="50"/>
      <c r="R298" s="50"/>
      <c r="S298" s="50"/>
      <c r="T298" s="50"/>
      <c r="U298" s="50"/>
      <c r="V298" s="50"/>
      <c r="W298" s="50"/>
      <c r="X298" s="50"/>
      <c r="Y298" s="50"/>
      <c r="Z298" s="50"/>
      <c r="AA298" s="50"/>
      <c r="AB298" s="50"/>
      <c r="AC298" s="50"/>
      <c r="AD298" s="50"/>
      <c r="AE298" s="50"/>
      <c r="AF298" s="50"/>
      <c r="AG298" s="50"/>
      <c r="AH298" s="50"/>
      <c r="AI298" s="50"/>
    </row>
    <row r="299" spans="9:35">
      <c r="I299" s="50"/>
      <c r="J299" s="50"/>
      <c r="K299" s="50"/>
      <c r="L299" s="50"/>
      <c r="M299" s="50"/>
      <c r="N299" s="50"/>
      <c r="O299" s="50"/>
      <c r="P299" s="50"/>
      <c r="Q299" s="50"/>
      <c r="R299" s="50"/>
      <c r="S299" s="50"/>
      <c r="T299" s="50"/>
      <c r="U299" s="50"/>
      <c r="V299" s="50"/>
      <c r="W299" s="50"/>
      <c r="X299" s="50"/>
      <c r="Y299" s="50"/>
      <c r="Z299" s="50"/>
      <c r="AA299" s="50"/>
      <c r="AB299" s="50"/>
      <c r="AC299" s="50"/>
      <c r="AD299" s="50"/>
      <c r="AE299" s="50"/>
      <c r="AF299" s="50"/>
      <c r="AG299" s="50"/>
      <c r="AH299" s="50"/>
      <c r="AI299" s="50"/>
    </row>
    <row r="300" spans="9:35">
      <c r="I300" s="50"/>
      <c r="J300" s="50"/>
      <c r="K300" s="50"/>
      <c r="L300" s="50"/>
      <c r="M300" s="50"/>
      <c r="N300" s="50"/>
      <c r="O300" s="50"/>
      <c r="P300" s="50"/>
      <c r="Q300" s="50"/>
      <c r="R300" s="50"/>
      <c r="S300" s="50"/>
      <c r="T300" s="50"/>
      <c r="U300" s="50"/>
      <c r="V300" s="50"/>
      <c r="W300" s="50"/>
      <c r="X300" s="50"/>
      <c r="Y300" s="50"/>
      <c r="Z300" s="50"/>
      <c r="AA300" s="50"/>
      <c r="AB300" s="50"/>
      <c r="AC300" s="50"/>
      <c r="AD300" s="50"/>
      <c r="AE300" s="50"/>
      <c r="AF300" s="50"/>
      <c r="AG300" s="50"/>
      <c r="AH300" s="50"/>
      <c r="AI300" s="50"/>
    </row>
    <row r="301" spans="9:35">
      <c r="I301" s="50"/>
      <c r="J301" s="50"/>
      <c r="K301" s="50"/>
      <c r="L301" s="50"/>
      <c r="M301" s="50"/>
      <c r="N301" s="50"/>
      <c r="O301" s="50"/>
      <c r="P301" s="50"/>
      <c r="Q301" s="50"/>
      <c r="R301" s="50"/>
      <c r="S301" s="50"/>
      <c r="T301" s="50"/>
      <c r="U301" s="50"/>
      <c r="V301" s="50"/>
      <c r="W301" s="50"/>
      <c r="X301" s="50"/>
      <c r="Y301" s="50"/>
      <c r="Z301" s="50"/>
      <c r="AA301" s="50"/>
      <c r="AB301" s="50"/>
      <c r="AC301" s="50"/>
      <c r="AD301" s="50"/>
      <c r="AE301" s="50"/>
      <c r="AF301" s="50"/>
      <c r="AG301" s="50"/>
      <c r="AH301" s="50"/>
      <c r="AI301" s="50"/>
    </row>
    <row r="302" spans="9:35">
      <c r="I302" s="50"/>
      <c r="J302" s="50"/>
      <c r="K302" s="50"/>
      <c r="L302" s="50"/>
      <c r="M302" s="50"/>
      <c r="N302" s="50"/>
      <c r="O302" s="50"/>
      <c r="P302" s="50"/>
      <c r="Q302" s="50"/>
      <c r="R302" s="50"/>
      <c r="S302" s="50"/>
      <c r="T302" s="50"/>
      <c r="U302" s="50"/>
      <c r="V302" s="50"/>
      <c r="W302" s="50"/>
      <c r="X302" s="50"/>
      <c r="Y302" s="50"/>
      <c r="Z302" s="50"/>
      <c r="AA302" s="50"/>
      <c r="AB302" s="50"/>
      <c r="AC302" s="50"/>
      <c r="AD302" s="50"/>
      <c r="AE302" s="50"/>
      <c r="AF302" s="50"/>
      <c r="AG302" s="50"/>
      <c r="AH302" s="50"/>
      <c r="AI302" s="50"/>
    </row>
    <row r="303" spans="9:35">
      <c r="I303" s="50"/>
      <c r="J303" s="50"/>
      <c r="K303" s="50"/>
      <c r="L303" s="50"/>
      <c r="M303" s="50"/>
      <c r="N303" s="50"/>
      <c r="O303" s="50"/>
      <c r="P303" s="50"/>
      <c r="Q303" s="50"/>
      <c r="R303" s="50"/>
      <c r="S303" s="50"/>
      <c r="T303" s="50"/>
      <c r="U303" s="50"/>
      <c r="V303" s="50"/>
      <c r="W303" s="50"/>
      <c r="X303" s="50"/>
      <c r="Y303" s="50"/>
      <c r="Z303" s="50"/>
      <c r="AA303" s="50"/>
      <c r="AB303" s="50"/>
      <c r="AC303" s="50"/>
      <c r="AD303" s="50"/>
      <c r="AE303" s="50"/>
      <c r="AF303" s="50"/>
      <c r="AG303" s="50"/>
      <c r="AH303" s="50"/>
      <c r="AI303" s="50"/>
    </row>
    <row r="304" spans="9:35">
      <c r="I304" s="50"/>
      <c r="J304" s="50"/>
      <c r="K304" s="50"/>
      <c r="L304" s="50"/>
      <c r="M304" s="50"/>
      <c r="N304" s="50"/>
      <c r="O304" s="50"/>
      <c r="P304" s="50"/>
      <c r="Q304" s="50"/>
      <c r="R304" s="50"/>
      <c r="S304" s="50"/>
      <c r="T304" s="50"/>
      <c r="U304" s="50"/>
      <c r="V304" s="50"/>
      <c r="W304" s="50"/>
      <c r="X304" s="50"/>
      <c r="Y304" s="50"/>
      <c r="Z304" s="50"/>
      <c r="AA304" s="50"/>
      <c r="AB304" s="50"/>
      <c r="AC304" s="50"/>
      <c r="AD304" s="50"/>
      <c r="AE304" s="50"/>
      <c r="AF304" s="50"/>
      <c r="AG304" s="50"/>
      <c r="AH304" s="50"/>
      <c r="AI304" s="50"/>
    </row>
    <row r="305" spans="9:35">
      <c r="I305" s="50"/>
      <c r="J305" s="50"/>
      <c r="K305" s="50"/>
      <c r="L305" s="50"/>
      <c r="M305" s="50"/>
      <c r="N305" s="50"/>
      <c r="O305" s="50"/>
      <c r="P305" s="50"/>
      <c r="Q305" s="50"/>
      <c r="R305" s="50"/>
      <c r="S305" s="50"/>
      <c r="T305" s="50"/>
      <c r="U305" s="50"/>
      <c r="V305" s="50"/>
      <c r="W305" s="50"/>
      <c r="X305" s="50"/>
      <c r="Y305" s="50"/>
      <c r="Z305" s="50"/>
      <c r="AA305" s="50"/>
      <c r="AB305" s="50"/>
      <c r="AC305" s="50"/>
      <c r="AD305" s="50"/>
      <c r="AE305" s="50"/>
      <c r="AF305" s="50"/>
      <c r="AG305" s="50"/>
      <c r="AH305" s="50"/>
      <c r="AI305" s="50"/>
    </row>
    <row r="306" spans="9:35">
      <c r="I306" s="50"/>
      <c r="J306" s="50"/>
      <c r="K306" s="50"/>
      <c r="L306" s="50"/>
      <c r="M306" s="50"/>
      <c r="N306" s="50"/>
      <c r="O306" s="50"/>
      <c r="P306" s="50"/>
      <c r="Q306" s="50"/>
      <c r="R306" s="50"/>
      <c r="S306" s="50"/>
      <c r="T306" s="50"/>
      <c r="U306" s="50"/>
      <c r="V306" s="50"/>
      <c r="W306" s="50"/>
      <c r="X306" s="50"/>
      <c r="Y306" s="50"/>
      <c r="Z306" s="50"/>
      <c r="AA306" s="50"/>
      <c r="AB306" s="50"/>
      <c r="AC306" s="50"/>
      <c r="AD306" s="50"/>
      <c r="AE306" s="50"/>
      <c r="AF306" s="50"/>
      <c r="AG306" s="50"/>
      <c r="AH306" s="50"/>
      <c r="AI306" s="50"/>
    </row>
    <row r="307" spans="9:35">
      <c r="I307" s="50"/>
      <c r="J307" s="50"/>
      <c r="K307" s="50"/>
      <c r="L307" s="50"/>
      <c r="M307" s="50"/>
      <c r="N307" s="50"/>
      <c r="O307" s="50"/>
      <c r="P307" s="50"/>
      <c r="Q307" s="50"/>
      <c r="R307" s="50"/>
      <c r="S307" s="50"/>
      <c r="T307" s="50"/>
      <c r="U307" s="50"/>
      <c r="V307" s="50"/>
      <c r="W307" s="50"/>
      <c r="X307" s="50"/>
      <c r="Y307" s="50"/>
      <c r="Z307" s="50"/>
      <c r="AA307" s="50"/>
      <c r="AB307" s="50"/>
      <c r="AC307" s="50"/>
      <c r="AD307" s="50"/>
      <c r="AE307" s="50"/>
      <c r="AF307" s="50"/>
      <c r="AG307" s="50"/>
      <c r="AH307" s="50"/>
      <c r="AI307" s="50"/>
    </row>
    <row r="308" spans="9:35">
      <c r="I308" s="50"/>
      <c r="J308" s="50"/>
      <c r="K308" s="50"/>
      <c r="L308" s="50"/>
      <c r="M308" s="50"/>
      <c r="N308" s="50"/>
      <c r="O308" s="50"/>
      <c r="P308" s="50"/>
      <c r="Q308" s="50"/>
      <c r="R308" s="50"/>
      <c r="S308" s="50"/>
      <c r="T308" s="50"/>
      <c r="U308" s="50"/>
      <c r="V308" s="50"/>
      <c r="W308" s="50"/>
      <c r="X308" s="50"/>
      <c r="Y308" s="50"/>
      <c r="Z308" s="50"/>
      <c r="AA308" s="50"/>
      <c r="AB308" s="50"/>
      <c r="AC308" s="50"/>
      <c r="AD308" s="50"/>
      <c r="AE308" s="50"/>
      <c r="AF308" s="50"/>
      <c r="AG308" s="50"/>
      <c r="AH308" s="50"/>
      <c r="AI308" s="50"/>
    </row>
    <row r="309" spans="9:35">
      <c r="I309" s="50"/>
      <c r="J309" s="50"/>
      <c r="K309" s="50"/>
      <c r="L309" s="50"/>
      <c r="M309" s="50"/>
      <c r="N309" s="50"/>
      <c r="O309" s="50"/>
      <c r="P309" s="50"/>
      <c r="Q309" s="50"/>
      <c r="R309" s="50"/>
      <c r="S309" s="50"/>
      <c r="T309" s="50"/>
      <c r="U309" s="50"/>
      <c r="V309" s="50"/>
      <c r="W309" s="50"/>
      <c r="X309" s="50"/>
      <c r="Y309" s="50"/>
      <c r="Z309" s="50"/>
      <c r="AA309" s="50"/>
      <c r="AB309" s="50"/>
      <c r="AC309" s="50"/>
      <c r="AD309" s="50"/>
      <c r="AE309" s="50"/>
      <c r="AF309" s="50"/>
      <c r="AG309" s="50"/>
      <c r="AH309" s="50"/>
      <c r="AI309" s="50"/>
    </row>
    <row r="310" spans="9:35">
      <c r="I310" s="50"/>
      <c r="J310" s="50"/>
      <c r="K310" s="50"/>
      <c r="L310" s="50"/>
      <c r="M310" s="50"/>
      <c r="N310" s="50"/>
      <c r="O310" s="50"/>
      <c r="P310" s="50"/>
      <c r="Q310" s="50"/>
      <c r="R310" s="50"/>
      <c r="S310" s="50"/>
      <c r="T310" s="50"/>
      <c r="U310" s="50"/>
      <c r="V310" s="50"/>
      <c r="W310" s="50"/>
      <c r="X310" s="50"/>
      <c r="Y310" s="50"/>
      <c r="Z310" s="50"/>
      <c r="AA310" s="50"/>
      <c r="AB310" s="50"/>
      <c r="AC310" s="50"/>
      <c r="AD310" s="50"/>
      <c r="AE310" s="50"/>
      <c r="AF310" s="50"/>
      <c r="AG310" s="50"/>
      <c r="AH310" s="50"/>
      <c r="AI310" s="50"/>
    </row>
    <row r="311" spans="9:35">
      <c r="I311" s="50"/>
      <c r="J311" s="50"/>
      <c r="K311" s="50"/>
      <c r="L311" s="50"/>
      <c r="M311" s="50"/>
      <c r="N311" s="50"/>
      <c r="O311" s="50"/>
      <c r="P311" s="50"/>
      <c r="Q311" s="50"/>
      <c r="R311" s="50"/>
      <c r="S311" s="50"/>
      <c r="T311" s="50"/>
      <c r="U311" s="50"/>
      <c r="V311" s="50"/>
      <c r="W311" s="50"/>
      <c r="X311" s="50"/>
      <c r="Y311" s="50"/>
      <c r="Z311" s="50"/>
      <c r="AA311" s="50"/>
      <c r="AB311" s="50"/>
      <c r="AC311" s="50"/>
      <c r="AD311" s="50"/>
      <c r="AE311" s="50"/>
      <c r="AF311" s="50"/>
      <c r="AG311" s="50"/>
      <c r="AH311" s="50"/>
      <c r="AI311" s="50"/>
    </row>
    <row r="312" spans="9:35">
      <c r="I312" s="50"/>
      <c r="J312" s="50"/>
      <c r="K312" s="50"/>
      <c r="L312" s="50"/>
      <c r="M312" s="50"/>
      <c r="N312" s="50"/>
      <c r="O312" s="50"/>
      <c r="P312" s="50"/>
      <c r="Q312" s="50"/>
      <c r="R312" s="50"/>
      <c r="S312" s="50"/>
      <c r="T312" s="50"/>
      <c r="U312" s="50"/>
      <c r="V312" s="50"/>
      <c r="W312" s="50"/>
      <c r="X312" s="50"/>
      <c r="Y312" s="50"/>
      <c r="Z312" s="50"/>
      <c r="AA312" s="50"/>
      <c r="AB312" s="50"/>
      <c r="AC312" s="50"/>
      <c r="AD312" s="50"/>
      <c r="AE312" s="50"/>
      <c r="AF312" s="50"/>
      <c r="AG312" s="50"/>
      <c r="AH312" s="50"/>
      <c r="AI312" s="50"/>
    </row>
    <row r="313" spans="9:35">
      <c r="I313" s="50"/>
      <c r="J313" s="50"/>
      <c r="K313" s="50"/>
      <c r="L313" s="50"/>
      <c r="M313" s="50"/>
      <c r="N313" s="50"/>
      <c r="O313" s="50"/>
      <c r="P313" s="50"/>
      <c r="Q313" s="50"/>
      <c r="R313" s="50"/>
      <c r="S313" s="50"/>
      <c r="T313" s="50"/>
      <c r="U313" s="50"/>
      <c r="V313" s="50"/>
      <c r="W313" s="50"/>
      <c r="X313" s="50"/>
      <c r="Y313" s="50"/>
      <c r="Z313" s="50"/>
      <c r="AA313" s="50"/>
      <c r="AB313" s="50"/>
      <c r="AC313" s="50"/>
      <c r="AD313" s="50"/>
      <c r="AE313" s="50"/>
      <c r="AF313" s="50"/>
      <c r="AG313" s="50"/>
      <c r="AH313" s="50"/>
      <c r="AI313" s="50"/>
    </row>
    <row r="314" spans="9:35">
      <c r="I314" s="50"/>
      <c r="J314" s="50"/>
      <c r="K314" s="50"/>
      <c r="L314" s="50"/>
      <c r="M314" s="50"/>
      <c r="N314" s="50"/>
      <c r="O314" s="50"/>
      <c r="P314" s="50"/>
      <c r="Q314" s="50"/>
      <c r="R314" s="50"/>
      <c r="S314" s="50"/>
      <c r="T314" s="50"/>
      <c r="U314" s="50"/>
      <c r="V314" s="50"/>
      <c r="W314" s="50"/>
      <c r="X314" s="50"/>
      <c r="Y314" s="50"/>
      <c r="Z314" s="50"/>
      <c r="AA314" s="50"/>
      <c r="AB314" s="50"/>
      <c r="AC314" s="50"/>
      <c r="AD314" s="50"/>
      <c r="AE314" s="50"/>
      <c r="AF314" s="50"/>
      <c r="AG314" s="50"/>
      <c r="AH314" s="50"/>
      <c r="AI314" s="50"/>
    </row>
    <row r="315" spans="9:35">
      <c r="I315" s="50"/>
      <c r="J315" s="50"/>
      <c r="K315" s="50"/>
      <c r="L315" s="50"/>
      <c r="M315" s="50"/>
      <c r="N315" s="50"/>
      <c r="O315" s="50"/>
      <c r="P315" s="50"/>
      <c r="Q315" s="50"/>
      <c r="R315" s="50"/>
      <c r="S315" s="50"/>
      <c r="T315" s="50"/>
      <c r="U315" s="50"/>
      <c r="V315" s="50"/>
      <c r="W315" s="50"/>
      <c r="X315" s="50"/>
      <c r="Y315" s="50"/>
      <c r="Z315" s="50"/>
      <c r="AA315" s="50"/>
      <c r="AB315" s="50"/>
      <c r="AC315" s="50"/>
      <c r="AD315" s="50"/>
      <c r="AE315" s="50"/>
      <c r="AF315" s="50"/>
      <c r="AG315" s="50"/>
      <c r="AH315" s="50"/>
      <c r="AI315" s="50"/>
    </row>
    <row r="316" spans="9:35">
      <c r="I316" s="50"/>
      <c r="J316" s="50"/>
      <c r="K316" s="50"/>
      <c r="L316" s="50"/>
      <c r="M316" s="50"/>
      <c r="N316" s="50"/>
      <c r="O316" s="50"/>
      <c r="P316" s="50"/>
      <c r="Q316" s="50"/>
      <c r="R316" s="50"/>
      <c r="S316" s="50"/>
      <c r="T316" s="50"/>
      <c r="U316" s="50"/>
      <c r="V316" s="50"/>
      <c r="W316" s="50"/>
      <c r="X316" s="50"/>
      <c r="Y316" s="50"/>
      <c r="Z316" s="50"/>
      <c r="AA316" s="50"/>
      <c r="AB316" s="50"/>
      <c r="AC316" s="50"/>
      <c r="AD316" s="50"/>
      <c r="AE316" s="50"/>
      <c r="AF316" s="50"/>
      <c r="AG316" s="50"/>
      <c r="AH316" s="50"/>
      <c r="AI316" s="50"/>
    </row>
    <row r="317" spans="9:35">
      <c r="I317" s="50"/>
      <c r="J317" s="50"/>
      <c r="K317" s="50"/>
      <c r="L317" s="50"/>
      <c r="M317" s="50"/>
      <c r="N317" s="50"/>
      <c r="O317" s="50"/>
      <c r="P317" s="50"/>
      <c r="Q317" s="50"/>
      <c r="R317" s="50"/>
      <c r="S317" s="50"/>
      <c r="T317" s="50"/>
      <c r="U317" s="50"/>
      <c r="V317" s="50"/>
      <c r="W317" s="50"/>
      <c r="X317" s="50"/>
      <c r="Y317" s="50"/>
      <c r="Z317" s="50"/>
      <c r="AA317" s="50"/>
      <c r="AB317" s="50"/>
      <c r="AC317" s="50"/>
      <c r="AD317" s="50"/>
      <c r="AE317" s="50"/>
      <c r="AF317" s="50"/>
      <c r="AG317" s="50"/>
      <c r="AH317" s="50"/>
      <c r="AI317" s="50"/>
    </row>
    <row r="318" spans="9:35">
      <c r="I318" s="50"/>
      <c r="J318" s="50"/>
      <c r="K318" s="50"/>
      <c r="L318" s="50"/>
      <c r="M318" s="50"/>
      <c r="N318" s="50"/>
      <c r="O318" s="50"/>
      <c r="P318" s="50"/>
      <c r="Q318" s="50"/>
      <c r="R318" s="50"/>
      <c r="S318" s="50"/>
      <c r="T318" s="50"/>
      <c r="U318" s="50"/>
      <c r="V318" s="50"/>
      <c r="W318" s="50"/>
      <c r="X318" s="50"/>
      <c r="Y318" s="50"/>
      <c r="Z318" s="50"/>
      <c r="AA318" s="50"/>
      <c r="AB318" s="50"/>
      <c r="AC318" s="50"/>
      <c r="AD318" s="50"/>
      <c r="AE318" s="50"/>
      <c r="AF318" s="50"/>
      <c r="AG318" s="50"/>
      <c r="AH318" s="50"/>
      <c r="AI318" s="50"/>
    </row>
    <row r="319" spans="9:35">
      <c r="I319" s="50"/>
      <c r="J319" s="50"/>
      <c r="K319" s="50"/>
      <c r="L319" s="50"/>
      <c r="M319" s="50"/>
      <c r="N319" s="50"/>
      <c r="O319" s="50"/>
      <c r="P319" s="50"/>
      <c r="Q319" s="50"/>
      <c r="R319" s="50"/>
      <c r="S319" s="50"/>
      <c r="T319" s="50"/>
      <c r="U319" s="50"/>
      <c r="V319" s="50"/>
      <c r="W319" s="50"/>
      <c r="X319" s="50"/>
      <c r="Y319" s="50"/>
      <c r="Z319" s="50"/>
      <c r="AA319" s="50"/>
      <c r="AB319" s="50"/>
      <c r="AC319" s="50"/>
      <c r="AD319" s="50"/>
      <c r="AE319" s="50"/>
      <c r="AF319" s="50"/>
      <c r="AG319" s="50"/>
      <c r="AH319" s="50"/>
      <c r="AI319" s="50"/>
    </row>
    <row r="320" spans="9:35">
      <c r="I320" s="50"/>
      <c r="J320" s="50"/>
      <c r="K320" s="50"/>
      <c r="L320" s="50"/>
      <c r="M320" s="50"/>
      <c r="N320" s="50"/>
      <c r="O320" s="50"/>
      <c r="P320" s="50"/>
      <c r="Q320" s="50"/>
      <c r="R320" s="50"/>
      <c r="S320" s="50"/>
      <c r="T320" s="50"/>
      <c r="U320" s="50"/>
      <c r="V320" s="50"/>
      <c r="W320" s="50"/>
      <c r="X320" s="50"/>
      <c r="Y320" s="50"/>
      <c r="Z320" s="50"/>
      <c r="AA320" s="50"/>
      <c r="AB320" s="50"/>
      <c r="AC320" s="50"/>
      <c r="AD320" s="50"/>
      <c r="AE320" s="50"/>
      <c r="AF320" s="50"/>
      <c r="AG320" s="50"/>
      <c r="AH320" s="50"/>
      <c r="AI320" s="50"/>
    </row>
    <row r="321" spans="9:35">
      <c r="I321" s="50"/>
      <c r="J321" s="50"/>
      <c r="K321" s="50"/>
      <c r="L321" s="50"/>
      <c r="M321" s="50"/>
      <c r="N321" s="50"/>
      <c r="O321" s="50"/>
      <c r="P321" s="50"/>
      <c r="Q321" s="50"/>
      <c r="R321" s="50"/>
      <c r="S321" s="50"/>
      <c r="T321" s="50"/>
      <c r="U321" s="50"/>
      <c r="V321" s="50"/>
      <c r="W321" s="50"/>
      <c r="X321" s="50"/>
      <c r="Y321" s="50"/>
      <c r="Z321" s="50"/>
      <c r="AA321" s="50"/>
      <c r="AB321" s="50"/>
      <c r="AC321" s="50"/>
      <c r="AD321" s="50"/>
      <c r="AE321" s="50"/>
      <c r="AF321" s="50"/>
      <c r="AG321" s="50"/>
      <c r="AH321" s="50"/>
      <c r="AI321" s="50"/>
    </row>
    <row r="322" spans="9:35">
      <c r="I322" s="50"/>
      <c r="J322" s="50"/>
      <c r="K322" s="50"/>
      <c r="L322" s="50"/>
      <c r="M322" s="50"/>
      <c r="N322" s="50"/>
      <c r="O322" s="50"/>
      <c r="P322" s="50"/>
      <c r="Q322" s="50"/>
      <c r="R322" s="50"/>
      <c r="S322" s="50"/>
      <c r="T322" s="50"/>
      <c r="U322" s="50"/>
      <c r="V322" s="50"/>
      <c r="W322" s="50"/>
      <c r="X322" s="50"/>
      <c r="Y322" s="50"/>
      <c r="Z322" s="50"/>
      <c r="AA322" s="50"/>
      <c r="AB322" s="50"/>
      <c r="AC322" s="50"/>
      <c r="AD322" s="50"/>
      <c r="AE322" s="50"/>
      <c r="AF322" s="50"/>
      <c r="AG322" s="50"/>
      <c r="AH322" s="50"/>
      <c r="AI322" s="50"/>
    </row>
    <row r="323" spans="9:35">
      <c r="I323" s="50"/>
      <c r="J323" s="50"/>
      <c r="K323" s="50"/>
      <c r="L323" s="50"/>
      <c r="M323" s="50"/>
      <c r="N323" s="50"/>
      <c r="O323" s="50"/>
      <c r="P323" s="50"/>
      <c r="Q323" s="50"/>
      <c r="R323" s="50"/>
      <c r="S323" s="50"/>
      <c r="T323" s="50"/>
      <c r="U323" s="50"/>
      <c r="V323" s="50"/>
      <c r="W323" s="50"/>
      <c r="X323" s="50"/>
      <c r="Y323" s="50"/>
      <c r="Z323" s="50"/>
      <c r="AA323" s="50"/>
      <c r="AB323" s="50"/>
      <c r="AC323" s="50"/>
      <c r="AD323" s="50"/>
      <c r="AE323" s="50"/>
      <c r="AF323" s="50"/>
      <c r="AG323" s="50"/>
      <c r="AH323" s="50"/>
      <c r="AI323" s="50"/>
    </row>
    <row r="324" spans="9:35">
      <c r="I324" s="50"/>
      <c r="J324" s="50"/>
      <c r="K324" s="50"/>
      <c r="L324" s="50"/>
      <c r="M324" s="50"/>
      <c r="N324" s="50"/>
      <c r="O324" s="50"/>
      <c r="P324" s="50"/>
      <c r="Q324" s="50"/>
      <c r="R324" s="50"/>
      <c r="S324" s="50"/>
      <c r="T324" s="50"/>
      <c r="U324" s="50"/>
      <c r="V324" s="50"/>
      <c r="W324" s="50"/>
      <c r="X324" s="50"/>
      <c r="Y324" s="50"/>
      <c r="Z324" s="50"/>
      <c r="AA324" s="50"/>
      <c r="AB324" s="50"/>
      <c r="AC324" s="50"/>
      <c r="AD324" s="50"/>
      <c r="AE324" s="50"/>
      <c r="AF324" s="50"/>
      <c r="AG324" s="50"/>
      <c r="AH324" s="50"/>
      <c r="AI324" s="50"/>
    </row>
    <row r="325" spans="9:35">
      <c r="I325" s="50"/>
      <c r="J325" s="50"/>
      <c r="K325" s="50"/>
      <c r="L325" s="50"/>
      <c r="M325" s="50"/>
      <c r="N325" s="50"/>
      <c r="O325" s="50"/>
      <c r="P325" s="50"/>
      <c r="Q325" s="50"/>
      <c r="R325" s="50"/>
      <c r="S325" s="50"/>
      <c r="T325" s="50"/>
      <c r="U325" s="50"/>
      <c r="V325" s="50"/>
      <c r="W325" s="50"/>
      <c r="X325" s="50"/>
      <c r="Y325" s="50"/>
      <c r="Z325" s="50"/>
      <c r="AA325" s="50"/>
      <c r="AB325" s="50"/>
      <c r="AC325" s="50"/>
      <c r="AD325" s="50"/>
      <c r="AE325" s="50"/>
      <c r="AF325" s="50"/>
      <c r="AG325" s="50"/>
      <c r="AH325" s="50"/>
      <c r="AI325" s="50"/>
    </row>
    <row r="326" spans="9:35">
      <c r="I326" s="50"/>
      <c r="J326" s="50"/>
      <c r="K326" s="50"/>
      <c r="L326" s="50"/>
      <c r="M326" s="50"/>
      <c r="N326" s="50"/>
      <c r="O326" s="50"/>
      <c r="P326" s="50"/>
      <c r="Q326" s="50"/>
      <c r="R326" s="50"/>
      <c r="S326" s="50"/>
      <c r="T326" s="50"/>
      <c r="U326" s="50"/>
      <c r="V326" s="50"/>
      <c r="W326" s="50"/>
      <c r="X326" s="50"/>
      <c r="Y326" s="50"/>
      <c r="Z326" s="50"/>
      <c r="AA326" s="50"/>
      <c r="AB326" s="50"/>
      <c r="AC326" s="50"/>
      <c r="AD326" s="50"/>
      <c r="AE326" s="50"/>
      <c r="AF326" s="50"/>
      <c r="AG326" s="50"/>
      <c r="AH326" s="50"/>
      <c r="AI326" s="50"/>
    </row>
    <row r="327" spans="9:35">
      <c r="I327" s="50"/>
      <c r="J327" s="50"/>
      <c r="K327" s="50"/>
      <c r="L327" s="50"/>
      <c r="M327" s="50"/>
      <c r="N327" s="50"/>
      <c r="O327" s="50"/>
      <c r="P327" s="50"/>
      <c r="Q327" s="50"/>
      <c r="R327" s="50"/>
      <c r="S327" s="50"/>
      <c r="T327" s="50"/>
      <c r="U327" s="50"/>
      <c r="V327" s="50"/>
      <c r="W327" s="50"/>
      <c r="X327" s="50"/>
      <c r="Y327" s="50"/>
      <c r="Z327" s="50"/>
      <c r="AA327" s="50"/>
      <c r="AB327" s="50"/>
      <c r="AC327" s="50"/>
      <c r="AD327" s="50"/>
      <c r="AE327" s="50"/>
      <c r="AF327" s="50"/>
      <c r="AG327" s="50"/>
      <c r="AH327" s="50"/>
      <c r="AI327" s="50"/>
    </row>
    <row r="328" spans="9:35">
      <c r="I328" s="50"/>
      <c r="J328" s="50"/>
      <c r="K328" s="50"/>
      <c r="L328" s="50"/>
      <c r="M328" s="50"/>
      <c r="N328" s="50"/>
      <c r="O328" s="50"/>
      <c r="P328" s="50"/>
      <c r="Q328" s="50"/>
      <c r="R328" s="50"/>
      <c r="S328" s="50"/>
      <c r="T328" s="50"/>
      <c r="U328" s="50"/>
      <c r="V328" s="50"/>
      <c r="W328" s="50"/>
      <c r="X328" s="50"/>
      <c r="Y328" s="50"/>
      <c r="Z328" s="50"/>
      <c r="AA328" s="50"/>
      <c r="AB328" s="50"/>
      <c r="AC328" s="50"/>
      <c r="AD328" s="50"/>
      <c r="AE328" s="50"/>
      <c r="AF328" s="50"/>
      <c r="AG328" s="50"/>
      <c r="AH328" s="50"/>
      <c r="AI328" s="50"/>
    </row>
    <row r="329" spans="9:35">
      <c r="I329" s="50"/>
      <c r="J329" s="50"/>
      <c r="K329" s="50"/>
      <c r="L329" s="50"/>
      <c r="M329" s="50"/>
      <c r="N329" s="50"/>
      <c r="O329" s="50"/>
      <c r="P329" s="50"/>
      <c r="Q329" s="50"/>
      <c r="R329" s="50"/>
      <c r="S329" s="50"/>
      <c r="T329" s="50"/>
      <c r="U329" s="50"/>
      <c r="V329" s="50"/>
      <c r="W329" s="50"/>
      <c r="X329" s="50"/>
      <c r="Y329" s="50"/>
      <c r="Z329" s="50"/>
      <c r="AA329" s="50"/>
      <c r="AB329" s="50"/>
      <c r="AC329" s="50"/>
      <c r="AD329" s="50"/>
      <c r="AE329" s="50"/>
      <c r="AF329" s="50"/>
      <c r="AG329" s="50"/>
      <c r="AH329" s="50"/>
      <c r="AI329" s="50"/>
    </row>
    <row r="330" spans="9:35">
      <c r="I330" s="50"/>
      <c r="J330" s="50"/>
      <c r="K330" s="50"/>
      <c r="L330" s="50"/>
      <c r="M330" s="50"/>
      <c r="N330" s="50"/>
      <c r="O330" s="50"/>
      <c r="P330" s="50"/>
      <c r="Q330" s="50"/>
      <c r="R330" s="50"/>
      <c r="S330" s="50"/>
      <c r="T330" s="50"/>
      <c r="U330" s="50"/>
      <c r="V330" s="50"/>
      <c r="W330" s="50"/>
      <c r="X330" s="50"/>
      <c r="Y330" s="50"/>
      <c r="Z330" s="50"/>
      <c r="AA330" s="50"/>
      <c r="AB330" s="50"/>
      <c r="AC330" s="50"/>
      <c r="AD330" s="50"/>
      <c r="AE330" s="50"/>
      <c r="AF330" s="50"/>
      <c r="AG330" s="50"/>
      <c r="AH330" s="50"/>
      <c r="AI330" s="50"/>
    </row>
    <row r="331" spans="9:35">
      <c r="I331" s="50"/>
      <c r="J331" s="50"/>
      <c r="K331" s="50"/>
      <c r="L331" s="50"/>
      <c r="M331" s="50"/>
      <c r="N331" s="50"/>
      <c r="O331" s="50"/>
      <c r="P331" s="50"/>
      <c r="Q331" s="50"/>
      <c r="R331" s="50"/>
      <c r="S331" s="50"/>
      <c r="T331" s="50"/>
      <c r="U331" s="50"/>
      <c r="V331" s="50"/>
      <c r="W331" s="50"/>
      <c r="X331" s="50"/>
      <c r="Y331" s="50"/>
      <c r="Z331" s="50"/>
      <c r="AA331" s="50"/>
      <c r="AB331" s="50"/>
      <c r="AC331" s="50"/>
      <c r="AD331" s="50"/>
      <c r="AE331" s="50"/>
      <c r="AF331" s="50"/>
      <c r="AG331" s="50"/>
      <c r="AH331" s="50"/>
      <c r="AI331" s="50"/>
    </row>
    <row r="332" spans="9:35">
      <c r="I332" s="50"/>
      <c r="J332" s="50"/>
      <c r="K332" s="50"/>
      <c r="L332" s="50"/>
      <c r="M332" s="50"/>
      <c r="N332" s="50"/>
      <c r="O332" s="50"/>
      <c r="P332" s="50"/>
      <c r="Q332" s="50"/>
      <c r="R332" s="50"/>
      <c r="S332" s="50"/>
      <c r="T332" s="50"/>
      <c r="U332" s="50"/>
      <c r="V332" s="50"/>
      <c r="W332" s="50"/>
      <c r="X332" s="50"/>
      <c r="Y332" s="50"/>
      <c r="Z332" s="50"/>
      <c r="AA332" s="50"/>
      <c r="AB332" s="50"/>
      <c r="AC332" s="50"/>
      <c r="AD332" s="50"/>
      <c r="AE332" s="50"/>
      <c r="AF332" s="50"/>
      <c r="AG332" s="50"/>
      <c r="AH332" s="50"/>
      <c r="AI332" s="50"/>
    </row>
    <row r="333" spans="9:35">
      <c r="I333" s="50"/>
      <c r="J333" s="50"/>
      <c r="K333" s="50"/>
      <c r="L333" s="50"/>
      <c r="M333" s="50"/>
      <c r="N333" s="50"/>
      <c r="O333" s="50"/>
      <c r="P333" s="50"/>
      <c r="Q333" s="50"/>
      <c r="R333" s="50"/>
      <c r="S333" s="50"/>
      <c r="T333" s="50"/>
      <c r="U333" s="50"/>
      <c r="V333" s="50"/>
      <c r="W333" s="50"/>
      <c r="X333" s="50"/>
      <c r="Y333" s="50"/>
      <c r="Z333" s="50"/>
      <c r="AA333" s="50"/>
      <c r="AB333" s="50"/>
      <c r="AC333" s="50"/>
      <c r="AD333" s="50"/>
      <c r="AE333" s="50"/>
      <c r="AF333" s="50"/>
      <c r="AG333" s="50"/>
      <c r="AH333" s="50"/>
      <c r="AI333" s="50"/>
    </row>
    <row r="334" spans="9:35">
      <c r="I334" s="50"/>
      <c r="J334" s="50"/>
      <c r="K334" s="50"/>
      <c r="L334" s="50"/>
      <c r="M334" s="50"/>
      <c r="N334" s="50"/>
      <c r="O334" s="50"/>
      <c r="P334" s="50"/>
      <c r="Q334" s="50"/>
      <c r="R334" s="50"/>
      <c r="S334" s="50"/>
      <c r="T334" s="50"/>
      <c r="U334" s="50"/>
      <c r="V334" s="50"/>
      <c r="W334" s="50"/>
      <c r="X334" s="50"/>
      <c r="Y334" s="50"/>
      <c r="Z334" s="50"/>
      <c r="AA334" s="50"/>
      <c r="AB334" s="50"/>
      <c r="AC334" s="50"/>
      <c r="AD334" s="50"/>
      <c r="AE334" s="50"/>
      <c r="AF334" s="50"/>
      <c r="AG334" s="50"/>
      <c r="AH334" s="50"/>
      <c r="AI334" s="50"/>
    </row>
    <row r="335" spans="9:35">
      <c r="I335" s="50"/>
      <c r="J335" s="50"/>
      <c r="K335" s="50"/>
      <c r="L335" s="50"/>
      <c r="M335" s="50"/>
      <c r="N335" s="50"/>
      <c r="O335" s="50"/>
      <c r="P335" s="50"/>
      <c r="Q335" s="50"/>
      <c r="R335" s="50"/>
      <c r="S335" s="50"/>
      <c r="T335" s="50"/>
      <c r="U335" s="50"/>
      <c r="V335" s="50"/>
      <c r="W335" s="50"/>
      <c r="X335" s="50"/>
      <c r="Y335" s="50"/>
      <c r="Z335" s="50"/>
      <c r="AA335" s="50"/>
      <c r="AB335" s="50"/>
      <c r="AC335" s="50"/>
      <c r="AD335" s="50"/>
      <c r="AE335" s="50"/>
      <c r="AF335" s="50"/>
      <c r="AG335" s="50"/>
      <c r="AH335" s="50"/>
      <c r="AI335" s="50"/>
    </row>
    <row r="336" spans="9:35">
      <c r="I336" s="50"/>
      <c r="J336" s="50"/>
      <c r="K336" s="50"/>
      <c r="L336" s="50"/>
      <c r="M336" s="50"/>
      <c r="N336" s="50"/>
      <c r="O336" s="50"/>
      <c r="P336" s="50"/>
      <c r="Q336" s="50"/>
      <c r="R336" s="50"/>
      <c r="S336" s="50"/>
      <c r="T336" s="50"/>
      <c r="U336" s="50"/>
      <c r="V336" s="50"/>
      <c r="W336" s="50"/>
      <c r="X336" s="50"/>
      <c r="Y336" s="50"/>
      <c r="Z336" s="50"/>
      <c r="AA336" s="50"/>
      <c r="AB336" s="50"/>
      <c r="AC336" s="50"/>
      <c r="AD336" s="50"/>
      <c r="AE336" s="50"/>
      <c r="AF336" s="50"/>
      <c r="AG336" s="50"/>
      <c r="AH336" s="50"/>
      <c r="AI336" s="50"/>
    </row>
    <row r="337" spans="9:35">
      <c r="I337" s="50"/>
      <c r="J337" s="50"/>
      <c r="K337" s="50"/>
      <c r="L337" s="50"/>
      <c r="M337" s="50"/>
      <c r="N337" s="50"/>
      <c r="O337" s="50"/>
      <c r="P337" s="50"/>
      <c r="Q337" s="50"/>
      <c r="R337" s="50"/>
      <c r="S337" s="50"/>
      <c r="T337" s="50"/>
      <c r="U337" s="50"/>
      <c r="V337" s="50"/>
      <c r="W337" s="50"/>
      <c r="X337" s="50"/>
      <c r="Y337" s="50"/>
      <c r="Z337" s="50"/>
      <c r="AA337" s="50"/>
      <c r="AB337" s="50"/>
      <c r="AC337" s="50"/>
      <c r="AD337" s="50"/>
      <c r="AE337" s="50"/>
      <c r="AF337" s="50"/>
      <c r="AG337" s="50"/>
      <c r="AH337" s="50"/>
      <c r="AI337" s="50"/>
    </row>
    <row r="338" spans="9:35">
      <c r="I338" s="50"/>
      <c r="J338" s="50"/>
      <c r="K338" s="50"/>
      <c r="L338" s="50"/>
      <c r="M338" s="50"/>
      <c r="N338" s="50"/>
      <c r="O338" s="50"/>
      <c r="P338" s="50"/>
      <c r="Q338" s="50"/>
      <c r="R338" s="50"/>
      <c r="S338" s="50"/>
      <c r="T338" s="50"/>
      <c r="U338" s="50"/>
      <c r="V338" s="50"/>
      <c r="W338" s="50"/>
      <c r="X338" s="50"/>
      <c r="Y338" s="50"/>
      <c r="Z338" s="50"/>
      <c r="AA338" s="50"/>
      <c r="AB338" s="50"/>
      <c r="AC338" s="50"/>
      <c r="AD338" s="50"/>
      <c r="AE338" s="50"/>
      <c r="AF338" s="50"/>
      <c r="AG338" s="50"/>
      <c r="AH338" s="50"/>
      <c r="AI338" s="50"/>
    </row>
    <row r="339" spans="9:35">
      <c r="I339" s="50"/>
      <c r="J339" s="50"/>
      <c r="K339" s="50"/>
      <c r="L339" s="50"/>
      <c r="M339" s="50"/>
      <c r="N339" s="50"/>
      <c r="O339" s="50"/>
      <c r="P339" s="50"/>
      <c r="Q339" s="50"/>
      <c r="R339" s="50"/>
      <c r="S339" s="50"/>
      <c r="T339" s="50"/>
      <c r="U339" s="50"/>
      <c r="V339" s="50"/>
      <c r="W339" s="50"/>
      <c r="X339" s="50"/>
      <c r="Y339" s="50"/>
      <c r="Z339" s="50"/>
      <c r="AA339" s="50"/>
      <c r="AB339" s="50"/>
      <c r="AC339" s="50"/>
      <c r="AD339" s="50"/>
      <c r="AE339" s="50"/>
      <c r="AF339" s="50"/>
      <c r="AG339" s="50"/>
      <c r="AH339" s="50"/>
      <c r="AI339" s="50"/>
    </row>
    <row r="340" spans="9:35">
      <c r="I340" s="50"/>
      <c r="J340" s="50"/>
      <c r="K340" s="50"/>
      <c r="L340" s="50"/>
      <c r="M340" s="50"/>
      <c r="N340" s="50"/>
      <c r="O340" s="50"/>
      <c r="P340" s="50"/>
      <c r="Q340" s="50"/>
      <c r="R340" s="50"/>
      <c r="S340" s="50"/>
      <c r="T340" s="50"/>
      <c r="U340" s="50"/>
      <c r="V340" s="50"/>
      <c r="W340" s="50"/>
      <c r="X340" s="50"/>
      <c r="Y340" s="50"/>
      <c r="Z340" s="50"/>
      <c r="AA340" s="50"/>
      <c r="AB340" s="50"/>
      <c r="AC340" s="50"/>
      <c r="AD340" s="50"/>
      <c r="AE340" s="50"/>
      <c r="AF340" s="50"/>
      <c r="AG340" s="50"/>
      <c r="AH340" s="50"/>
      <c r="AI340" s="50"/>
    </row>
    <row r="341" spans="9:35">
      <c r="I341" s="50"/>
      <c r="J341" s="50"/>
      <c r="K341" s="50"/>
      <c r="L341" s="50"/>
      <c r="M341" s="50"/>
      <c r="N341" s="50"/>
      <c r="O341" s="50"/>
      <c r="P341" s="50"/>
      <c r="Q341" s="50"/>
      <c r="R341" s="50"/>
      <c r="S341" s="50"/>
      <c r="T341" s="50"/>
      <c r="U341" s="50"/>
      <c r="V341" s="50"/>
      <c r="W341" s="50"/>
      <c r="X341" s="50"/>
      <c r="Y341" s="50"/>
      <c r="Z341" s="50"/>
      <c r="AA341" s="50"/>
      <c r="AB341" s="50"/>
      <c r="AC341" s="50"/>
      <c r="AD341" s="50"/>
      <c r="AE341" s="50"/>
      <c r="AF341" s="50"/>
      <c r="AG341" s="50"/>
      <c r="AH341" s="50"/>
      <c r="AI341" s="50"/>
    </row>
    <row r="342" spans="9:35">
      <c r="I342" s="50"/>
      <c r="J342" s="50"/>
      <c r="K342" s="50"/>
      <c r="L342" s="50"/>
      <c r="M342" s="50"/>
      <c r="N342" s="50"/>
      <c r="O342" s="50"/>
      <c r="P342" s="50"/>
      <c r="Q342" s="50"/>
      <c r="R342" s="50"/>
      <c r="S342" s="50"/>
      <c r="T342" s="50"/>
      <c r="U342" s="50"/>
      <c r="V342" s="50"/>
      <c r="W342" s="50"/>
      <c r="X342" s="50"/>
      <c r="Y342" s="50"/>
      <c r="Z342" s="50"/>
      <c r="AA342" s="50"/>
      <c r="AB342" s="50"/>
      <c r="AC342" s="50"/>
      <c r="AD342" s="50"/>
      <c r="AE342" s="50"/>
      <c r="AF342" s="50"/>
      <c r="AG342" s="50"/>
      <c r="AH342" s="50"/>
      <c r="AI342" s="50"/>
    </row>
    <row r="343" spans="9:35">
      <c r="I343" s="50"/>
      <c r="J343" s="50"/>
      <c r="K343" s="50"/>
      <c r="L343" s="50"/>
      <c r="M343" s="50"/>
      <c r="N343" s="50"/>
      <c r="O343" s="50"/>
      <c r="P343" s="50"/>
      <c r="Q343" s="50"/>
      <c r="R343" s="50"/>
      <c r="S343" s="50"/>
      <c r="T343" s="50"/>
      <c r="U343" s="50"/>
      <c r="V343" s="50"/>
      <c r="W343" s="50"/>
      <c r="X343" s="50"/>
      <c r="Y343" s="50"/>
      <c r="Z343" s="50"/>
      <c r="AA343" s="50"/>
      <c r="AB343" s="50"/>
      <c r="AC343" s="50"/>
      <c r="AD343" s="50"/>
      <c r="AE343" s="50"/>
      <c r="AF343" s="50"/>
      <c r="AG343" s="50"/>
      <c r="AH343" s="50"/>
      <c r="AI343" s="50"/>
    </row>
    <row r="344" spans="9:35">
      <c r="I344" s="50"/>
      <c r="J344" s="50"/>
      <c r="K344" s="50"/>
      <c r="L344" s="50"/>
      <c r="M344" s="50"/>
      <c r="N344" s="50"/>
      <c r="O344" s="50"/>
      <c r="P344" s="50"/>
      <c r="Q344" s="50"/>
      <c r="R344" s="50"/>
      <c r="S344" s="50"/>
      <c r="T344" s="50"/>
      <c r="U344" s="50"/>
      <c r="V344" s="50"/>
      <c r="W344" s="50"/>
      <c r="X344" s="50"/>
      <c r="Y344" s="50"/>
      <c r="Z344" s="50"/>
      <c r="AA344" s="50"/>
      <c r="AB344" s="50"/>
      <c r="AC344" s="50"/>
      <c r="AD344" s="50"/>
      <c r="AE344" s="50"/>
      <c r="AF344" s="50"/>
      <c r="AG344" s="50"/>
      <c r="AH344" s="50"/>
      <c r="AI344" s="50"/>
    </row>
    <row r="345" spans="9:35">
      <c r="I345" s="50"/>
      <c r="J345" s="50"/>
      <c r="K345" s="50"/>
      <c r="L345" s="50"/>
      <c r="M345" s="50"/>
      <c r="N345" s="50"/>
      <c r="O345" s="50"/>
      <c r="P345" s="50"/>
      <c r="Q345" s="50"/>
      <c r="R345" s="50"/>
      <c r="S345" s="50"/>
      <c r="T345" s="50"/>
      <c r="U345" s="50"/>
      <c r="V345" s="50"/>
      <c r="W345" s="50"/>
      <c r="X345" s="50"/>
      <c r="Y345" s="50"/>
      <c r="Z345" s="50"/>
      <c r="AA345" s="50"/>
      <c r="AB345" s="50"/>
      <c r="AC345" s="50"/>
      <c r="AD345" s="50"/>
      <c r="AE345" s="50"/>
      <c r="AF345" s="50"/>
      <c r="AG345" s="50"/>
      <c r="AH345" s="50"/>
      <c r="AI345" s="50"/>
    </row>
    <row r="346" spans="9:35">
      <c r="I346" s="50"/>
      <c r="J346" s="50"/>
      <c r="K346" s="50"/>
      <c r="L346" s="50"/>
      <c r="M346" s="50"/>
      <c r="N346" s="50"/>
      <c r="O346" s="50"/>
      <c r="P346" s="50"/>
      <c r="Q346" s="50"/>
      <c r="R346" s="50"/>
      <c r="S346" s="50"/>
      <c r="T346" s="50"/>
      <c r="U346" s="50"/>
      <c r="V346" s="50"/>
      <c r="W346" s="50"/>
      <c r="X346" s="50"/>
      <c r="Y346" s="50"/>
      <c r="Z346" s="50"/>
      <c r="AA346" s="50"/>
      <c r="AB346" s="50"/>
      <c r="AC346" s="50"/>
      <c r="AD346" s="50"/>
      <c r="AE346" s="50"/>
      <c r="AF346" s="50"/>
      <c r="AG346" s="50"/>
      <c r="AH346" s="50"/>
      <c r="AI346" s="50"/>
    </row>
    <row r="347" spans="9:35">
      <c r="I347" s="50"/>
      <c r="J347" s="50"/>
      <c r="K347" s="50"/>
      <c r="L347" s="50"/>
      <c r="M347" s="50"/>
      <c r="N347" s="50"/>
      <c r="O347" s="50"/>
      <c r="P347" s="50"/>
      <c r="Q347" s="50"/>
      <c r="R347" s="50"/>
      <c r="S347" s="50"/>
      <c r="T347" s="50"/>
      <c r="U347" s="50"/>
      <c r="V347" s="50"/>
      <c r="W347" s="50"/>
      <c r="X347" s="50"/>
      <c r="Y347" s="50"/>
      <c r="Z347" s="50"/>
      <c r="AA347" s="50"/>
      <c r="AB347" s="50"/>
      <c r="AC347" s="50"/>
      <c r="AD347" s="50"/>
      <c r="AE347" s="50"/>
      <c r="AF347" s="50"/>
      <c r="AG347" s="50"/>
      <c r="AH347" s="50"/>
      <c r="AI347" s="50"/>
    </row>
    <row r="348" spans="9:35">
      <c r="I348" s="50"/>
      <c r="J348" s="50"/>
      <c r="K348" s="50"/>
      <c r="L348" s="50"/>
      <c r="M348" s="50"/>
      <c r="N348" s="50"/>
      <c r="O348" s="50"/>
      <c r="P348" s="50"/>
      <c r="Q348" s="50"/>
      <c r="R348" s="50"/>
      <c r="S348" s="50"/>
      <c r="T348" s="50"/>
      <c r="U348" s="50"/>
      <c r="V348" s="50"/>
      <c r="W348" s="50"/>
      <c r="X348" s="50"/>
      <c r="Y348" s="50"/>
      <c r="Z348" s="50"/>
      <c r="AA348" s="50"/>
      <c r="AB348" s="50"/>
      <c r="AC348" s="50"/>
      <c r="AD348" s="50"/>
      <c r="AE348" s="50"/>
      <c r="AF348" s="50"/>
      <c r="AG348" s="50"/>
      <c r="AH348" s="50"/>
      <c r="AI348" s="50"/>
    </row>
    <row r="349" spans="9:35">
      <c r="I349" s="50"/>
      <c r="J349" s="50"/>
      <c r="K349" s="50"/>
      <c r="L349" s="50"/>
      <c r="M349" s="50"/>
      <c r="N349" s="50"/>
      <c r="O349" s="50"/>
      <c r="P349" s="50"/>
      <c r="Q349" s="50"/>
      <c r="R349" s="50"/>
      <c r="S349" s="50"/>
      <c r="T349" s="50"/>
      <c r="U349" s="50"/>
      <c r="V349" s="50"/>
      <c r="W349" s="50"/>
      <c r="X349" s="50"/>
      <c r="Y349" s="50"/>
      <c r="Z349" s="50"/>
      <c r="AA349" s="50"/>
      <c r="AB349" s="50"/>
      <c r="AC349" s="50"/>
      <c r="AD349" s="50"/>
      <c r="AE349" s="50"/>
      <c r="AF349" s="50"/>
      <c r="AG349" s="50"/>
      <c r="AH349" s="50"/>
      <c r="AI349" s="50"/>
    </row>
    <row r="350" spans="9:35">
      <c r="I350" s="50"/>
      <c r="J350" s="50"/>
      <c r="K350" s="50"/>
      <c r="L350" s="50"/>
      <c r="M350" s="50"/>
      <c r="N350" s="50"/>
      <c r="O350" s="50"/>
      <c r="P350" s="50"/>
      <c r="Q350" s="50"/>
      <c r="R350" s="50"/>
      <c r="S350" s="50"/>
      <c r="T350" s="50"/>
      <c r="U350" s="50"/>
      <c r="V350" s="50"/>
      <c r="W350" s="50"/>
      <c r="X350" s="50"/>
      <c r="Y350" s="50"/>
      <c r="Z350" s="50"/>
      <c r="AA350" s="50"/>
      <c r="AB350" s="50"/>
      <c r="AC350" s="50"/>
      <c r="AD350" s="50"/>
      <c r="AE350" s="50"/>
      <c r="AF350" s="50"/>
      <c r="AG350" s="50"/>
      <c r="AH350" s="50"/>
      <c r="AI350" s="50"/>
    </row>
    <row r="351" spans="9:35">
      <c r="I351" s="50"/>
      <c r="J351" s="50"/>
      <c r="K351" s="50"/>
      <c r="L351" s="50"/>
      <c r="M351" s="50"/>
      <c r="N351" s="50"/>
      <c r="O351" s="50"/>
      <c r="P351" s="50"/>
      <c r="Q351" s="50"/>
      <c r="R351" s="50"/>
      <c r="S351" s="50"/>
      <c r="T351" s="50"/>
      <c r="U351" s="50"/>
      <c r="V351" s="50"/>
      <c r="W351" s="50"/>
      <c r="X351" s="50"/>
      <c r="Y351" s="50"/>
      <c r="Z351" s="50"/>
      <c r="AA351" s="50"/>
      <c r="AB351" s="50"/>
      <c r="AC351" s="50"/>
      <c r="AD351" s="50"/>
      <c r="AE351" s="50"/>
      <c r="AF351" s="50"/>
      <c r="AG351" s="50"/>
      <c r="AH351" s="50"/>
      <c r="AI351" s="50"/>
    </row>
    <row r="352" spans="9:35">
      <c r="I352" s="50"/>
      <c r="J352" s="50"/>
      <c r="K352" s="50"/>
      <c r="L352" s="50"/>
      <c r="M352" s="50"/>
      <c r="N352" s="50"/>
      <c r="O352" s="50"/>
      <c r="P352" s="50"/>
      <c r="Q352" s="50"/>
      <c r="R352" s="50"/>
      <c r="S352" s="50"/>
      <c r="T352" s="50"/>
      <c r="U352" s="50"/>
      <c r="V352" s="50"/>
      <c r="W352" s="50"/>
      <c r="X352" s="50"/>
      <c r="Y352" s="50"/>
      <c r="Z352" s="50"/>
      <c r="AA352" s="50"/>
      <c r="AB352" s="50"/>
      <c r="AC352" s="50"/>
      <c r="AD352" s="50"/>
      <c r="AE352" s="50"/>
      <c r="AF352" s="50"/>
      <c r="AG352" s="50"/>
      <c r="AH352" s="50"/>
      <c r="AI352" s="50"/>
    </row>
    <row r="353" spans="9:35">
      <c r="I353" s="50"/>
      <c r="J353" s="50"/>
      <c r="K353" s="50"/>
      <c r="L353" s="50"/>
      <c r="M353" s="50"/>
      <c r="N353" s="50"/>
      <c r="O353" s="50"/>
      <c r="P353" s="50"/>
      <c r="Q353" s="50"/>
      <c r="R353" s="50"/>
      <c r="S353" s="50"/>
      <c r="T353" s="50"/>
      <c r="U353" s="50"/>
      <c r="V353" s="50"/>
      <c r="W353" s="50"/>
      <c r="X353" s="50"/>
      <c r="Y353" s="50"/>
      <c r="Z353" s="50"/>
      <c r="AA353" s="50"/>
      <c r="AB353" s="50"/>
      <c r="AC353" s="50"/>
      <c r="AD353" s="50"/>
      <c r="AE353" s="50"/>
      <c r="AF353" s="50"/>
      <c r="AG353" s="50"/>
      <c r="AH353" s="50"/>
      <c r="AI353" s="50"/>
    </row>
    <row r="354" spans="9:35">
      <c r="I354" s="50"/>
      <c r="J354" s="50"/>
      <c r="K354" s="50"/>
      <c r="L354" s="50"/>
      <c r="M354" s="50"/>
      <c r="N354" s="50"/>
      <c r="O354" s="50"/>
      <c r="P354" s="50"/>
      <c r="Q354" s="50"/>
      <c r="R354" s="50"/>
      <c r="S354" s="50"/>
      <c r="T354" s="50"/>
      <c r="U354" s="50"/>
      <c r="V354" s="50"/>
      <c r="W354" s="50"/>
      <c r="X354" s="50"/>
      <c r="Y354" s="50"/>
      <c r="Z354" s="50"/>
      <c r="AA354" s="50"/>
      <c r="AB354" s="50"/>
      <c r="AC354" s="50"/>
      <c r="AD354" s="50"/>
      <c r="AE354" s="50"/>
      <c r="AF354" s="50"/>
      <c r="AG354" s="50"/>
      <c r="AH354" s="50"/>
      <c r="AI354" s="50"/>
    </row>
    <row r="355" spans="9:35">
      <c r="I355" s="50"/>
      <c r="J355" s="50"/>
      <c r="K355" s="50"/>
      <c r="L355" s="50"/>
      <c r="M355" s="50"/>
      <c r="N355" s="50"/>
      <c r="O355" s="50"/>
      <c r="P355" s="50"/>
      <c r="Q355" s="50"/>
      <c r="R355" s="50"/>
      <c r="S355" s="50"/>
      <c r="T355" s="50"/>
      <c r="U355" s="50"/>
      <c r="V355" s="50"/>
      <c r="W355" s="50"/>
      <c r="X355" s="50"/>
      <c r="Y355" s="50"/>
      <c r="Z355" s="50"/>
      <c r="AA355" s="50"/>
      <c r="AB355" s="50"/>
      <c r="AC355" s="50"/>
      <c r="AD355" s="50"/>
      <c r="AE355" s="50"/>
      <c r="AF355" s="50"/>
      <c r="AG355" s="50"/>
      <c r="AH355" s="50"/>
      <c r="AI355" s="50"/>
    </row>
    <row r="356" spans="9:35">
      <c r="I356" s="50"/>
      <c r="J356" s="50"/>
      <c r="K356" s="50"/>
      <c r="L356" s="50"/>
      <c r="M356" s="50"/>
      <c r="N356" s="50"/>
      <c r="O356" s="50"/>
      <c r="P356" s="50"/>
      <c r="Q356" s="50"/>
      <c r="R356" s="50"/>
      <c r="S356" s="50"/>
      <c r="T356" s="50"/>
      <c r="U356" s="50"/>
      <c r="V356" s="50"/>
      <c r="W356" s="50"/>
      <c r="X356" s="50"/>
      <c r="Y356" s="50"/>
      <c r="Z356" s="50"/>
      <c r="AA356" s="50"/>
      <c r="AB356" s="50"/>
      <c r="AC356" s="50"/>
      <c r="AD356" s="50"/>
      <c r="AE356" s="50"/>
      <c r="AF356" s="50"/>
      <c r="AG356" s="50"/>
      <c r="AH356" s="50"/>
      <c r="AI356" s="50"/>
    </row>
    <row r="357" spans="9:35">
      <c r="I357" s="50"/>
      <c r="J357" s="50"/>
      <c r="K357" s="50"/>
      <c r="L357" s="50"/>
      <c r="M357" s="50"/>
      <c r="N357" s="50"/>
      <c r="O357" s="50"/>
      <c r="P357" s="50"/>
      <c r="Q357" s="50"/>
      <c r="R357" s="50"/>
      <c r="S357" s="50"/>
      <c r="T357" s="50"/>
      <c r="U357" s="50"/>
      <c r="V357" s="50"/>
      <c r="W357" s="50"/>
      <c r="X357" s="50"/>
      <c r="Y357" s="50"/>
      <c r="Z357" s="50"/>
      <c r="AA357" s="50"/>
      <c r="AB357" s="50"/>
      <c r="AC357" s="50"/>
      <c r="AD357" s="50"/>
      <c r="AE357" s="50"/>
      <c r="AF357" s="50"/>
      <c r="AG357" s="50"/>
      <c r="AH357" s="50"/>
      <c r="AI357" s="50"/>
    </row>
    <row r="358" spans="9:35">
      <c r="I358" s="50"/>
      <c r="J358" s="50"/>
      <c r="K358" s="50"/>
      <c r="L358" s="50"/>
      <c r="M358" s="50"/>
      <c r="N358" s="50"/>
      <c r="O358" s="50"/>
      <c r="P358" s="50"/>
      <c r="Q358" s="50"/>
      <c r="R358" s="50"/>
      <c r="S358" s="50"/>
      <c r="T358" s="50"/>
      <c r="U358" s="50"/>
      <c r="V358" s="50"/>
      <c r="W358" s="50"/>
      <c r="X358" s="50"/>
      <c r="Y358" s="50"/>
      <c r="Z358" s="50"/>
      <c r="AA358" s="50"/>
      <c r="AB358" s="50"/>
      <c r="AC358" s="50"/>
      <c r="AD358" s="50"/>
      <c r="AE358" s="50"/>
      <c r="AF358" s="50"/>
      <c r="AG358" s="50"/>
      <c r="AH358" s="50"/>
      <c r="AI358" s="50"/>
    </row>
    <row r="359" spans="9:35">
      <c r="I359" s="50"/>
      <c r="J359" s="50"/>
      <c r="K359" s="50"/>
      <c r="L359" s="50"/>
      <c r="M359" s="50"/>
      <c r="N359" s="50"/>
      <c r="O359" s="50"/>
      <c r="P359" s="50"/>
      <c r="Q359" s="50"/>
      <c r="R359" s="50"/>
      <c r="S359" s="50"/>
      <c r="T359" s="50"/>
      <c r="U359" s="50"/>
      <c r="V359" s="50"/>
      <c r="W359" s="50"/>
      <c r="X359" s="50"/>
      <c r="Y359" s="50"/>
      <c r="Z359" s="50"/>
      <c r="AA359" s="50"/>
      <c r="AB359" s="50"/>
      <c r="AC359" s="50"/>
      <c r="AD359" s="50"/>
      <c r="AE359" s="50"/>
      <c r="AF359" s="50"/>
      <c r="AG359" s="50"/>
      <c r="AH359" s="50"/>
      <c r="AI359" s="50"/>
    </row>
    <row r="360" spans="9:35">
      <c r="I360" s="50"/>
      <c r="J360" s="50"/>
      <c r="K360" s="50"/>
      <c r="L360" s="50"/>
      <c r="M360" s="50"/>
      <c r="N360" s="50"/>
      <c r="O360" s="50"/>
      <c r="P360" s="50"/>
      <c r="Q360" s="50"/>
      <c r="R360" s="50"/>
      <c r="S360" s="50"/>
      <c r="T360" s="50"/>
      <c r="U360" s="50"/>
      <c r="V360" s="50"/>
      <c r="W360" s="50"/>
      <c r="X360" s="50"/>
      <c r="Y360" s="50"/>
      <c r="Z360" s="50"/>
      <c r="AA360" s="50"/>
      <c r="AB360" s="50"/>
      <c r="AC360" s="50"/>
      <c r="AD360" s="50"/>
      <c r="AE360" s="50"/>
      <c r="AF360" s="50"/>
      <c r="AG360" s="50"/>
      <c r="AH360" s="50"/>
      <c r="AI360" s="50"/>
    </row>
    <row r="361" spans="9:35">
      <c r="I361" s="50"/>
      <c r="J361" s="50"/>
      <c r="K361" s="50"/>
      <c r="L361" s="50"/>
      <c r="M361" s="50"/>
      <c r="N361" s="50"/>
      <c r="O361" s="50"/>
      <c r="P361" s="50"/>
      <c r="Q361" s="50"/>
      <c r="R361" s="50"/>
      <c r="S361" s="50"/>
      <c r="T361" s="50"/>
      <c r="U361" s="50"/>
      <c r="V361" s="50"/>
      <c r="W361" s="50"/>
      <c r="X361" s="50"/>
      <c r="Y361" s="50"/>
      <c r="Z361" s="50"/>
      <c r="AA361" s="50"/>
      <c r="AB361" s="50"/>
      <c r="AC361" s="50"/>
      <c r="AD361" s="50"/>
      <c r="AE361" s="50"/>
      <c r="AF361" s="50"/>
      <c r="AG361" s="50"/>
      <c r="AH361" s="50"/>
      <c r="AI361" s="50"/>
    </row>
    <row r="362" spans="9:35">
      <c r="I362" s="50"/>
      <c r="J362" s="50"/>
      <c r="K362" s="50"/>
      <c r="L362" s="50"/>
      <c r="M362" s="50"/>
      <c r="N362" s="50"/>
      <c r="O362" s="50"/>
      <c r="P362" s="50"/>
      <c r="Q362" s="50"/>
      <c r="R362" s="50"/>
      <c r="S362" s="50"/>
      <c r="T362" s="50"/>
      <c r="U362" s="50"/>
      <c r="V362" s="50"/>
      <c r="W362" s="50"/>
      <c r="X362" s="50"/>
      <c r="Y362" s="50"/>
      <c r="Z362" s="50"/>
      <c r="AA362" s="50"/>
      <c r="AB362" s="50"/>
      <c r="AC362" s="50"/>
      <c r="AD362" s="50"/>
      <c r="AE362" s="50"/>
      <c r="AF362" s="50"/>
      <c r="AG362" s="50"/>
      <c r="AH362" s="50"/>
      <c r="AI362" s="50"/>
    </row>
    <row r="363" spans="9:35">
      <c r="I363" s="50"/>
      <c r="J363" s="50"/>
      <c r="K363" s="50"/>
      <c r="L363" s="50"/>
      <c r="M363" s="50"/>
      <c r="N363" s="50"/>
      <c r="O363" s="50"/>
      <c r="P363" s="50"/>
      <c r="Q363" s="50"/>
      <c r="R363" s="50"/>
      <c r="S363" s="50"/>
      <c r="T363" s="50"/>
      <c r="U363" s="50"/>
      <c r="V363" s="50"/>
      <c r="W363" s="50"/>
      <c r="X363" s="50"/>
      <c r="Y363" s="50"/>
      <c r="Z363" s="50"/>
      <c r="AA363" s="50"/>
      <c r="AB363" s="50"/>
      <c r="AC363" s="50"/>
      <c r="AD363" s="50"/>
      <c r="AE363" s="50"/>
      <c r="AF363" s="50"/>
      <c r="AG363" s="50"/>
      <c r="AH363" s="50"/>
      <c r="AI363" s="50"/>
    </row>
    <row r="364" spans="9:35">
      <c r="I364" s="50"/>
      <c r="J364" s="50"/>
      <c r="K364" s="50"/>
      <c r="L364" s="50"/>
      <c r="M364" s="50"/>
      <c r="N364" s="50"/>
      <c r="O364" s="50"/>
      <c r="P364" s="50"/>
      <c r="Q364" s="50"/>
      <c r="R364" s="50"/>
      <c r="S364" s="50"/>
      <c r="T364" s="50"/>
      <c r="U364" s="50"/>
      <c r="V364" s="50"/>
      <c r="W364" s="50"/>
      <c r="X364" s="50"/>
      <c r="Y364" s="50"/>
      <c r="Z364" s="50"/>
      <c r="AA364" s="50"/>
      <c r="AB364" s="50"/>
      <c r="AC364" s="50"/>
      <c r="AD364" s="50"/>
      <c r="AE364" s="50"/>
      <c r="AF364" s="50"/>
      <c r="AG364" s="50"/>
      <c r="AH364" s="50"/>
      <c r="AI364" s="50"/>
    </row>
    <row r="365" spans="9:35">
      <c r="I365" s="50"/>
      <c r="J365" s="50"/>
      <c r="K365" s="50"/>
      <c r="L365" s="50"/>
      <c r="M365" s="50"/>
      <c r="N365" s="50"/>
      <c r="O365" s="50"/>
      <c r="P365" s="50"/>
      <c r="Q365" s="50"/>
      <c r="R365" s="50"/>
      <c r="S365" s="50"/>
      <c r="T365" s="50"/>
      <c r="U365" s="50"/>
      <c r="V365" s="50"/>
      <c r="W365" s="50"/>
      <c r="X365" s="50"/>
      <c r="Y365" s="50"/>
      <c r="Z365" s="50"/>
      <c r="AA365" s="50"/>
      <c r="AB365" s="50"/>
      <c r="AC365" s="50"/>
      <c r="AD365" s="50"/>
      <c r="AE365" s="50"/>
      <c r="AF365" s="50"/>
      <c r="AG365" s="50"/>
      <c r="AH365" s="50"/>
      <c r="AI365" s="50"/>
    </row>
    <row r="366" spans="9:35">
      <c r="I366" s="50"/>
      <c r="J366" s="50"/>
      <c r="K366" s="50"/>
      <c r="L366" s="50"/>
      <c r="M366" s="50"/>
      <c r="N366" s="50"/>
      <c r="O366" s="50"/>
      <c r="P366" s="50"/>
      <c r="Q366" s="50"/>
      <c r="R366" s="50"/>
      <c r="S366" s="50"/>
      <c r="T366" s="50"/>
      <c r="U366" s="50"/>
      <c r="V366" s="50"/>
      <c r="W366" s="50"/>
      <c r="X366" s="50"/>
      <c r="Y366" s="50"/>
      <c r="Z366" s="50"/>
      <c r="AA366" s="50"/>
      <c r="AB366" s="50"/>
      <c r="AC366" s="50"/>
      <c r="AD366" s="50"/>
      <c r="AE366" s="50"/>
      <c r="AF366" s="50"/>
      <c r="AG366" s="50"/>
      <c r="AH366" s="50"/>
      <c r="AI366" s="50"/>
    </row>
    <row r="367" spans="9:35">
      <c r="I367" s="50"/>
      <c r="J367" s="50"/>
      <c r="K367" s="50"/>
      <c r="L367" s="50"/>
      <c r="M367" s="50"/>
      <c r="N367" s="50"/>
      <c r="O367" s="50"/>
      <c r="P367" s="50"/>
      <c r="Q367" s="50"/>
      <c r="R367" s="50"/>
      <c r="S367" s="50"/>
      <c r="T367" s="50"/>
      <c r="U367" s="50"/>
      <c r="V367" s="50"/>
      <c r="W367" s="50"/>
      <c r="X367" s="50"/>
      <c r="Y367" s="50"/>
      <c r="Z367" s="50"/>
      <c r="AA367" s="50"/>
      <c r="AB367" s="50"/>
      <c r="AC367" s="50"/>
      <c r="AD367" s="50"/>
      <c r="AE367" s="50"/>
      <c r="AF367" s="50"/>
      <c r="AG367" s="50"/>
      <c r="AH367" s="50"/>
      <c r="AI367" s="50"/>
    </row>
    <row r="368" spans="9:35">
      <c r="I368" s="50"/>
      <c r="J368" s="50"/>
      <c r="K368" s="50"/>
      <c r="L368" s="50"/>
      <c r="M368" s="50"/>
      <c r="N368" s="50"/>
      <c r="O368" s="50"/>
      <c r="P368" s="50"/>
      <c r="Q368" s="50"/>
      <c r="R368" s="50"/>
      <c r="S368" s="50"/>
      <c r="T368" s="50"/>
      <c r="U368" s="50"/>
      <c r="V368" s="50"/>
      <c r="W368" s="50"/>
      <c r="X368" s="50"/>
      <c r="Y368" s="50"/>
      <c r="Z368" s="50"/>
      <c r="AA368" s="50"/>
      <c r="AB368" s="50"/>
      <c r="AC368" s="50"/>
      <c r="AD368" s="50"/>
      <c r="AE368" s="50"/>
      <c r="AF368" s="50"/>
      <c r="AG368" s="50"/>
      <c r="AH368" s="50"/>
      <c r="AI368" s="50"/>
    </row>
    <row r="369" spans="9:35">
      <c r="I369" s="50"/>
      <c r="J369" s="50"/>
      <c r="K369" s="50"/>
      <c r="L369" s="50"/>
      <c r="M369" s="50"/>
      <c r="N369" s="50"/>
      <c r="O369" s="50"/>
      <c r="P369" s="50"/>
      <c r="Q369" s="50"/>
      <c r="R369" s="50"/>
      <c r="S369" s="50"/>
      <c r="T369" s="50"/>
      <c r="U369" s="50"/>
      <c r="V369" s="50"/>
      <c r="W369" s="50"/>
      <c r="X369" s="50"/>
      <c r="Y369" s="50"/>
      <c r="Z369" s="50"/>
      <c r="AA369" s="50"/>
      <c r="AB369" s="50"/>
      <c r="AC369" s="50"/>
      <c r="AD369" s="50"/>
      <c r="AE369" s="50"/>
      <c r="AF369" s="50"/>
      <c r="AG369" s="50"/>
      <c r="AH369" s="50"/>
      <c r="AI369" s="50"/>
    </row>
    <row r="370" spans="9:35">
      <c r="I370" s="50"/>
      <c r="J370" s="50"/>
      <c r="K370" s="50"/>
      <c r="L370" s="50"/>
      <c r="M370" s="50"/>
      <c r="N370" s="50"/>
      <c r="O370" s="50"/>
      <c r="P370" s="50"/>
      <c r="Q370" s="50"/>
      <c r="R370" s="50"/>
      <c r="S370" s="50"/>
      <c r="T370" s="50"/>
      <c r="U370" s="50"/>
      <c r="V370" s="50"/>
      <c r="W370" s="50"/>
      <c r="X370" s="50"/>
      <c r="Y370" s="50"/>
      <c r="Z370" s="50"/>
      <c r="AA370" s="50"/>
      <c r="AB370" s="50"/>
      <c r="AC370" s="50"/>
      <c r="AD370" s="50"/>
      <c r="AE370" s="50"/>
      <c r="AF370" s="50"/>
      <c r="AG370" s="50"/>
      <c r="AH370" s="50"/>
      <c r="AI370" s="50"/>
    </row>
    <row r="371" spans="9:35">
      <c r="I371" s="50"/>
      <c r="J371" s="50"/>
      <c r="K371" s="50"/>
      <c r="L371" s="50"/>
      <c r="M371" s="50"/>
      <c r="N371" s="50"/>
      <c r="O371" s="50"/>
      <c r="P371" s="50"/>
      <c r="Q371" s="50"/>
      <c r="R371" s="50"/>
      <c r="S371" s="50"/>
      <c r="T371" s="50"/>
      <c r="U371" s="50"/>
      <c r="V371" s="50"/>
      <c r="W371" s="50"/>
      <c r="X371" s="50"/>
      <c r="Y371" s="50"/>
      <c r="Z371" s="50"/>
      <c r="AA371" s="50"/>
      <c r="AB371" s="50"/>
      <c r="AC371" s="50"/>
      <c r="AD371" s="50"/>
      <c r="AE371" s="50"/>
      <c r="AF371" s="50"/>
      <c r="AG371" s="50"/>
      <c r="AH371" s="50"/>
      <c r="AI371" s="50"/>
    </row>
    <row r="372" spans="9:35">
      <c r="I372" s="50"/>
      <c r="J372" s="50"/>
      <c r="K372" s="50"/>
      <c r="L372" s="50"/>
      <c r="M372" s="50"/>
      <c r="N372" s="50"/>
      <c r="O372" s="50"/>
      <c r="P372" s="50"/>
      <c r="Q372" s="50"/>
      <c r="R372" s="50"/>
      <c r="S372" s="50"/>
      <c r="T372" s="50"/>
      <c r="U372" s="50"/>
      <c r="V372" s="50"/>
      <c r="W372" s="50"/>
      <c r="X372" s="50"/>
      <c r="Y372" s="50"/>
      <c r="Z372" s="50"/>
      <c r="AA372" s="50"/>
      <c r="AB372" s="50"/>
      <c r="AC372" s="50"/>
      <c r="AD372" s="50"/>
      <c r="AE372" s="50"/>
      <c r="AF372" s="50"/>
      <c r="AG372" s="50"/>
      <c r="AH372" s="50"/>
      <c r="AI372" s="50"/>
    </row>
    <row r="373" spans="9:35">
      <c r="I373" s="50"/>
      <c r="J373" s="50"/>
      <c r="K373" s="50"/>
      <c r="L373" s="50"/>
      <c r="M373" s="50"/>
      <c r="N373" s="50"/>
      <c r="O373" s="50"/>
      <c r="P373" s="50"/>
      <c r="Q373" s="50"/>
      <c r="R373" s="50"/>
      <c r="S373" s="50"/>
      <c r="T373" s="50"/>
      <c r="U373" s="50"/>
      <c r="V373" s="50"/>
      <c r="W373" s="50"/>
      <c r="X373" s="50"/>
      <c r="Y373" s="50"/>
      <c r="Z373" s="50"/>
      <c r="AA373" s="50"/>
      <c r="AB373" s="50"/>
      <c r="AC373" s="50"/>
      <c r="AD373" s="50"/>
      <c r="AE373" s="50"/>
      <c r="AF373" s="50"/>
      <c r="AG373" s="50"/>
      <c r="AH373" s="50"/>
      <c r="AI373" s="50"/>
    </row>
    <row r="374" spans="9:35">
      <c r="I374" s="50"/>
      <c r="J374" s="50"/>
      <c r="K374" s="50"/>
      <c r="L374" s="50"/>
      <c r="M374" s="50"/>
      <c r="N374" s="50"/>
      <c r="O374" s="50"/>
      <c r="P374" s="50"/>
      <c r="Q374" s="50"/>
      <c r="R374" s="50"/>
      <c r="S374" s="50"/>
      <c r="T374" s="50"/>
      <c r="U374" s="50"/>
      <c r="V374" s="50"/>
      <c r="W374" s="50"/>
      <c r="X374" s="50"/>
      <c r="Y374" s="50"/>
      <c r="Z374" s="50"/>
      <c r="AA374" s="50"/>
      <c r="AB374" s="50"/>
      <c r="AC374" s="50"/>
      <c r="AD374" s="50"/>
      <c r="AE374" s="50"/>
      <c r="AF374" s="50"/>
      <c r="AG374" s="50"/>
      <c r="AH374" s="50"/>
      <c r="AI374" s="50"/>
    </row>
    <row r="375" spans="9:35">
      <c r="I375" s="50"/>
      <c r="J375" s="50"/>
      <c r="K375" s="50"/>
      <c r="L375" s="50"/>
      <c r="M375" s="50"/>
      <c r="N375" s="50"/>
      <c r="O375" s="50"/>
      <c r="P375" s="50"/>
      <c r="Q375" s="50"/>
      <c r="R375" s="50"/>
      <c r="S375" s="50"/>
      <c r="T375" s="50"/>
      <c r="U375" s="50"/>
      <c r="V375" s="50"/>
      <c r="W375" s="50"/>
      <c r="X375" s="50"/>
      <c r="Y375" s="50"/>
      <c r="Z375" s="50"/>
      <c r="AA375" s="50"/>
      <c r="AB375" s="50"/>
      <c r="AC375" s="50"/>
      <c r="AD375" s="50"/>
      <c r="AE375" s="50"/>
      <c r="AF375" s="50"/>
      <c r="AG375" s="50"/>
      <c r="AH375" s="50"/>
      <c r="AI375" s="50"/>
    </row>
    <row r="376" spans="9:35">
      <c r="I376" s="50"/>
      <c r="J376" s="50"/>
      <c r="K376" s="50"/>
      <c r="L376" s="50"/>
      <c r="M376" s="50"/>
      <c r="N376" s="50"/>
      <c r="O376" s="50"/>
      <c r="P376" s="50"/>
      <c r="Q376" s="50"/>
      <c r="R376" s="50"/>
      <c r="S376" s="50"/>
      <c r="T376" s="50"/>
      <c r="U376" s="50"/>
      <c r="V376" s="50"/>
      <c r="W376" s="50"/>
      <c r="X376" s="50"/>
      <c r="Y376" s="50"/>
      <c r="Z376" s="50"/>
      <c r="AA376" s="50"/>
      <c r="AB376" s="50"/>
      <c r="AC376" s="50"/>
      <c r="AD376" s="50"/>
      <c r="AE376" s="50"/>
      <c r="AF376" s="50"/>
      <c r="AG376" s="50"/>
      <c r="AH376" s="50"/>
      <c r="AI376" s="50"/>
    </row>
    <row r="377" spans="9:35">
      <c r="I377" s="50"/>
      <c r="J377" s="50"/>
      <c r="K377" s="50"/>
      <c r="L377" s="50"/>
      <c r="M377" s="50"/>
      <c r="N377" s="50"/>
      <c r="O377" s="50"/>
      <c r="P377" s="50"/>
      <c r="Q377" s="50"/>
      <c r="R377" s="50"/>
      <c r="S377" s="50"/>
      <c r="T377" s="50"/>
      <c r="U377" s="50"/>
      <c r="V377" s="50"/>
      <c r="W377" s="50"/>
      <c r="X377" s="50"/>
      <c r="Y377" s="50"/>
      <c r="Z377" s="50"/>
      <c r="AA377" s="50"/>
      <c r="AB377" s="50"/>
      <c r="AC377" s="50"/>
      <c r="AD377" s="50"/>
      <c r="AE377" s="50"/>
      <c r="AF377" s="50"/>
      <c r="AG377" s="50"/>
      <c r="AH377" s="50"/>
      <c r="AI377" s="50"/>
    </row>
    <row r="378" spans="9:35">
      <c r="I378" s="50"/>
      <c r="J378" s="50"/>
      <c r="K378" s="50"/>
      <c r="L378" s="50"/>
      <c r="M378" s="50"/>
      <c r="N378" s="50"/>
      <c r="O378" s="50"/>
      <c r="P378" s="50"/>
      <c r="Q378" s="50"/>
      <c r="R378" s="50"/>
      <c r="S378" s="50"/>
      <c r="T378" s="50"/>
      <c r="U378" s="50"/>
      <c r="V378" s="50"/>
      <c r="W378" s="50"/>
      <c r="X378" s="50"/>
      <c r="Y378" s="50"/>
      <c r="Z378" s="50"/>
      <c r="AA378" s="50"/>
      <c r="AB378" s="50"/>
      <c r="AC378" s="50"/>
      <c r="AD378" s="50"/>
      <c r="AE378" s="50"/>
      <c r="AF378" s="50"/>
      <c r="AG378" s="50"/>
      <c r="AH378" s="50"/>
      <c r="AI378" s="50"/>
    </row>
    <row r="379" spans="9:35">
      <c r="I379" s="50"/>
      <c r="J379" s="50"/>
      <c r="K379" s="50"/>
      <c r="L379" s="50"/>
      <c r="M379" s="50"/>
      <c r="N379" s="50"/>
      <c r="O379" s="50"/>
      <c r="P379" s="50"/>
      <c r="Q379" s="50"/>
      <c r="R379" s="50"/>
      <c r="S379" s="50"/>
      <c r="T379" s="50"/>
      <c r="U379" s="50"/>
      <c r="V379" s="50"/>
      <c r="W379" s="50"/>
      <c r="X379" s="50"/>
      <c r="Y379" s="50"/>
      <c r="Z379" s="50"/>
      <c r="AA379" s="50"/>
      <c r="AB379" s="50"/>
      <c r="AC379" s="50"/>
      <c r="AD379" s="50"/>
      <c r="AE379" s="50"/>
      <c r="AF379" s="50"/>
      <c r="AG379" s="50"/>
      <c r="AH379" s="50"/>
      <c r="AI379" s="50"/>
    </row>
    <row r="380" spans="9:35">
      <c r="I380" s="50"/>
      <c r="J380" s="50"/>
      <c r="K380" s="50"/>
      <c r="L380" s="50"/>
      <c r="M380" s="50"/>
      <c r="N380" s="50"/>
      <c r="O380" s="50"/>
      <c r="P380" s="50"/>
      <c r="Q380" s="50"/>
      <c r="R380" s="50"/>
      <c r="S380" s="50"/>
      <c r="T380" s="50"/>
      <c r="U380" s="50"/>
      <c r="V380" s="50"/>
      <c r="W380" s="50"/>
      <c r="X380" s="50"/>
      <c r="Y380" s="50"/>
      <c r="Z380" s="50"/>
      <c r="AA380" s="50"/>
      <c r="AB380" s="50"/>
      <c r="AC380" s="50"/>
      <c r="AD380" s="50"/>
      <c r="AE380" s="50"/>
      <c r="AF380" s="50"/>
      <c r="AG380" s="50"/>
      <c r="AH380" s="50"/>
      <c r="AI380" s="50"/>
    </row>
    <row r="381" spans="9:35">
      <c r="I381" s="50"/>
      <c r="J381" s="50"/>
      <c r="K381" s="50"/>
      <c r="L381" s="50"/>
      <c r="M381" s="50"/>
      <c r="N381" s="50"/>
      <c r="O381" s="50"/>
      <c r="P381" s="50"/>
      <c r="Q381" s="50"/>
      <c r="R381" s="50"/>
      <c r="S381" s="50"/>
      <c r="T381" s="50"/>
      <c r="U381" s="50"/>
      <c r="V381" s="50"/>
      <c r="W381" s="50"/>
      <c r="X381" s="50"/>
      <c r="Y381" s="50"/>
      <c r="Z381" s="50"/>
      <c r="AA381" s="50"/>
      <c r="AB381" s="50"/>
      <c r="AC381" s="50"/>
      <c r="AD381" s="50"/>
      <c r="AE381" s="50"/>
      <c r="AF381" s="50"/>
      <c r="AG381" s="50"/>
      <c r="AH381" s="50"/>
      <c r="AI381" s="50"/>
    </row>
    <row r="382" spans="9:35">
      <c r="I382" s="50"/>
      <c r="J382" s="50"/>
      <c r="K382" s="50"/>
      <c r="L382" s="50"/>
      <c r="M382" s="50"/>
      <c r="N382" s="50"/>
      <c r="O382" s="50"/>
      <c r="P382" s="50"/>
      <c r="Q382" s="50"/>
      <c r="R382" s="50"/>
      <c r="S382" s="50"/>
      <c r="T382" s="50"/>
      <c r="U382" s="50"/>
      <c r="V382" s="50"/>
      <c r="W382" s="50"/>
      <c r="X382" s="50"/>
      <c r="Y382" s="50"/>
      <c r="Z382" s="50"/>
      <c r="AA382" s="50"/>
      <c r="AB382" s="50"/>
      <c r="AC382" s="50"/>
      <c r="AD382" s="50"/>
      <c r="AE382" s="50"/>
      <c r="AF382" s="50"/>
      <c r="AG382" s="50"/>
      <c r="AH382" s="50"/>
      <c r="AI382" s="50"/>
    </row>
    <row r="383" spans="9:35">
      <c r="I383" s="50"/>
      <c r="J383" s="50"/>
      <c r="K383" s="50"/>
      <c r="L383" s="50"/>
      <c r="M383" s="50"/>
      <c r="N383" s="50"/>
      <c r="O383" s="50"/>
      <c r="P383" s="50"/>
      <c r="Q383" s="50"/>
      <c r="R383" s="50"/>
      <c r="S383" s="50"/>
      <c r="T383" s="50"/>
      <c r="U383" s="50"/>
      <c r="V383" s="50"/>
      <c r="W383" s="50"/>
      <c r="X383" s="50"/>
      <c r="Y383" s="50"/>
      <c r="Z383" s="50"/>
      <c r="AA383" s="50"/>
      <c r="AB383" s="50"/>
      <c r="AC383" s="50"/>
      <c r="AD383" s="50"/>
      <c r="AE383" s="50"/>
      <c r="AF383" s="50"/>
      <c r="AG383" s="50"/>
      <c r="AH383" s="50"/>
      <c r="AI383" s="50"/>
    </row>
    <row r="384" spans="9:35">
      <c r="I384" s="50"/>
      <c r="J384" s="50"/>
      <c r="K384" s="50"/>
      <c r="L384" s="50"/>
      <c r="M384" s="50"/>
      <c r="N384" s="50"/>
      <c r="O384" s="50"/>
      <c r="P384" s="50"/>
      <c r="Q384" s="50"/>
      <c r="R384" s="50"/>
      <c r="S384" s="50"/>
      <c r="T384" s="50"/>
      <c r="U384" s="50"/>
      <c r="V384" s="50"/>
      <c r="W384" s="50"/>
      <c r="X384" s="50"/>
      <c r="Y384" s="50"/>
      <c r="Z384" s="50"/>
      <c r="AA384" s="50"/>
      <c r="AB384" s="50"/>
      <c r="AC384" s="50"/>
      <c r="AD384" s="50"/>
      <c r="AE384" s="50"/>
      <c r="AF384" s="50"/>
      <c r="AG384" s="50"/>
      <c r="AH384" s="50"/>
      <c r="AI384" s="50"/>
    </row>
    <row r="385" spans="9:35">
      <c r="I385" s="50"/>
      <c r="J385" s="50"/>
      <c r="K385" s="50"/>
      <c r="L385" s="50"/>
      <c r="M385" s="50"/>
      <c r="N385" s="50"/>
      <c r="O385" s="50"/>
      <c r="P385" s="50"/>
      <c r="Q385" s="50"/>
      <c r="R385" s="50"/>
      <c r="S385" s="50"/>
      <c r="T385" s="50"/>
      <c r="U385" s="50"/>
      <c r="V385" s="50"/>
      <c r="W385" s="50"/>
      <c r="X385" s="50"/>
      <c r="Y385" s="50"/>
      <c r="Z385" s="50"/>
      <c r="AA385" s="50"/>
      <c r="AB385" s="50"/>
      <c r="AC385" s="50"/>
      <c r="AD385" s="50"/>
      <c r="AE385" s="50"/>
      <c r="AF385" s="50"/>
      <c r="AG385" s="50"/>
      <c r="AH385" s="50"/>
      <c r="AI385" s="50"/>
    </row>
    <row r="386" spans="9:35">
      <c r="I386" s="50"/>
      <c r="J386" s="50"/>
      <c r="K386" s="50"/>
      <c r="L386" s="50"/>
      <c r="M386" s="50"/>
      <c r="N386" s="50"/>
      <c r="O386" s="50"/>
      <c r="P386" s="50"/>
      <c r="Q386" s="50"/>
      <c r="R386" s="50"/>
      <c r="S386" s="50"/>
      <c r="T386" s="50"/>
      <c r="U386" s="50"/>
      <c r="V386" s="50"/>
      <c r="W386" s="50"/>
      <c r="X386" s="50"/>
      <c r="Y386" s="50"/>
      <c r="Z386" s="50"/>
      <c r="AA386" s="50"/>
      <c r="AB386" s="50"/>
      <c r="AC386" s="50"/>
      <c r="AD386" s="50"/>
      <c r="AE386" s="50"/>
      <c r="AF386" s="50"/>
      <c r="AG386" s="50"/>
      <c r="AH386" s="50"/>
      <c r="AI386" s="50"/>
    </row>
    <row r="387" spans="9:35">
      <c r="I387" s="50"/>
      <c r="J387" s="50"/>
      <c r="K387" s="50"/>
      <c r="L387" s="50"/>
      <c r="M387" s="50"/>
      <c r="N387" s="50"/>
      <c r="O387" s="50"/>
      <c r="P387" s="50"/>
      <c r="Q387" s="50"/>
      <c r="R387" s="50"/>
      <c r="S387" s="50"/>
      <c r="T387" s="50"/>
      <c r="U387" s="50"/>
      <c r="V387" s="50"/>
      <c r="W387" s="50"/>
      <c r="X387" s="50"/>
      <c r="Y387" s="50"/>
      <c r="Z387" s="50"/>
      <c r="AA387" s="50"/>
      <c r="AB387" s="50"/>
      <c r="AC387" s="50"/>
      <c r="AD387" s="50"/>
      <c r="AE387" s="50"/>
      <c r="AF387" s="50"/>
      <c r="AG387" s="50"/>
      <c r="AH387" s="50"/>
      <c r="AI387" s="50"/>
    </row>
    <row r="388" spans="9:35">
      <c r="I388" s="50"/>
      <c r="J388" s="50"/>
      <c r="K388" s="50"/>
      <c r="L388" s="50"/>
      <c r="M388" s="50"/>
      <c r="N388" s="50"/>
      <c r="O388" s="50"/>
      <c r="P388" s="50"/>
      <c r="Q388" s="50"/>
      <c r="R388" s="50"/>
      <c r="S388" s="50"/>
      <c r="T388" s="50"/>
      <c r="U388" s="50"/>
      <c r="V388" s="50"/>
      <c r="W388" s="50"/>
      <c r="X388" s="50"/>
      <c r="Y388" s="50"/>
      <c r="Z388" s="50"/>
      <c r="AA388" s="50"/>
      <c r="AB388" s="50"/>
      <c r="AC388" s="50"/>
      <c r="AD388" s="50"/>
      <c r="AE388" s="50"/>
      <c r="AF388" s="50"/>
      <c r="AG388" s="50"/>
      <c r="AH388" s="50"/>
      <c r="AI388" s="50"/>
    </row>
    <row r="389" spans="9:35">
      <c r="I389" s="50"/>
      <c r="J389" s="50"/>
      <c r="K389" s="50"/>
      <c r="L389" s="50"/>
      <c r="M389" s="50"/>
      <c r="N389" s="50"/>
      <c r="O389" s="50"/>
      <c r="P389" s="50"/>
      <c r="Q389" s="50"/>
      <c r="R389" s="50"/>
      <c r="S389" s="50"/>
      <c r="T389" s="50"/>
      <c r="U389" s="50"/>
      <c r="V389" s="50"/>
      <c r="W389" s="50"/>
      <c r="X389" s="50"/>
      <c r="Y389" s="50"/>
      <c r="Z389" s="50"/>
      <c r="AA389" s="50"/>
      <c r="AB389" s="50"/>
      <c r="AC389" s="50"/>
      <c r="AD389" s="50"/>
      <c r="AE389" s="50"/>
      <c r="AF389" s="50"/>
      <c r="AG389" s="50"/>
      <c r="AH389" s="50"/>
      <c r="AI389" s="50"/>
    </row>
    <row r="390" spans="9:35">
      <c r="I390" s="50"/>
      <c r="J390" s="50"/>
      <c r="K390" s="50"/>
      <c r="L390" s="50"/>
      <c r="M390" s="50"/>
      <c r="N390" s="50"/>
      <c r="O390" s="50"/>
      <c r="P390" s="50"/>
      <c r="Q390" s="50"/>
      <c r="R390" s="50"/>
      <c r="S390" s="50"/>
      <c r="T390" s="50"/>
      <c r="U390" s="50"/>
      <c r="V390" s="50"/>
      <c r="W390" s="50"/>
      <c r="X390" s="50"/>
      <c r="Y390" s="50"/>
      <c r="Z390" s="50"/>
      <c r="AA390" s="50"/>
      <c r="AB390" s="50"/>
      <c r="AC390" s="50"/>
      <c r="AD390" s="50"/>
      <c r="AE390" s="50"/>
      <c r="AF390" s="50"/>
      <c r="AG390" s="50"/>
      <c r="AH390" s="50"/>
      <c r="AI390" s="50"/>
    </row>
    <row r="391" spans="9:35">
      <c r="I391" s="50"/>
      <c r="J391" s="50"/>
      <c r="K391" s="50"/>
      <c r="L391" s="50"/>
      <c r="M391" s="50"/>
      <c r="N391" s="50"/>
      <c r="O391" s="50"/>
      <c r="P391" s="50"/>
      <c r="Q391" s="50"/>
      <c r="R391" s="50"/>
      <c r="S391" s="50"/>
      <c r="T391" s="50"/>
      <c r="U391" s="50"/>
      <c r="V391" s="50"/>
      <c r="W391" s="50"/>
      <c r="X391" s="50"/>
      <c r="Y391" s="50"/>
      <c r="Z391" s="50"/>
      <c r="AA391" s="50"/>
      <c r="AB391" s="50"/>
      <c r="AC391" s="50"/>
      <c r="AD391" s="50"/>
      <c r="AE391" s="50"/>
      <c r="AF391" s="50"/>
      <c r="AG391" s="50"/>
      <c r="AH391" s="50"/>
      <c r="AI391" s="50"/>
    </row>
    <row r="392" spans="9:35">
      <c r="I392" s="50"/>
      <c r="J392" s="50"/>
      <c r="K392" s="50"/>
      <c r="L392" s="50"/>
      <c r="M392" s="50"/>
      <c r="N392" s="50"/>
      <c r="O392" s="50"/>
      <c r="P392" s="50"/>
      <c r="Q392" s="50"/>
      <c r="R392" s="50"/>
      <c r="S392" s="50"/>
      <c r="T392" s="50"/>
      <c r="U392" s="50"/>
      <c r="V392" s="50"/>
      <c r="W392" s="50"/>
      <c r="X392" s="50"/>
      <c r="Y392" s="50"/>
      <c r="Z392" s="50"/>
      <c r="AA392" s="50"/>
      <c r="AB392" s="50"/>
      <c r="AC392" s="50"/>
      <c r="AD392" s="50"/>
      <c r="AE392" s="50"/>
      <c r="AF392" s="50"/>
      <c r="AG392" s="50"/>
      <c r="AH392" s="50"/>
      <c r="AI392" s="50"/>
    </row>
    <row r="393" spans="9:35">
      <c r="I393" s="50"/>
      <c r="J393" s="50"/>
      <c r="K393" s="50"/>
      <c r="L393" s="50"/>
      <c r="M393" s="50"/>
      <c r="N393" s="50"/>
      <c r="O393" s="50"/>
      <c r="P393" s="50"/>
      <c r="Q393" s="50"/>
      <c r="R393" s="50"/>
      <c r="S393" s="50"/>
      <c r="T393" s="50"/>
      <c r="U393" s="50"/>
      <c r="V393" s="50"/>
      <c r="W393" s="50"/>
      <c r="X393" s="50"/>
      <c r="Y393" s="50"/>
      <c r="Z393" s="50"/>
      <c r="AA393" s="50"/>
      <c r="AB393" s="50"/>
      <c r="AC393" s="50"/>
      <c r="AD393" s="50"/>
      <c r="AE393" s="50"/>
      <c r="AF393" s="50"/>
      <c r="AG393" s="50"/>
      <c r="AH393" s="50"/>
      <c r="AI393" s="50"/>
    </row>
    <row r="394" spans="9:35">
      <c r="I394" s="50"/>
      <c r="J394" s="50"/>
      <c r="K394" s="50"/>
      <c r="L394" s="50"/>
      <c r="M394" s="50"/>
      <c r="N394" s="50"/>
      <c r="O394" s="50"/>
      <c r="P394" s="50"/>
      <c r="Q394" s="50"/>
      <c r="R394" s="50"/>
      <c r="S394" s="50"/>
      <c r="T394" s="50"/>
      <c r="U394" s="50"/>
      <c r="V394" s="50"/>
      <c r="W394" s="50"/>
      <c r="X394" s="50"/>
      <c r="Y394" s="50"/>
      <c r="Z394" s="50"/>
      <c r="AA394" s="50"/>
      <c r="AB394" s="50"/>
      <c r="AC394" s="50"/>
      <c r="AD394" s="50"/>
      <c r="AE394" s="50"/>
      <c r="AF394" s="50"/>
      <c r="AG394" s="50"/>
      <c r="AH394" s="50"/>
      <c r="AI394" s="50"/>
    </row>
    <row r="395" spans="9:35">
      <c r="I395" s="50"/>
      <c r="J395" s="50"/>
      <c r="K395" s="50"/>
      <c r="L395" s="50"/>
      <c r="M395" s="50"/>
      <c r="N395" s="50"/>
      <c r="O395" s="50"/>
      <c r="P395" s="50"/>
      <c r="Q395" s="50"/>
      <c r="R395" s="50"/>
      <c r="S395" s="50"/>
      <c r="T395" s="50"/>
      <c r="U395" s="50"/>
      <c r="V395" s="50"/>
      <c r="W395" s="50"/>
      <c r="X395" s="50"/>
      <c r="Y395" s="50"/>
      <c r="Z395" s="50"/>
      <c r="AA395" s="50"/>
      <c r="AB395" s="50"/>
      <c r="AC395" s="50"/>
      <c r="AD395" s="50"/>
      <c r="AE395" s="50"/>
      <c r="AF395" s="50"/>
      <c r="AG395" s="50"/>
      <c r="AH395" s="50"/>
      <c r="AI395" s="50"/>
    </row>
    <row r="396" spans="9:35">
      <c r="I396" s="50"/>
      <c r="J396" s="50"/>
      <c r="K396" s="50"/>
      <c r="L396" s="50"/>
      <c r="M396" s="50"/>
      <c r="N396" s="50"/>
      <c r="O396" s="50"/>
      <c r="P396" s="50"/>
      <c r="Q396" s="50"/>
      <c r="R396" s="50"/>
      <c r="S396" s="50"/>
      <c r="T396" s="50"/>
      <c r="U396" s="50"/>
      <c r="V396" s="50"/>
      <c r="W396" s="50"/>
      <c r="X396" s="50"/>
      <c r="Y396" s="50"/>
      <c r="Z396" s="50"/>
      <c r="AA396" s="50"/>
      <c r="AB396" s="50"/>
      <c r="AC396" s="50"/>
      <c r="AD396" s="50"/>
      <c r="AE396" s="50"/>
      <c r="AF396" s="50"/>
      <c r="AG396" s="50"/>
      <c r="AH396" s="50"/>
      <c r="AI396" s="50"/>
    </row>
    <row r="397" spans="9:35">
      <c r="I397" s="50"/>
      <c r="J397" s="50"/>
      <c r="K397" s="50"/>
      <c r="L397" s="50"/>
      <c r="M397" s="50"/>
      <c r="N397" s="50"/>
      <c r="O397" s="50"/>
      <c r="P397" s="50"/>
      <c r="Q397" s="50"/>
      <c r="R397" s="50"/>
      <c r="S397" s="50"/>
      <c r="T397" s="50"/>
      <c r="U397" s="50"/>
      <c r="V397" s="50"/>
      <c r="W397" s="50"/>
      <c r="X397" s="50"/>
      <c r="Y397" s="50"/>
      <c r="Z397" s="50"/>
      <c r="AA397" s="50"/>
      <c r="AB397" s="50"/>
      <c r="AC397" s="50"/>
      <c r="AD397" s="50"/>
      <c r="AE397" s="50"/>
      <c r="AF397" s="50"/>
      <c r="AG397" s="50"/>
      <c r="AH397" s="50"/>
      <c r="AI397" s="50"/>
    </row>
    <row r="398" spans="9:35">
      <c r="I398" s="50"/>
      <c r="J398" s="50"/>
      <c r="K398" s="50"/>
      <c r="L398" s="50"/>
      <c r="M398" s="50"/>
      <c r="N398" s="50"/>
      <c r="O398" s="50"/>
      <c r="P398" s="50"/>
      <c r="Q398" s="50"/>
      <c r="R398" s="50"/>
      <c r="S398" s="50"/>
      <c r="T398" s="50"/>
      <c r="U398" s="50"/>
      <c r="V398" s="50"/>
      <c r="W398" s="50"/>
      <c r="X398" s="50"/>
      <c r="Y398" s="50"/>
      <c r="Z398" s="50"/>
      <c r="AA398" s="50"/>
      <c r="AB398" s="50"/>
      <c r="AC398" s="50"/>
      <c r="AD398" s="50"/>
      <c r="AE398" s="50"/>
      <c r="AF398" s="50"/>
      <c r="AG398" s="50"/>
      <c r="AH398" s="50"/>
      <c r="AI398" s="50"/>
    </row>
    <row r="399" spans="9:35">
      <c r="I399" s="50"/>
      <c r="J399" s="50"/>
      <c r="K399" s="50"/>
      <c r="L399" s="50"/>
      <c r="M399" s="50"/>
      <c r="N399" s="50"/>
      <c r="O399" s="50"/>
      <c r="P399" s="50"/>
      <c r="Q399" s="50"/>
      <c r="R399" s="50"/>
      <c r="S399" s="50"/>
      <c r="T399" s="50"/>
      <c r="U399" s="50"/>
      <c r="V399" s="50"/>
      <c r="W399" s="50"/>
      <c r="X399" s="50"/>
      <c r="Y399" s="50"/>
      <c r="Z399" s="50"/>
      <c r="AA399" s="50"/>
      <c r="AB399" s="50"/>
      <c r="AC399" s="50"/>
      <c r="AD399" s="50"/>
      <c r="AE399" s="50"/>
      <c r="AF399" s="50"/>
      <c r="AG399" s="50"/>
      <c r="AH399" s="50"/>
      <c r="AI399" s="50"/>
    </row>
    <row r="400" spans="9:35">
      <c r="I400" s="50"/>
      <c r="J400" s="50"/>
      <c r="K400" s="50"/>
      <c r="L400" s="50"/>
      <c r="M400" s="50"/>
      <c r="N400" s="50"/>
      <c r="O400" s="50"/>
      <c r="P400" s="50"/>
      <c r="Q400" s="50"/>
      <c r="R400" s="50"/>
      <c r="S400" s="50"/>
      <c r="T400" s="50"/>
      <c r="U400" s="50"/>
      <c r="V400" s="50"/>
      <c r="W400" s="50"/>
      <c r="X400" s="50"/>
      <c r="Y400" s="50"/>
      <c r="Z400" s="50"/>
      <c r="AA400" s="50"/>
      <c r="AB400" s="50"/>
      <c r="AC400" s="50"/>
      <c r="AD400" s="50"/>
      <c r="AE400" s="50"/>
      <c r="AF400" s="50"/>
      <c r="AG400" s="50"/>
      <c r="AH400" s="50"/>
      <c r="AI400" s="50"/>
    </row>
    <row r="401" spans="9:35">
      <c r="I401" s="50"/>
      <c r="J401" s="50"/>
      <c r="K401" s="50"/>
      <c r="L401" s="50"/>
      <c r="M401" s="50"/>
      <c r="N401" s="50"/>
      <c r="O401" s="50"/>
      <c r="P401" s="50"/>
      <c r="Q401" s="50"/>
      <c r="R401" s="50"/>
      <c r="S401" s="50"/>
      <c r="T401" s="50"/>
      <c r="U401" s="50"/>
      <c r="V401" s="50"/>
      <c r="W401" s="50"/>
      <c r="X401" s="50"/>
      <c r="Y401" s="50"/>
      <c r="Z401" s="50"/>
      <c r="AA401" s="50"/>
      <c r="AB401" s="50"/>
      <c r="AC401" s="50"/>
      <c r="AD401" s="50"/>
      <c r="AE401" s="50"/>
      <c r="AF401" s="50"/>
      <c r="AG401" s="50"/>
      <c r="AH401" s="50"/>
      <c r="AI401" s="50"/>
    </row>
    <row r="402" spans="9:35">
      <c r="I402" s="50"/>
      <c r="J402" s="50"/>
      <c r="K402" s="50"/>
      <c r="L402" s="50"/>
      <c r="M402" s="50"/>
      <c r="N402" s="50"/>
      <c r="O402" s="50"/>
      <c r="P402" s="50"/>
      <c r="Q402" s="50"/>
      <c r="R402" s="50"/>
      <c r="S402" s="50"/>
      <c r="T402" s="50"/>
      <c r="U402" s="50"/>
      <c r="V402" s="50"/>
      <c r="W402" s="50"/>
      <c r="X402" s="50"/>
      <c r="Y402" s="50"/>
      <c r="Z402" s="50"/>
      <c r="AA402" s="50"/>
      <c r="AB402" s="50"/>
      <c r="AC402" s="50"/>
      <c r="AD402" s="50"/>
      <c r="AE402" s="50"/>
      <c r="AF402" s="50"/>
      <c r="AG402" s="50"/>
      <c r="AH402" s="50"/>
      <c r="AI402" s="50"/>
    </row>
    <row r="403" spans="9:35">
      <c r="I403" s="50"/>
      <c r="J403" s="50"/>
      <c r="K403" s="50"/>
      <c r="L403" s="50"/>
      <c r="M403" s="50"/>
      <c r="N403" s="50"/>
      <c r="O403" s="50"/>
      <c r="P403" s="50"/>
      <c r="Q403" s="50"/>
      <c r="R403" s="50"/>
      <c r="S403" s="50"/>
      <c r="T403" s="50"/>
      <c r="U403" s="50"/>
      <c r="V403" s="50"/>
      <c r="W403" s="50"/>
      <c r="X403" s="50"/>
      <c r="Y403" s="50"/>
      <c r="Z403" s="50"/>
      <c r="AA403" s="50"/>
      <c r="AB403" s="50"/>
      <c r="AC403" s="50"/>
      <c r="AD403" s="50"/>
      <c r="AE403" s="50"/>
      <c r="AF403" s="50"/>
      <c r="AG403" s="50"/>
      <c r="AH403" s="50"/>
      <c r="AI403" s="50"/>
    </row>
    <row r="404" spans="9:35">
      <c r="I404" s="50"/>
      <c r="J404" s="50"/>
      <c r="K404" s="50"/>
      <c r="L404" s="50"/>
      <c r="M404" s="50"/>
      <c r="N404" s="50"/>
      <c r="O404" s="50"/>
      <c r="P404" s="50"/>
      <c r="Q404" s="50"/>
      <c r="R404" s="50"/>
      <c r="S404" s="50"/>
      <c r="T404" s="50"/>
      <c r="U404" s="50"/>
      <c r="V404" s="50"/>
      <c r="W404" s="50"/>
      <c r="X404" s="50"/>
      <c r="Y404" s="50"/>
      <c r="Z404" s="50"/>
      <c r="AA404" s="50"/>
      <c r="AB404" s="50"/>
      <c r="AC404" s="50"/>
      <c r="AD404" s="50"/>
      <c r="AE404" s="50"/>
      <c r="AF404" s="50"/>
      <c r="AG404" s="50"/>
      <c r="AH404" s="50"/>
      <c r="AI404" s="50"/>
    </row>
    <row r="405" spans="9:35">
      <c r="I405" s="50"/>
      <c r="J405" s="50"/>
      <c r="K405" s="50"/>
      <c r="L405" s="50"/>
      <c r="M405" s="50"/>
      <c r="N405" s="50"/>
      <c r="O405" s="50"/>
      <c r="P405" s="50"/>
      <c r="Q405" s="50"/>
      <c r="R405" s="50"/>
      <c r="S405" s="50"/>
      <c r="T405" s="50"/>
      <c r="U405" s="50"/>
      <c r="V405" s="50"/>
      <c r="W405" s="50"/>
      <c r="X405" s="50"/>
      <c r="Y405" s="50"/>
      <c r="Z405" s="50"/>
      <c r="AA405" s="50"/>
      <c r="AB405" s="50"/>
      <c r="AC405" s="50"/>
      <c r="AD405" s="50"/>
      <c r="AE405" s="50"/>
      <c r="AF405" s="50"/>
      <c r="AG405" s="50"/>
      <c r="AH405" s="50"/>
      <c r="AI405" s="50"/>
    </row>
    <row r="406" spans="9:35">
      <c r="I406" s="50"/>
      <c r="J406" s="50"/>
      <c r="K406" s="50"/>
      <c r="L406" s="50"/>
      <c r="M406" s="50"/>
      <c r="N406" s="50"/>
      <c r="O406" s="50"/>
      <c r="P406" s="50"/>
      <c r="Q406" s="50"/>
      <c r="R406" s="50"/>
      <c r="S406" s="50"/>
      <c r="T406" s="50"/>
      <c r="U406" s="50"/>
      <c r="V406" s="50"/>
      <c r="W406" s="50"/>
      <c r="X406" s="50"/>
      <c r="Y406" s="50"/>
      <c r="Z406" s="50"/>
      <c r="AA406" s="50"/>
      <c r="AB406" s="50"/>
      <c r="AC406" s="50"/>
      <c r="AD406" s="50"/>
      <c r="AE406" s="50"/>
      <c r="AF406" s="50"/>
      <c r="AG406" s="50"/>
      <c r="AH406" s="50"/>
      <c r="AI406" s="50"/>
    </row>
    <row r="407" spans="9:35">
      <c r="I407" s="50"/>
      <c r="J407" s="50"/>
      <c r="K407" s="50"/>
      <c r="L407" s="50"/>
      <c r="M407" s="50"/>
      <c r="N407" s="50"/>
      <c r="O407" s="50"/>
      <c r="P407" s="50"/>
      <c r="Q407" s="50"/>
      <c r="R407" s="50"/>
      <c r="S407" s="50"/>
      <c r="T407" s="50"/>
      <c r="U407" s="50"/>
      <c r="V407" s="50"/>
      <c r="W407" s="50"/>
      <c r="X407" s="50"/>
      <c r="Y407" s="50"/>
      <c r="Z407" s="50"/>
      <c r="AA407" s="50"/>
      <c r="AB407" s="50"/>
      <c r="AC407" s="50"/>
      <c r="AD407" s="50"/>
      <c r="AE407" s="50"/>
      <c r="AF407" s="50"/>
      <c r="AG407" s="50"/>
      <c r="AH407" s="50"/>
      <c r="AI407" s="50"/>
    </row>
    <row r="408" spans="9:35">
      <c r="I408" s="50"/>
      <c r="J408" s="50"/>
      <c r="K408" s="50"/>
      <c r="L408" s="50"/>
      <c r="M408" s="50"/>
      <c r="N408" s="50"/>
      <c r="O408" s="50"/>
      <c r="P408" s="50"/>
      <c r="Q408" s="50"/>
      <c r="R408" s="50"/>
      <c r="S408" s="50"/>
      <c r="T408" s="50"/>
      <c r="U408" s="50"/>
      <c r="V408" s="50"/>
      <c r="W408" s="50"/>
      <c r="X408" s="50"/>
      <c r="Y408" s="50"/>
      <c r="Z408" s="50"/>
      <c r="AA408" s="50"/>
      <c r="AB408" s="50"/>
      <c r="AC408" s="50"/>
      <c r="AD408" s="50"/>
      <c r="AE408" s="50"/>
      <c r="AF408" s="50"/>
      <c r="AG408" s="50"/>
      <c r="AH408" s="50"/>
      <c r="AI408" s="50"/>
    </row>
    <row r="409" spans="9:35">
      <c r="I409" s="50"/>
      <c r="J409" s="50"/>
      <c r="K409" s="50"/>
      <c r="L409" s="50"/>
      <c r="M409" s="50"/>
      <c r="N409" s="50"/>
      <c r="O409" s="50"/>
      <c r="P409" s="50"/>
      <c r="Q409" s="50"/>
      <c r="R409" s="50"/>
      <c r="S409" s="50"/>
      <c r="T409" s="50"/>
      <c r="U409" s="50"/>
      <c r="V409" s="50"/>
      <c r="W409" s="50"/>
      <c r="X409" s="50"/>
      <c r="Y409" s="50"/>
      <c r="Z409" s="50"/>
      <c r="AA409" s="50"/>
      <c r="AB409" s="50"/>
      <c r="AC409" s="50"/>
      <c r="AD409" s="50"/>
      <c r="AE409" s="50"/>
      <c r="AF409" s="50"/>
      <c r="AG409" s="50"/>
      <c r="AH409" s="50"/>
      <c r="AI409" s="50"/>
    </row>
    <row r="410" spans="9:35">
      <c r="I410" s="50"/>
      <c r="J410" s="50"/>
      <c r="K410" s="50"/>
      <c r="L410" s="50"/>
      <c r="M410" s="50"/>
      <c r="N410" s="50"/>
      <c r="O410" s="50"/>
      <c r="P410" s="50"/>
      <c r="Q410" s="50"/>
      <c r="R410" s="50"/>
      <c r="S410" s="50"/>
      <c r="T410" s="50"/>
      <c r="U410" s="50"/>
      <c r="V410" s="50"/>
      <c r="W410" s="50"/>
      <c r="X410" s="50"/>
      <c r="Y410" s="50"/>
      <c r="Z410" s="50"/>
      <c r="AA410" s="50"/>
      <c r="AB410" s="50"/>
      <c r="AC410" s="50"/>
      <c r="AD410" s="50"/>
      <c r="AE410" s="50"/>
      <c r="AF410" s="50"/>
      <c r="AG410" s="50"/>
      <c r="AH410" s="50"/>
      <c r="AI410" s="50"/>
    </row>
    <row r="411" spans="9:35">
      <c r="I411" s="50"/>
      <c r="J411" s="50"/>
      <c r="K411" s="50"/>
      <c r="L411" s="50"/>
      <c r="M411" s="50"/>
      <c r="N411" s="50"/>
      <c r="O411" s="50"/>
      <c r="P411" s="50"/>
      <c r="Q411" s="50"/>
      <c r="R411" s="50"/>
      <c r="S411" s="50"/>
      <c r="T411" s="50"/>
      <c r="U411" s="50"/>
      <c r="V411" s="50"/>
      <c r="W411" s="50"/>
      <c r="X411" s="50"/>
      <c r="Y411" s="50"/>
      <c r="Z411" s="50"/>
      <c r="AA411" s="50"/>
      <c r="AB411" s="50"/>
      <c r="AC411" s="50"/>
      <c r="AD411" s="50"/>
      <c r="AE411" s="50"/>
      <c r="AF411" s="50"/>
      <c r="AG411" s="50"/>
      <c r="AH411" s="50"/>
      <c r="AI411" s="50"/>
    </row>
    <row r="412" spans="9:35">
      <c r="I412" s="50"/>
      <c r="J412" s="50"/>
      <c r="K412" s="50"/>
      <c r="L412" s="50"/>
      <c r="M412" s="50"/>
      <c r="N412" s="50"/>
      <c r="O412" s="50"/>
      <c r="P412" s="50"/>
      <c r="Q412" s="50"/>
      <c r="R412" s="50"/>
      <c r="S412" s="50"/>
      <c r="T412" s="50"/>
      <c r="U412" s="50"/>
      <c r="V412" s="50"/>
      <c r="W412" s="50"/>
      <c r="X412" s="50"/>
      <c r="Y412" s="50"/>
      <c r="Z412" s="50"/>
      <c r="AA412" s="50"/>
      <c r="AB412" s="50"/>
      <c r="AC412" s="50"/>
      <c r="AD412" s="50"/>
      <c r="AE412" s="50"/>
      <c r="AF412" s="50"/>
      <c r="AG412" s="50"/>
      <c r="AH412" s="50"/>
      <c r="AI412" s="50"/>
    </row>
    <row r="413" spans="9:35">
      <c r="I413" s="50"/>
      <c r="J413" s="50"/>
      <c r="K413" s="50"/>
      <c r="L413" s="50"/>
      <c r="M413" s="50"/>
      <c r="N413" s="50"/>
      <c r="O413" s="50"/>
      <c r="P413" s="50"/>
      <c r="Q413" s="50"/>
      <c r="R413" s="50"/>
      <c r="S413" s="50"/>
      <c r="T413" s="50"/>
      <c r="U413" s="50"/>
      <c r="V413" s="50"/>
      <c r="W413" s="50"/>
      <c r="X413" s="50"/>
      <c r="Y413" s="50"/>
      <c r="Z413" s="50"/>
      <c r="AA413" s="50"/>
      <c r="AB413" s="50"/>
      <c r="AC413" s="50"/>
      <c r="AD413" s="50"/>
      <c r="AE413" s="50"/>
      <c r="AF413" s="50"/>
      <c r="AG413" s="50"/>
      <c r="AH413" s="50"/>
      <c r="AI413" s="50"/>
    </row>
    <row r="414" spans="9:35">
      <c r="I414" s="50"/>
      <c r="J414" s="50"/>
      <c r="K414" s="50"/>
      <c r="L414" s="50"/>
      <c r="M414" s="50"/>
      <c r="N414" s="50"/>
      <c r="O414" s="50"/>
      <c r="P414" s="50"/>
      <c r="Q414" s="50"/>
      <c r="R414" s="50"/>
      <c r="S414" s="50"/>
      <c r="T414" s="50"/>
      <c r="U414" s="50"/>
      <c r="V414" s="50"/>
      <c r="W414" s="50"/>
      <c r="X414" s="50"/>
      <c r="Y414" s="50"/>
      <c r="Z414" s="50"/>
      <c r="AA414" s="50"/>
      <c r="AB414" s="50"/>
      <c r="AC414" s="50"/>
      <c r="AD414" s="50"/>
      <c r="AE414" s="50"/>
      <c r="AF414" s="50"/>
      <c r="AG414" s="50"/>
      <c r="AH414" s="50"/>
      <c r="AI414" s="50"/>
    </row>
    <row r="415" spans="9:35">
      <c r="I415" s="50"/>
      <c r="J415" s="50"/>
      <c r="K415" s="50"/>
      <c r="L415" s="50"/>
      <c r="M415" s="50"/>
      <c r="N415" s="50"/>
      <c r="O415" s="50"/>
      <c r="P415" s="50"/>
      <c r="Q415" s="50"/>
      <c r="R415" s="50"/>
      <c r="S415" s="50"/>
      <c r="T415" s="50"/>
      <c r="U415" s="50"/>
      <c r="V415" s="50"/>
      <c r="W415" s="50"/>
      <c r="X415" s="50"/>
      <c r="Y415" s="50"/>
      <c r="Z415" s="50"/>
      <c r="AA415" s="50"/>
      <c r="AB415" s="50"/>
      <c r="AC415" s="50"/>
      <c r="AD415" s="50"/>
      <c r="AE415" s="50"/>
      <c r="AF415" s="50"/>
      <c r="AG415" s="50"/>
      <c r="AH415" s="50"/>
      <c r="AI415" s="50"/>
    </row>
    <row r="416" spans="9:35">
      <c r="I416" s="50"/>
      <c r="J416" s="50"/>
      <c r="K416" s="50"/>
      <c r="L416" s="50"/>
      <c r="M416" s="50"/>
      <c r="N416" s="50"/>
      <c r="O416" s="50"/>
      <c r="P416" s="50"/>
      <c r="Q416" s="50"/>
      <c r="R416" s="50"/>
      <c r="S416" s="50"/>
      <c r="T416" s="50"/>
      <c r="U416" s="50"/>
      <c r="V416" s="50"/>
      <c r="W416" s="50"/>
      <c r="X416" s="50"/>
      <c r="Y416" s="50"/>
      <c r="Z416" s="50"/>
      <c r="AA416" s="50"/>
      <c r="AB416" s="50"/>
      <c r="AC416" s="50"/>
      <c r="AD416" s="50"/>
      <c r="AE416" s="50"/>
      <c r="AF416" s="50"/>
      <c r="AG416" s="50"/>
      <c r="AH416" s="50"/>
      <c r="AI416" s="50"/>
    </row>
    <row r="417" spans="9:35">
      <c r="I417" s="50"/>
      <c r="J417" s="50"/>
      <c r="K417" s="50"/>
      <c r="L417" s="50"/>
      <c r="M417" s="50"/>
      <c r="N417" s="50"/>
      <c r="O417" s="50"/>
      <c r="P417" s="50"/>
      <c r="Q417" s="50"/>
      <c r="R417" s="50"/>
      <c r="S417" s="50"/>
      <c r="T417" s="50"/>
      <c r="U417" s="50"/>
      <c r="V417" s="50"/>
      <c r="W417" s="50"/>
      <c r="X417" s="50"/>
      <c r="Y417" s="50"/>
      <c r="Z417" s="50"/>
      <c r="AA417" s="50"/>
      <c r="AB417" s="50"/>
      <c r="AC417" s="50"/>
      <c r="AD417" s="50"/>
      <c r="AE417" s="50"/>
      <c r="AF417" s="50"/>
      <c r="AG417" s="50"/>
      <c r="AH417" s="50"/>
      <c r="AI417" s="50"/>
    </row>
    <row r="418" spans="9:35">
      <c r="I418" s="50"/>
      <c r="J418" s="50"/>
      <c r="K418" s="50"/>
      <c r="L418" s="50"/>
      <c r="M418" s="50"/>
      <c r="N418" s="50"/>
      <c r="O418" s="50"/>
      <c r="P418" s="50"/>
      <c r="Q418" s="50"/>
      <c r="R418" s="50"/>
      <c r="S418" s="50"/>
      <c r="T418" s="50"/>
      <c r="U418" s="50"/>
      <c r="V418" s="50"/>
      <c r="W418" s="50"/>
      <c r="X418" s="50"/>
      <c r="Y418" s="50"/>
      <c r="Z418" s="50"/>
      <c r="AA418" s="50"/>
      <c r="AB418" s="50"/>
      <c r="AC418" s="50"/>
      <c r="AD418" s="50"/>
      <c r="AE418" s="50"/>
      <c r="AF418" s="50"/>
      <c r="AG418" s="50"/>
      <c r="AH418" s="50"/>
      <c r="AI418" s="50"/>
    </row>
    <row r="419" spans="9:35">
      <c r="I419" s="50"/>
      <c r="J419" s="50"/>
      <c r="K419" s="50"/>
      <c r="L419" s="50"/>
      <c r="M419" s="50"/>
      <c r="N419" s="50"/>
      <c r="O419" s="50"/>
      <c r="P419" s="50"/>
      <c r="Q419" s="50"/>
      <c r="R419" s="50"/>
      <c r="S419" s="50"/>
      <c r="T419" s="50"/>
      <c r="U419" s="50"/>
      <c r="V419" s="50"/>
      <c r="W419" s="50"/>
      <c r="X419" s="50"/>
      <c r="Y419" s="50"/>
      <c r="Z419" s="50"/>
      <c r="AA419" s="50"/>
      <c r="AB419" s="50"/>
      <c r="AC419" s="50"/>
      <c r="AD419" s="50"/>
      <c r="AE419" s="50"/>
      <c r="AF419" s="50"/>
      <c r="AG419" s="50"/>
      <c r="AH419" s="50"/>
      <c r="AI419" s="50"/>
    </row>
    <row r="420" spans="9:35">
      <c r="I420" s="50"/>
      <c r="J420" s="50"/>
      <c r="K420" s="50"/>
      <c r="L420" s="50"/>
      <c r="M420" s="50"/>
      <c r="N420" s="50"/>
      <c r="O420" s="50"/>
      <c r="P420" s="50"/>
      <c r="Q420" s="50"/>
      <c r="R420" s="50"/>
      <c r="S420" s="50"/>
      <c r="T420" s="50"/>
      <c r="U420" s="50"/>
      <c r="V420" s="50"/>
      <c r="W420" s="50"/>
      <c r="X420" s="50"/>
      <c r="Y420" s="50"/>
      <c r="Z420" s="50"/>
      <c r="AA420" s="50"/>
      <c r="AB420" s="50"/>
      <c r="AC420" s="50"/>
      <c r="AD420" s="50"/>
      <c r="AE420" s="50"/>
      <c r="AF420" s="50"/>
      <c r="AG420" s="50"/>
      <c r="AH420" s="50"/>
      <c r="AI420" s="50"/>
    </row>
    <row r="421" spans="9:35">
      <c r="I421" s="50"/>
      <c r="J421" s="50"/>
      <c r="K421" s="50"/>
      <c r="L421" s="50"/>
      <c r="M421" s="50"/>
      <c r="N421" s="50"/>
      <c r="O421" s="50"/>
      <c r="P421" s="50"/>
      <c r="Q421" s="50"/>
      <c r="R421" s="50"/>
      <c r="S421" s="50"/>
      <c r="T421" s="50"/>
      <c r="U421" s="50"/>
      <c r="V421" s="50"/>
      <c r="W421" s="50"/>
      <c r="X421" s="50"/>
      <c r="Y421" s="50"/>
      <c r="Z421" s="50"/>
      <c r="AA421" s="50"/>
      <c r="AB421" s="50"/>
      <c r="AC421" s="50"/>
      <c r="AD421" s="50"/>
      <c r="AE421" s="50"/>
      <c r="AF421" s="50"/>
      <c r="AG421" s="50"/>
      <c r="AH421" s="50"/>
      <c r="AI421" s="50"/>
    </row>
    <row r="422" spans="9:35">
      <c r="I422" s="50"/>
      <c r="J422" s="50"/>
      <c r="K422" s="50"/>
      <c r="L422" s="50"/>
      <c r="M422" s="50"/>
      <c r="N422" s="50"/>
      <c r="O422" s="50"/>
      <c r="P422" s="50"/>
      <c r="Q422" s="50"/>
      <c r="R422" s="50"/>
      <c r="S422" s="50"/>
      <c r="T422" s="50"/>
      <c r="U422" s="50"/>
      <c r="V422" s="50"/>
      <c r="W422" s="50"/>
      <c r="X422" s="50"/>
      <c r="Y422" s="50"/>
      <c r="Z422" s="50"/>
      <c r="AA422" s="50"/>
      <c r="AB422" s="50"/>
      <c r="AC422" s="50"/>
      <c r="AD422" s="50"/>
      <c r="AE422" s="50"/>
      <c r="AF422" s="50"/>
      <c r="AG422" s="50"/>
      <c r="AH422" s="50"/>
      <c r="AI422" s="50"/>
    </row>
    <row r="423" spans="9:35">
      <c r="I423" s="50"/>
      <c r="J423" s="50"/>
      <c r="K423" s="50"/>
      <c r="L423" s="50"/>
      <c r="M423" s="50"/>
      <c r="N423" s="50"/>
      <c r="O423" s="50"/>
      <c r="P423" s="50"/>
      <c r="Q423" s="50"/>
      <c r="R423" s="50"/>
      <c r="S423" s="50"/>
      <c r="T423" s="50"/>
      <c r="U423" s="50"/>
      <c r="V423" s="50"/>
      <c r="W423" s="50"/>
      <c r="X423" s="50"/>
      <c r="Y423" s="50"/>
      <c r="Z423" s="50"/>
      <c r="AA423" s="50"/>
      <c r="AB423" s="50"/>
      <c r="AC423" s="50"/>
      <c r="AD423" s="50"/>
      <c r="AE423" s="50"/>
      <c r="AF423" s="50"/>
      <c r="AG423" s="50"/>
      <c r="AH423" s="50"/>
      <c r="AI423" s="50"/>
    </row>
    <row r="424" spans="9:35">
      <c r="I424" s="50"/>
      <c r="J424" s="50"/>
      <c r="K424" s="50"/>
      <c r="L424" s="50"/>
      <c r="M424" s="50"/>
      <c r="N424" s="50"/>
      <c r="O424" s="50"/>
      <c r="P424" s="50"/>
      <c r="Q424" s="50"/>
      <c r="R424" s="50"/>
      <c r="S424" s="50"/>
      <c r="T424" s="50"/>
      <c r="U424" s="50"/>
      <c r="V424" s="50"/>
      <c r="W424" s="50"/>
      <c r="X424" s="50"/>
      <c r="Y424" s="50"/>
      <c r="Z424" s="50"/>
      <c r="AA424" s="50"/>
      <c r="AB424" s="50"/>
      <c r="AC424" s="50"/>
      <c r="AD424" s="50"/>
      <c r="AE424" s="50"/>
      <c r="AF424" s="50"/>
      <c r="AG424" s="50"/>
      <c r="AH424" s="50"/>
      <c r="AI424" s="50"/>
    </row>
    <row r="425" spans="9:35">
      <c r="I425" s="50"/>
      <c r="J425" s="50"/>
      <c r="K425" s="50"/>
      <c r="L425" s="50"/>
      <c r="M425" s="50"/>
      <c r="N425" s="50"/>
      <c r="O425" s="50"/>
      <c r="P425" s="50"/>
      <c r="Q425" s="50"/>
      <c r="R425" s="50"/>
      <c r="S425" s="50"/>
      <c r="T425" s="50"/>
      <c r="U425" s="50"/>
      <c r="V425" s="50"/>
      <c r="W425" s="50"/>
      <c r="X425" s="50"/>
      <c r="Y425" s="50"/>
      <c r="Z425" s="50"/>
      <c r="AA425" s="50"/>
      <c r="AB425" s="50"/>
      <c r="AC425" s="50"/>
      <c r="AD425" s="50"/>
      <c r="AE425" s="50"/>
      <c r="AF425" s="50"/>
      <c r="AG425" s="50"/>
      <c r="AH425" s="50"/>
      <c r="AI425" s="50"/>
    </row>
    <row r="426" spans="9:35">
      <c r="I426" s="50"/>
      <c r="J426" s="50"/>
      <c r="K426" s="50"/>
      <c r="L426" s="50"/>
      <c r="M426" s="50"/>
      <c r="N426" s="50"/>
      <c r="O426" s="50"/>
      <c r="P426" s="50"/>
      <c r="Q426" s="50"/>
      <c r="R426" s="50"/>
      <c r="S426" s="50"/>
      <c r="T426" s="50"/>
      <c r="U426" s="50"/>
      <c r="V426" s="50"/>
      <c r="W426" s="50"/>
      <c r="X426" s="50"/>
      <c r="Y426" s="50"/>
      <c r="Z426" s="50"/>
      <c r="AA426" s="50"/>
      <c r="AB426" s="50"/>
      <c r="AC426" s="50"/>
      <c r="AD426" s="50"/>
      <c r="AE426" s="50"/>
      <c r="AF426" s="50"/>
      <c r="AG426" s="50"/>
      <c r="AH426" s="50"/>
      <c r="AI426" s="50"/>
    </row>
    <row r="427" spans="9:35">
      <c r="I427" s="50"/>
      <c r="J427" s="50"/>
      <c r="K427" s="50"/>
      <c r="L427" s="50"/>
      <c r="M427" s="50"/>
      <c r="N427" s="50"/>
      <c r="O427" s="50"/>
      <c r="P427" s="50"/>
      <c r="Q427" s="50"/>
      <c r="R427" s="50"/>
      <c r="S427" s="50"/>
      <c r="T427" s="50"/>
      <c r="U427" s="50"/>
      <c r="V427" s="50"/>
      <c r="W427" s="50"/>
      <c r="X427" s="50"/>
      <c r="Y427" s="50"/>
      <c r="Z427" s="50"/>
      <c r="AA427" s="50"/>
      <c r="AB427" s="50"/>
      <c r="AC427" s="50"/>
      <c r="AD427" s="50"/>
      <c r="AE427" s="50"/>
      <c r="AF427" s="50"/>
      <c r="AG427" s="50"/>
      <c r="AH427" s="50"/>
      <c r="AI427" s="50"/>
    </row>
    <row r="428" spans="9:35">
      <c r="I428" s="50"/>
      <c r="J428" s="50"/>
      <c r="K428" s="50"/>
      <c r="L428" s="50"/>
      <c r="M428" s="50"/>
      <c r="N428" s="50"/>
      <c r="O428" s="50"/>
      <c r="P428" s="50"/>
      <c r="Q428" s="50"/>
      <c r="R428" s="50"/>
      <c r="S428" s="50"/>
      <c r="T428" s="50"/>
      <c r="U428" s="50"/>
      <c r="V428" s="50"/>
      <c r="W428" s="50"/>
      <c r="X428" s="50"/>
      <c r="Y428" s="50"/>
      <c r="Z428" s="50"/>
      <c r="AA428" s="50"/>
      <c r="AB428" s="50"/>
      <c r="AC428" s="50"/>
      <c r="AD428" s="50"/>
      <c r="AE428" s="50"/>
      <c r="AF428" s="50"/>
      <c r="AG428" s="50"/>
      <c r="AH428" s="50"/>
      <c r="AI428" s="50"/>
    </row>
    <row r="429" spans="9:35">
      <c r="I429" s="50"/>
      <c r="J429" s="50"/>
      <c r="K429" s="50"/>
      <c r="L429" s="50"/>
      <c r="M429" s="50"/>
      <c r="N429" s="50"/>
      <c r="O429" s="50"/>
      <c r="P429" s="50"/>
      <c r="Q429" s="50"/>
      <c r="R429" s="50"/>
      <c r="S429" s="50"/>
      <c r="T429" s="50"/>
      <c r="U429" s="50"/>
      <c r="V429" s="50"/>
      <c r="W429" s="50"/>
      <c r="X429" s="50"/>
      <c r="Y429" s="50"/>
      <c r="Z429" s="50"/>
      <c r="AA429" s="50"/>
      <c r="AB429" s="50"/>
      <c r="AC429" s="50"/>
      <c r="AD429" s="50"/>
      <c r="AE429" s="50"/>
      <c r="AF429" s="50"/>
      <c r="AG429" s="50"/>
      <c r="AH429" s="50"/>
      <c r="AI429" s="50"/>
    </row>
    <row r="430" spans="9:35">
      <c r="I430" s="50"/>
      <c r="J430" s="50"/>
      <c r="K430" s="50"/>
      <c r="L430" s="50"/>
      <c r="M430" s="50"/>
      <c r="N430" s="50"/>
      <c r="O430" s="50"/>
      <c r="P430" s="50"/>
      <c r="Q430" s="50"/>
      <c r="R430" s="50"/>
      <c r="S430" s="50"/>
      <c r="T430" s="50"/>
      <c r="U430" s="50"/>
      <c r="V430" s="50"/>
      <c r="W430" s="50"/>
      <c r="X430" s="50"/>
      <c r="Y430" s="50"/>
      <c r="Z430" s="50"/>
      <c r="AA430" s="50"/>
      <c r="AB430" s="50"/>
      <c r="AC430" s="50"/>
      <c r="AD430" s="50"/>
      <c r="AE430" s="50"/>
      <c r="AF430" s="50"/>
      <c r="AG430" s="50"/>
      <c r="AH430" s="50"/>
      <c r="AI430" s="50"/>
    </row>
    <row r="431" spans="9:35">
      <c r="I431" s="50"/>
      <c r="J431" s="50"/>
      <c r="K431" s="50"/>
      <c r="L431" s="50"/>
      <c r="M431" s="50"/>
      <c r="N431" s="50"/>
      <c r="O431" s="50"/>
      <c r="P431" s="50"/>
      <c r="Q431" s="50"/>
      <c r="R431" s="50"/>
      <c r="S431" s="50"/>
      <c r="T431" s="50"/>
      <c r="U431" s="50"/>
      <c r="V431" s="50"/>
      <c r="W431" s="50"/>
      <c r="X431" s="50"/>
      <c r="Y431" s="50"/>
      <c r="Z431" s="50"/>
      <c r="AA431" s="50"/>
      <c r="AB431" s="50"/>
      <c r="AC431" s="50"/>
      <c r="AD431" s="50"/>
      <c r="AE431" s="50"/>
      <c r="AF431" s="50"/>
      <c r="AG431" s="50"/>
      <c r="AH431" s="50"/>
      <c r="AI431" s="50"/>
    </row>
    <row r="432" spans="9:35">
      <c r="I432" s="50"/>
      <c r="J432" s="50"/>
      <c r="K432" s="50"/>
      <c r="L432" s="50"/>
      <c r="M432" s="50"/>
      <c r="N432" s="50"/>
      <c r="O432" s="50"/>
      <c r="P432" s="50"/>
      <c r="Q432" s="50"/>
      <c r="R432" s="50"/>
      <c r="S432" s="50"/>
      <c r="T432" s="50"/>
      <c r="U432" s="50"/>
      <c r="V432" s="50"/>
      <c r="W432" s="50"/>
      <c r="X432" s="50"/>
      <c r="Y432" s="50"/>
      <c r="Z432" s="50"/>
      <c r="AA432" s="50"/>
      <c r="AB432" s="50"/>
      <c r="AC432" s="50"/>
      <c r="AD432" s="50"/>
      <c r="AE432" s="50"/>
      <c r="AF432" s="50"/>
      <c r="AG432" s="50"/>
      <c r="AH432" s="50"/>
      <c r="AI432" s="50"/>
    </row>
    <row r="433" spans="9:35">
      <c r="I433" s="50"/>
      <c r="J433" s="50"/>
      <c r="K433" s="50"/>
      <c r="L433" s="50"/>
      <c r="M433" s="50"/>
      <c r="N433" s="50"/>
      <c r="O433" s="50"/>
      <c r="P433" s="50"/>
      <c r="Q433" s="50"/>
      <c r="R433" s="50"/>
      <c r="S433" s="50"/>
      <c r="T433" s="50"/>
      <c r="U433" s="50"/>
      <c r="V433" s="50"/>
      <c r="W433" s="50"/>
      <c r="X433" s="50"/>
      <c r="Y433" s="50"/>
      <c r="Z433" s="50"/>
      <c r="AA433" s="50"/>
      <c r="AB433" s="50"/>
      <c r="AC433" s="50"/>
      <c r="AD433" s="50"/>
      <c r="AE433" s="50"/>
      <c r="AF433" s="50"/>
      <c r="AG433" s="50"/>
      <c r="AH433" s="50"/>
      <c r="AI433" s="50"/>
    </row>
    <row r="434" spans="9:35">
      <c r="I434" s="50"/>
      <c r="J434" s="50"/>
      <c r="K434" s="50"/>
      <c r="L434" s="50"/>
      <c r="M434" s="50"/>
      <c r="N434" s="50"/>
      <c r="O434" s="50"/>
      <c r="P434" s="50"/>
      <c r="Q434" s="50"/>
      <c r="R434" s="50"/>
      <c r="S434" s="50"/>
      <c r="T434" s="50"/>
      <c r="U434" s="50"/>
      <c r="V434" s="50"/>
      <c r="W434" s="50"/>
      <c r="X434" s="50"/>
      <c r="Y434" s="50"/>
      <c r="Z434" s="50"/>
      <c r="AA434" s="50"/>
      <c r="AB434" s="50"/>
      <c r="AC434" s="50"/>
      <c r="AD434" s="50"/>
      <c r="AE434" s="50"/>
      <c r="AF434" s="50"/>
      <c r="AG434" s="50"/>
      <c r="AH434" s="50"/>
      <c r="AI434" s="50"/>
    </row>
    <row r="435" spans="9:35">
      <c r="I435" s="50"/>
      <c r="J435" s="50"/>
      <c r="K435" s="50"/>
      <c r="L435" s="50"/>
      <c r="M435" s="50"/>
      <c r="N435" s="50"/>
      <c r="O435" s="50"/>
      <c r="P435" s="50"/>
      <c r="Q435" s="50"/>
      <c r="R435" s="50"/>
      <c r="S435" s="50"/>
      <c r="T435" s="50"/>
      <c r="U435" s="50"/>
      <c r="V435" s="50"/>
      <c r="W435" s="50"/>
      <c r="X435" s="50"/>
      <c r="Y435" s="50"/>
      <c r="Z435" s="50"/>
      <c r="AA435" s="50"/>
      <c r="AB435" s="50"/>
      <c r="AC435" s="50"/>
      <c r="AD435" s="50"/>
      <c r="AE435" s="50"/>
      <c r="AF435" s="50"/>
      <c r="AG435" s="50"/>
      <c r="AH435" s="50"/>
      <c r="AI435" s="50"/>
    </row>
    <row r="436" spans="9:35">
      <c r="I436" s="50"/>
      <c r="J436" s="50"/>
      <c r="K436" s="50"/>
      <c r="L436" s="50"/>
      <c r="M436" s="50"/>
      <c r="N436" s="50"/>
      <c r="O436" s="50"/>
      <c r="P436" s="50"/>
      <c r="Q436" s="50"/>
      <c r="R436" s="50"/>
      <c r="S436" s="50"/>
      <c r="T436" s="50"/>
      <c r="U436" s="50"/>
      <c r="V436" s="50"/>
      <c r="W436" s="50"/>
      <c r="X436" s="50"/>
      <c r="Y436" s="50"/>
      <c r="Z436" s="50"/>
      <c r="AA436" s="50"/>
      <c r="AB436" s="50"/>
      <c r="AC436" s="50"/>
      <c r="AD436" s="50"/>
      <c r="AE436" s="50"/>
      <c r="AF436" s="50"/>
      <c r="AG436" s="50"/>
      <c r="AH436" s="50"/>
      <c r="AI436" s="50"/>
    </row>
    <row r="437" spans="9:35">
      <c r="I437" s="50"/>
      <c r="J437" s="50"/>
      <c r="K437" s="50"/>
      <c r="L437" s="50"/>
      <c r="M437" s="50"/>
      <c r="N437" s="50"/>
      <c r="O437" s="50"/>
      <c r="P437" s="50"/>
      <c r="Q437" s="50"/>
      <c r="R437" s="50"/>
      <c r="S437" s="50"/>
      <c r="T437" s="50"/>
      <c r="U437" s="50"/>
      <c r="V437" s="50"/>
      <c r="W437" s="50"/>
      <c r="X437" s="50"/>
      <c r="Y437" s="50"/>
      <c r="Z437" s="50"/>
      <c r="AA437" s="50"/>
      <c r="AB437" s="50"/>
      <c r="AC437" s="50"/>
      <c r="AD437" s="50"/>
      <c r="AE437" s="50"/>
      <c r="AF437" s="50"/>
      <c r="AG437" s="50"/>
      <c r="AH437" s="50"/>
      <c r="AI437" s="50"/>
    </row>
    <row r="438" spans="9:35">
      <c r="I438" s="50"/>
      <c r="J438" s="50"/>
      <c r="K438" s="50"/>
      <c r="L438" s="50"/>
      <c r="M438" s="50"/>
      <c r="N438" s="50"/>
      <c r="O438" s="50"/>
      <c r="P438" s="50"/>
      <c r="Q438" s="50"/>
      <c r="R438" s="50"/>
      <c r="S438" s="50"/>
      <c r="T438" s="50"/>
      <c r="U438" s="50"/>
      <c r="V438" s="50"/>
      <c r="W438" s="50"/>
      <c r="X438" s="50"/>
      <c r="Y438" s="50"/>
      <c r="Z438" s="50"/>
      <c r="AA438" s="50"/>
      <c r="AB438" s="50"/>
      <c r="AC438" s="50"/>
      <c r="AD438" s="50"/>
      <c r="AE438" s="50"/>
      <c r="AF438" s="50"/>
      <c r="AG438" s="50"/>
      <c r="AH438" s="50"/>
      <c r="AI438" s="50"/>
    </row>
    <row r="439" spans="9:35">
      <c r="I439" s="50"/>
      <c r="J439" s="50"/>
      <c r="K439" s="50"/>
      <c r="L439" s="50"/>
      <c r="M439" s="50"/>
      <c r="N439" s="50"/>
      <c r="O439" s="50"/>
      <c r="P439" s="50"/>
      <c r="Q439" s="50"/>
      <c r="R439" s="50"/>
      <c r="S439" s="50"/>
      <c r="T439" s="50"/>
      <c r="U439" s="50"/>
      <c r="V439" s="50"/>
      <c r="W439" s="50"/>
      <c r="X439" s="50"/>
      <c r="Y439" s="50"/>
      <c r="Z439" s="50"/>
      <c r="AA439" s="50"/>
      <c r="AB439" s="50"/>
      <c r="AC439" s="50"/>
      <c r="AD439" s="50"/>
      <c r="AE439" s="50"/>
      <c r="AF439" s="50"/>
      <c r="AG439" s="50"/>
      <c r="AH439" s="50"/>
      <c r="AI439" s="50"/>
    </row>
    <row r="440" spans="9:35">
      <c r="I440" s="50"/>
      <c r="J440" s="50"/>
      <c r="K440" s="50"/>
      <c r="L440" s="50"/>
      <c r="M440" s="50"/>
      <c r="N440" s="50"/>
      <c r="O440" s="50"/>
      <c r="P440" s="50"/>
      <c r="Q440" s="50"/>
      <c r="R440" s="50"/>
      <c r="S440" s="50"/>
      <c r="T440" s="50"/>
      <c r="U440" s="50"/>
      <c r="V440" s="50"/>
      <c r="W440" s="50"/>
      <c r="X440" s="50"/>
      <c r="Y440" s="50"/>
      <c r="Z440" s="50"/>
      <c r="AA440" s="50"/>
      <c r="AB440" s="50"/>
      <c r="AC440" s="50"/>
      <c r="AD440" s="50"/>
      <c r="AE440" s="50"/>
      <c r="AF440" s="50"/>
      <c r="AG440" s="50"/>
      <c r="AH440" s="50"/>
      <c r="AI440" s="50"/>
    </row>
    <row r="441" spans="9:35">
      <c r="I441" s="50"/>
      <c r="J441" s="50"/>
      <c r="K441" s="50"/>
      <c r="L441" s="50"/>
      <c r="M441" s="50"/>
      <c r="N441" s="50"/>
      <c r="O441" s="50"/>
      <c r="P441" s="50"/>
      <c r="Q441" s="50"/>
      <c r="R441" s="50"/>
      <c r="S441" s="50"/>
      <c r="T441" s="50"/>
      <c r="U441" s="50"/>
      <c r="V441" s="50"/>
      <c r="W441" s="50"/>
      <c r="X441" s="50"/>
      <c r="Y441" s="50"/>
      <c r="Z441" s="50"/>
      <c r="AA441" s="50"/>
      <c r="AB441" s="50"/>
      <c r="AC441" s="50"/>
      <c r="AD441" s="50"/>
      <c r="AE441" s="50"/>
      <c r="AF441" s="50"/>
      <c r="AG441" s="50"/>
      <c r="AH441" s="50"/>
      <c r="AI441" s="50"/>
    </row>
    <row r="442" spans="9:35">
      <c r="I442" s="50"/>
      <c r="J442" s="50"/>
      <c r="K442" s="50"/>
      <c r="L442" s="50"/>
      <c r="M442" s="50"/>
      <c r="N442" s="50"/>
      <c r="O442" s="50"/>
      <c r="P442" s="50"/>
      <c r="Q442" s="50"/>
      <c r="R442" s="50"/>
      <c r="S442" s="50"/>
      <c r="T442" s="50"/>
      <c r="U442" s="50"/>
      <c r="V442" s="50"/>
      <c r="W442" s="50"/>
      <c r="X442" s="50"/>
      <c r="Y442" s="50"/>
      <c r="Z442" s="50"/>
      <c r="AA442" s="50"/>
      <c r="AB442" s="50"/>
      <c r="AC442" s="50"/>
      <c r="AD442" s="50"/>
      <c r="AE442" s="50"/>
      <c r="AF442" s="50"/>
      <c r="AG442" s="50"/>
      <c r="AH442" s="50"/>
      <c r="AI442" s="50"/>
    </row>
    <row r="443" spans="9:35">
      <c r="I443" s="50"/>
      <c r="J443" s="50"/>
      <c r="K443" s="50"/>
      <c r="L443" s="50"/>
      <c r="M443" s="50"/>
      <c r="N443" s="50"/>
      <c r="O443" s="50"/>
      <c r="P443" s="50"/>
      <c r="Q443" s="50"/>
      <c r="R443" s="50"/>
      <c r="S443" s="50"/>
      <c r="T443" s="50"/>
      <c r="U443" s="50"/>
      <c r="V443" s="50"/>
      <c r="W443" s="50"/>
      <c r="X443" s="50"/>
      <c r="Y443" s="50"/>
      <c r="Z443" s="50"/>
      <c r="AA443" s="50"/>
      <c r="AB443" s="50"/>
      <c r="AC443" s="50"/>
      <c r="AD443" s="50"/>
      <c r="AE443" s="50"/>
      <c r="AF443" s="50"/>
      <c r="AG443" s="50"/>
      <c r="AH443" s="50"/>
      <c r="AI443" s="50"/>
    </row>
    <row r="444" spans="9:35">
      <c r="I444" s="50"/>
      <c r="J444" s="50"/>
      <c r="K444" s="50"/>
      <c r="L444" s="50"/>
      <c r="M444" s="50"/>
      <c r="N444" s="50"/>
      <c r="O444" s="50"/>
      <c r="P444" s="50"/>
      <c r="Q444" s="50"/>
      <c r="R444" s="50"/>
      <c r="S444" s="50"/>
      <c r="T444" s="50"/>
      <c r="U444" s="50"/>
      <c r="V444" s="50"/>
      <c r="W444" s="50"/>
      <c r="X444" s="50"/>
      <c r="Y444" s="50"/>
      <c r="Z444" s="50"/>
      <c r="AA444" s="50"/>
      <c r="AB444" s="50"/>
      <c r="AC444" s="50"/>
      <c r="AD444" s="50"/>
      <c r="AE444" s="50"/>
      <c r="AF444" s="50"/>
      <c r="AG444" s="50"/>
      <c r="AH444" s="50"/>
      <c r="AI444" s="50"/>
    </row>
    <row r="445" spans="9:35">
      <c r="I445" s="50"/>
      <c r="J445" s="50"/>
      <c r="K445" s="50"/>
      <c r="L445" s="50"/>
      <c r="M445" s="50"/>
      <c r="N445" s="50"/>
      <c r="O445" s="50"/>
      <c r="P445" s="50"/>
      <c r="Q445" s="50"/>
      <c r="R445" s="50"/>
      <c r="S445" s="50"/>
      <c r="T445" s="50"/>
      <c r="U445" s="50"/>
      <c r="V445" s="50"/>
      <c r="W445" s="50"/>
      <c r="X445" s="50"/>
      <c r="Y445" s="50"/>
      <c r="Z445" s="50"/>
      <c r="AA445" s="50"/>
      <c r="AB445" s="50"/>
      <c r="AC445" s="50"/>
      <c r="AD445" s="50"/>
      <c r="AE445" s="50"/>
      <c r="AF445" s="50"/>
      <c r="AG445" s="50"/>
      <c r="AH445" s="50"/>
      <c r="AI445" s="50"/>
    </row>
    <row r="446" spans="9:35">
      <c r="I446" s="50"/>
      <c r="J446" s="50"/>
      <c r="K446" s="50"/>
      <c r="L446" s="50"/>
      <c r="M446" s="50"/>
      <c r="N446" s="50"/>
      <c r="O446" s="50"/>
      <c r="P446" s="50"/>
      <c r="Q446" s="50"/>
      <c r="R446" s="50"/>
      <c r="S446" s="50"/>
      <c r="T446" s="50"/>
      <c r="U446" s="50"/>
      <c r="V446" s="50"/>
      <c r="W446" s="50"/>
      <c r="X446" s="50"/>
      <c r="Y446" s="50"/>
      <c r="Z446" s="50"/>
      <c r="AA446" s="50"/>
      <c r="AB446" s="50"/>
      <c r="AC446" s="50"/>
      <c r="AD446" s="50"/>
      <c r="AE446" s="50"/>
      <c r="AF446" s="50"/>
      <c r="AG446" s="50"/>
      <c r="AH446" s="50"/>
      <c r="AI446" s="50"/>
    </row>
    <row r="447" spans="9:35">
      <c r="I447" s="50"/>
      <c r="J447" s="50"/>
      <c r="K447" s="50"/>
      <c r="L447" s="50"/>
      <c r="M447" s="50"/>
      <c r="N447" s="50"/>
      <c r="O447" s="50"/>
      <c r="P447" s="50"/>
      <c r="Q447" s="50"/>
      <c r="R447" s="50"/>
      <c r="S447" s="50"/>
      <c r="T447" s="50"/>
      <c r="U447" s="50"/>
      <c r="V447" s="50"/>
      <c r="W447" s="50"/>
      <c r="X447" s="50"/>
      <c r="Y447" s="50"/>
      <c r="Z447" s="50"/>
      <c r="AA447" s="50"/>
      <c r="AB447" s="50"/>
      <c r="AC447" s="50"/>
      <c r="AD447" s="50"/>
      <c r="AE447" s="50"/>
      <c r="AF447" s="50"/>
      <c r="AG447" s="50"/>
      <c r="AH447" s="50"/>
      <c r="AI447" s="50"/>
    </row>
    <row r="448" spans="9:35">
      <c r="I448" s="50"/>
      <c r="J448" s="50"/>
      <c r="K448" s="50"/>
      <c r="L448" s="50"/>
      <c r="M448" s="50"/>
      <c r="N448" s="50"/>
      <c r="O448" s="50"/>
      <c r="P448" s="50"/>
      <c r="Q448" s="50"/>
      <c r="R448" s="50"/>
      <c r="S448" s="50"/>
      <c r="T448" s="50"/>
      <c r="U448" s="50"/>
      <c r="V448" s="50"/>
      <c r="W448" s="50"/>
      <c r="X448" s="50"/>
      <c r="Y448" s="50"/>
      <c r="Z448" s="50"/>
      <c r="AA448" s="50"/>
      <c r="AB448" s="50"/>
      <c r="AC448" s="50"/>
      <c r="AD448" s="50"/>
      <c r="AE448" s="50"/>
      <c r="AF448" s="50"/>
      <c r="AG448" s="50"/>
      <c r="AH448" s="50"/>
      <c r="AI448" s="50"/>
    </row>
    <row r="449" spans="9:35">
      <c r="I449" s="50"/>
      <c r="J449" s="50"/>
      <c r="K449" s="50"/>
      <c r="L449" s="50"/>
      <c r="M449" s="50"/>
      <c r="N449" s="50"/>
      <c r="O449" s="50"/>
      <c r="P449" s="50"/>
      <c r="Q449" s="50"/>
      <c r="R449" s="50"/>
      <c r="S449" s="50"/>
      <c r="T449" s="50"/>
      <c r="U449" s="50"/>
      <c r="V449" s="50"/>
      <c r="W449" s="50"/>
      <c r="X449" s="50"/>
      <c r="Y449" s="50"/>
      <c r="Z449" s="50"/>
      <c r="AA449" s="50"/>
      <c r="AB449" s="50"/>
      <c r="AC449" s="50"/>
      <c r="AD449" s="50"/>
      <c r="AE449" s="50"/>
      <c r="AF449" s="50"/>
      <c r="AG449" s="50"/>
      <c r="AH449" s="50"/>
      <c r="AI449" s="50"/>
    </row>
    <row r="450" spans="9:35">
      <c r="I450" s="50"/>
      <c r="J450" s="50"/>
      <c r="K450" s="50"/>
      <c r="L450" s="50"/>
      <c r="M450" s="50"/>
      <c r="N450" s="50"/>
      <c r="O450" s="50"/>
      <c r="P450" s="50"/>
      <c r="Q450" s="50"/>
      <c r="R450" s="50"/>
      <c r="S450" s="50"/>
      <c r="T450" s="50"/>
      <c r="U450" s="50"/>
      <c r="V450" s="50"/>
      <c r="W450" s="50"/>
      <c r="X450" s="50"/>
      <c r="Y450" s="50"/>
      <c r="Z450" s="50"/>
      <c r="AA450" s="50"/>
      <c r="AB450" s="50"/>
      <c r="AC450" s="50"/>
      <c r="AD450" s="50"/>
      <c r="AE450" s="50"/>
      <c r="AF450" s="50"/>
      <c r="AG450" s="50"/>
      <c r="AH450" s="50"/>
      <c r="AI450" s="50"/>
    </row>
    <row r="451" spans="9:35">
      <c r="I451" s="50"/>
      <c r="J451" s="50"/>
      <c r="K451" s="50"/>
      <c r="L451" s="50"/>
      <c r="M451" s="50"/>
      <c r="N451" s="50"/>
      <c r="O451" s="50"/>
      <c r="P451" s="50"/>
      <c r="Q451" s="50"/>
      <c r="R451" s="50"/>
      <c r="S451" s="50"/>
      <c r="T451" s="50"/>
      <c r="U451" s="50"/>
      <c r="V451" s="50"/>
      <c r="W451" s="50"/>
      <c r="X451" s="50"/>
      <c r="Y451" s="50"/>
      <c r="Z451" s="50"/>
      <c r="AA451" s="50"/>
      <c r="AB451" s="50"/>
      <c r="AC451" s="50"/>
      <c r="AD451" s="50"/>
      <c r="AE451" s="50"/>
      <c r="AF451" s="50"/>
      <c r="AG451" s="50"/>
      <c r="AH451" s="50"/>
      <c r="AI451" s="50"/>
    </row>
    <row r="452" spans="9:35">
      <c r="I452" s="50"/>
      <c r="J452" s="50"/>
      <c r="K452" s="50"/>
      <c r="L452" s="50"/>
      <c r="M452" s="50"/>
      <c r="N452" s="50"/>
      <c r="O452" s="50"/>
      <c r="P452" s="50"/>
      <c r="Q452" s="50"/>
      <c r="R452" s="50"/>
      <c r="S452" s="50"/>
      <c r="T452" s="50"/>
      <c r="U452" s="50"/>
      <c r="V452" s="50"/>
      <c r="W452" s="50"/>
      <c r="X452" s="50"/>
      <c r="Y452" s="50"/>
      <c r="Z452" s="50"/>
      <c r="AA452" s="50"/>
      <c r="AB452" s="50"/>
      <c r="AC452" s="50"/>
      <c r="AD452" s="50"/>
      <c r="AE452" s="50"/>
      <c r="AF452" s="50"/>
      <c r="AG452" s="50"/>
      <c r="AH452" s="50"/>
      <c r="AI452" s="50"/>
    </row>
    <row r="453" spans="9:35">
      <c r="I453" s="50"/>
      <c r="J453" s="50"/>
      <c r="K453" s="50"/>
      <c r="L453" s="50"/>
      <c r="M453" s="50"/>
      <c r="N453" s="50"/>
      <c r="O453" s="50"/>
      <c r="P453" s="50"/>
      <c r="Q453" s="50"/>
      <c r="R453" s="50"/>
      <c r="S453" s="50"/>
      <c r="T453" s="50"/>
      <c r="U453" s="50"/>
      <c r="V453" s="50"/>
      <c r="W453" s="50"/>
      <c r="X453" s="50"/>
      <c r="Y453" s="50"/>
      <c r="Z453" s="50"/>
      <c r="AA453" s="50"/>
      <c r="AB453" s="50"/>
      <c r="AC453" s="50"/>
      <c r="AD453" s="50"/>
      <c r="AE453" s="50"/>
      <c r="AF453" s="50"/>
      <c r="AG453" s="50"/>
      <c r="AH453" s="50"/>
      <c r="AI453" s="50"/>
    </row>
    <row r="454" spans="9:35">
      <c r="I454" s="50"/>
      <c r="J454" s="50"/>
      <c r="K454" s="50"/>
      <c r="L454" s="50"/>
      <c r="M454" s="50"/>
      <c r="N454" s="50"/>
      <c r="O454" s="50"/>
      <c r="P454" s="50"/>
      <c r="Q454" s="50"/>
      <c r="R454" s="50"/>
      <c r="S454" s="50"/>
      <c r="T454" s="50"/>
      <c r="U454" s="50"/>
      <c r="V454" s="50"/>
      <c r="W454" s="50"/>
      <c r="X454" s="50"/>
      <c r="Y454" s="50"/>
      <c r="Z454" s="50"/>
      <c r="AA454" s="50"/>
      <c r="AB454" s="50"/>
      <c r="AC454" s="50"/>
      <c r="AD454" s="50"/>
      <c r="AE454" s="50"/>
      <c r="AF454" s="50"/>
      <c r="AG454" s="50"/>
      <c r="AH454" s="50"/>
      <c r="AI454" s="50"/>
    </row>
    <row r="455" spans="9:35">
      <c r="I455" s="50"/>
      <c r="J455" s="50"/>
      <c r="K455" s="50"/>
      <c r="L455" s="50"/>
      <c r="M455" s="50"/>
      <c r="N455" s="50"/>
      <c r="O455" s="50"/>
      <c r="P455" s="50"/>
      <c r="Q455" s="50"/>
      <c r="R455" s="50"/>
      <c r="S455" s="50"/>
      <c r="T455" s="50"/>
      <c r="U455" s="50"/>
      <c r="V455" s="50"/>
      <c r="W455" s="50"/>
      <c r="X455" s="50"/>
      <c r="Y455" s="50"/>
      <c r="Z455" s="50"/>
      <c r="AA455" s="50"/>
      <c r="AB455" s="50"/>
      <c r="AC455" s="50"/>
      <c r="AD455" s="50"/>
      <c r="AE455" s="50"/>
      <c r="AF455" s="50"/>
      <c r="AG455" s="50"/>
      <c r="AH455" s="50"/>
      <c r="AI455" s="50"/>
    </row>
    <row r="456" spans="9:35">
      <c r="I456" s="50"/>
      <c r="J456" s="50"/>
      <c r="K456" s="50"/>
      <c r="L456" s="50"/>
      <c r="M456" s="50"/>
      <c r="N456" s="50"/>
      <c r="O456" s="50"/>
      <c r="P456" s="50"/>
      <c r="Q456" s="50"/>
      <c r="R456" s="50"/>
      <c r="S456" s="50"/>
      <c r="T456" s="50"/>
      <c r="U456" s="50"/>
      <c r="V456" s="50"/>
      <c r="W456" s="50"/>
      <c r="X456" s="50"/>
      <c r="Y456" s="50"/>
      <c r="Z456" s="50"/>
      <c r="AA456" s="50"/>
      <c r="AB456" s="50"/>
      <c r="AC456" s="50"/>
      <c r="AD456" s="50"/>
      <c r="AE456" s="50"/>
      <c r="AF456" s="50"/>
      <c r="AG456" s="50"/>
      <c r="AH456" s="50"/>
      <c r="AI456" s="50"/>
    </row>
    <row r="457" spans="9:35">
      <c r="I457" s="50"/>
      <c r="J457" s="50"/>
      <c r="K457" s="50"/>
      <c r="L457" s="50"/>
      <c r="M457" s="50"/>
      <c r="N457" s="50"/>
      <c r="O457" s="50"/>
      <c r="P457" s="50"/>
      <c r="Q457" s="50"/>
      <c r="R457" s="50"/>
      <c r="S457" s="50"/>
      <c r="T457" s="50"/>
      <c r="U457" s="50"/>
      <c r="V457" s="50"/>
      <c r="W457" s="50"/>
      <c r="X457" s="50"/>
      <c r="Y457" s="50"/>
      <c r="Z457" s="50"/>
      <c r="AA457" s="50"/>
      <c r="AB457" s="50"/>
      <c r="AC457" s="50"/>
      <c r="AD457" s="50"/>
      <c r="AE457" s="50"/>
      <c r="AF457" s="50"/>
      <c r="AG457" s="50"/>
      <c r="AH457" s="50"/>
      <c r="AI457" s="50"/>
    </row>
    <row r="458" spans="9:35">
      <c r="I458" s="50"/>
      <c r="J458" s="50"/>
      <c r="K458" s="50"/>
      <c r="L458" s="50"/>
      <c r="M458" s="50"/>
      <c r="N458" s="50"/>
      <c r="O458" s="50"/>
      <c r="P458" s="50"/>
      <c r="Q458" s="50"/>
      <c r="R458" s="50"/>
      <c r="S458" s="50"/>
      <c r="T458" s="50"/>
      <c r="U458" s="50"/>
      <c r="V458" s="50"/>
      <c r="W458" s="50"/>
      <c r="X458" s="50"/>
      <c r="Y458" s="50"/>
      <c r="Z458" s="50"/>
      <c r="AA458" s="50"/>
      <c r="AB458" s="50"/>
      <c r="AC458" s="50"/>
      <c r="AD458" s="50"/>
      <c r="AE458" s="50"/>
      <c r="AF458" s="50"/>
      <c r="AG458" s="50"/>
      <c r="AH458" s="50"/>
      <c r="AI458" s="50"/>
    </row>
    <row r="459" spans="9:35">
      <c r="I459" s="50"/>
      <c r="J459" s="50"/>
      <c r="K459" s="50"/>
      <c r="L459" s="50"/>
      <c r="M459" s="50"/>
      <c r="N459" s="50"/>
      <c r="O459" s="50"/>
      <c r="P459" s="50"/>
      <c r="Q459" s="50"/>
      <c r="R459" s="50"/>
      <c r="S459" s="50"/>
      <c r="T459" s="50"/>
      <c r="U459" s="50"/>
      <c r="V459" s="50"/>
      <c r="W459" s="50"/>
      <c r="X459" s="50"/>
      <c r="Y459" s="50"/>
      <c r="Z459" s="50"/>
      <c r="AA459" s="50"/>
      <c r="AB459" s="50"/>
      <c r="AC459" s="50"/>
      <c r="AD459" s="50"/>
      <c r="AE459" s="50"/>
      <c r="AF459" s="50"/>
      <c r="AG459" s="50"/>
      <c r="AH459" s="50"/>
      <c r="AI459" s="50"/>
    </row>
    <row r="460" spans="9:35">
      <c r="I460" s="50"/>
      <c r="J460" s="50"/>
      <c r="K460" s="50"/>
      <c r="L460" s="50"/>
      <c r="M460" s="50"/>
      <c r="N460" s="50"/>
      <c r="O460" s="50"/>
      <c r="P460" s="50"/>
      <c r="Q460" s="50"/>
      <c r="R460" s="50"/>
      <c r="S460" s="50"/>
      <c r="T460" s="50"/>
      <c r="U460" s="50"/>
      <c r="V460" s="50"/>
      <c r="W460" s="50"/>
      <c r="X460" s="50"/>
      <c r="Y460" s="50"/>
      <c r="Z460" s="50"/>
      <c r="AA460" s="50"/>
      <c r="AB460" s="50"/>
      <c r="AC460" s="50"/>
      <c r="AD460" s="50"/>
      <c r="AE460" s="50"/>
      <c r="AF460" s="50"/>
      <c r="AG460" s="50"/>
      <c r="AH460" s="50"/>
      <c r="AI460" s="50"/>
    </row>
    <row r="461" spans="9:35">
      <c r="I461" s="50"/>
      <c r="J461" s="50"/>
      <c r="K461" s="50"/>
      <c r="L461" s="50"/>
      <c r="M461" s="50"/>
      <c r="N461" s="50"/>
      <c r="O461" s="50"/>
      <c r="P461" s="50"/>
      <c r="Q461" s="50"/>
      <c r="R461" s="50"/>
      <c r="S461" s="50"/>
      <c r="T461" s="50"/>
      <c r="U461" s="50"/>
      <c r="V461" s="50"/>
      <c r="W461" s="50"/>
      <c r="X461" s="50"/>
      <c r="Y461" s="50"/>
      <c r="Z461" s="50"/>
      <c r="AA461" s="50"/>
      <c r="AB461" s="50"/>
      <c r="AC461" s="50"/>
      <c r="AD461" s="50"/>
      <c r="AE461" s="50"/>
      <c r="AF461" s="50"/>
      <c r="AG461" s="50"/>
      <c r="AH461" s="50"/>
      <c r="AI461" s="50"/>
    </row>
    <row r="462" spans="9:35">
      <c r="I462" s="50"/>
      <c r="J462" s="50"/>
      <c r="K462" s="50"/>
      <c r="L462" s="50"/>
      <c r="M462" s="50"/>
      <c r="N462" s="50"/>
      <c r="O462" s="50"/>
      <c r="P462" s="50"/>
      <c r="Q462" s="50"/>
      <c r="R462" s="50"/>
      <c r="S462" s="50"/>
      <c r="T462" s="50"/>
      <c r="U462" s="50"/>
      <c r="V462" s="50"/>
      <c r="W462" s="50"/>
      <c r="X462" s="50"/>
      <c r="Y462" s="50"/>
      <c r="Z462" s="50"/>
      <c r="AA462" s="50"/>
      <c r="AB462" s="50"/>
      <c r="AC462" s="50"/>
      <c r="AD462" s="50"/>
      <c r="AE462" s="50"/>
      <c r="AF462" s="50"/>
      <c r="AG462" s="50"/>
      <c r="AH462" s="50"/>
      <c r="AI462" s="50"/>
    </row>
    <row r="463" spans="9:35">
      <c r="I463" s="50"/>
      <c r="J463" s="50"/>
      <c r="K463" s="50"/>
      <c r="L463" s="50"/>
      <c r="M463" s="50"/>
      <c r="N463" s="50"/>
      <c r="O463" s="50"/>
      <c r="P463" s="50"/>
      <c r="Q463" s="50"/>
      <c r="R463" s="50"/>
      <c r="S463" s="50"/>
      <c r="T463" s="50"/>
      <c r="U463" s="50"/>
      <c r="V463" s="50"/>
      <c r="W463" s="50"/>
      <c r="X463" s="50"/>
      <c r="Y463" s="50"/>
      <c r="Z463" s="50"/>
      <c r="AA463" s="50"/>
      <c r="AB463" s="50"/>
      <c r="AC463" s="50"/>
      <c r="AD463" s="50"/>
      <c r="AE463" s="50"/>
      <c r="AF463" s="50"/>
      <c r="AG463" s="50"/>
      <c r="AH463" s="50"/>
      <c r="AI463" s="50"/>
    </row>
    <row r="464" spans="9:35">
      <c r="I464" s="50"/>
      <c r="J464" s="50"/>
      <c r="K464" s="50"/>
      <c r="L464" s="50"/>
      <c r="M464" s="50"/>
      <c r="N464" s="50"/>
      <c r="O464" s="50"/>
      <c r="P464" s="50"/>
      <c r="Q464" s="50"/>
      <c r="R464" s="50"/>
      <c r="S464" s="50"/>
      <c r="T464" s="50"/>
      <c r="U464" s="50"/>
      <c r="V464" s="50"/>
      <c r="W464" s="50"/>
      <c r="X464" s="50"/>
      <c r="Y464" s="50"/>
      <c r="Z464" s="50"/>
      <c r="AA464" s="50"/>
      <c r="AB464" s="50"/>
      <c r="AC464" s="50"/>
      <c r="AD464" s="50"/>
      <c r="AE464" s="50"/>
      <c r="AF464" s="50"/>
      <c r="AG464" s="50"/>
      <c r="AH464" s="50"/>
      <c r="AI464" s="50"/>
    </row>
    <row r="465" spans="9:35">
      <c r="I465" s="50"/>
      <c r="J465" s="50"/>
      <c r="K465" s="50"/>
      <c r="L465" s="50"/>
      <c r="M465" s="50"/>
      <c r="N465" s="50"/>
      <c r="O465" s="50"/>
      <c r="P465" s="50"/>
      <c r="Q465" s="50"/>
      <c r="R465" s="50"/>
      <c r="S465" s="50"/>
      <c r="T465" s="50"/>
      <c r="U465" s="50"/>
      <c r="V465" s="50"/>
      <c r="W465" s="50"/>
      <c r="X465" s="50"/>
      <c r="Y465" s="50"/>
      <c r="Z465" s="50"/>
      <c r="AA465" s="50"/>
      <c r="AB465" s="50"/>
      <c r="AC465" s="50"/>
      <c r="AD465" s="50"/>
      <c r="AE465" s="50"/>
      <c r="AF465" s="50"/>
      <c r="AG465" s="50"/>
      <c r="AH465" s="50"/>
      <c r="AI465" s="50"/>
    </row>
    <row r="466" spans="9:35">
      <c r="I466" s="50"/>
      <c r="J466" s="50"/>
      <c r="K466" s="50"/>
      <c r="L466" s="50"/>
      <c r="M466" s="50"/>
      <c r="N466" s="50"/>
      <c r="O466" s="50"/>
      <c r="P466" s="50"/>
      <c r="Q466" s="50"/>
      <c r="R466" s="50"/>
      <c r="S466" s="50"/>
      <c r="T466" s="50"/>
      <c r="U466" s="50"/>
      <c r="V466" s="50"/>
      <c r="W466" s="50"/>
      <c r="X466" s="50"/>
      <c r="Y466" s="50"/>
      <c r="Z466" s="50"/>
      <c r="AA466" s="50"/>
      <c r="AB466" s="50"/>
      <c r="AC466" s="50"/>
      <c r="AD466" s="50"/>
      <c r="AE466" s="50"/>
      <c r="AF466" s="50"/>
      <c r="AG466" s="50"/>
      <c r="AH466" s="50"/>
      <c r="AI466" s="50"/>
    </row>
    <row r="467" spans="9:35">
      <c r="I467" s="50"/>
      <c r="J467" s="50"/>
      <c r="K467" s="50"/>
      <c r="L467" s="50"/>
      <c r="M467" s="50"/>
      <c r="N467" s="50"/>
      <c r="O467" s="50"/>
      <c r="P467" s="50"/>
      <c r="Q467" s="50"/>
      <c r="R467" s="50"/>
      <c r="S467" s="50"/>
      <c r="T467" s="50"/>
      <c r="U467" s="50"/>
      <c r="V467" s="50"/>
      <c r="W467" s="50"/>
      <c r="X467" s="50"/>
      <c r="Y467" s="50"/>
      <c r="Z467" s="50"/>
      <c r="AA467" s="50"/>
      <c r="AB467" s="50"/>
      <c r="AC467" s="50"/>
      <c r="AD467" s="50"/>
      <c r="AE467" s="50"/>
      <c r="AF467" s="50"/>
      <c r="AG467" s="50"/>
      <c r="AH467" s="50"/>
      <c r="AI467" s="50"/>
    </row>
    <row r="468" spans="9:35">
      <c r="I468" s="50"/>
      <c r="J468" s="50"/>
      <c r="K468" s="50"/>
      <c r="L468" s="50"/>
      <c r="M468" s="50"/>
      <c r="N468" s="50"/>
      <c r="O468" s="50"/>
      <c r="P468" s="50"/>
      <c r="Q468" s="50"/>
      <c r="R468" s="50"/>
      <c r="S468" s="50"/>
      <c r="T468" s="50"/>
      <c r="U468" s="50"/>
      <c r="V468" s="50"/>
      <c r="W468" s="50"/>
      <c r="X468" s="50"/>
      <c r="Y468" s="50"/>
      <c r="Z468" s="50"/>
      <c r="AA468" s="50"/>
      <c r="AB468" s="50"/>
      <c r="AC468" s="50"/>
      <c r="AD468" s="50"/>
      <c r="AE468" s="50"/>
      <c r="AF468" s="50"/>
      <c r="AG468" s="50"/>
      <c r="AH468" s="50"/>
      <c r="AI468" s="50"/>
    </row>
    <row r="469" spans="9:35">
      <c r="I469" s="50"/>
      <c r="J469" s="50"/>
      <c r="K469" s="50"/>
      <c r="L469" s="50"/>
      <c r="M469" s="50"/>
      <c r="N469" s="50"/>
      <c r="O469" s="50"/>
      <c r="P469" s="50"/>
      <c r="Q469" s="50"/>
      <c r="R469" s="50"/>
      <c r="S469" s="50"/>
      <c r="T469" s="50"/>
      <c r="U469" s="50"/>
      <c r="V469" s="50"/>
      <c r="W469" s="50"/>
      <c r="X469" s="50"/>
      <c r="Y469" s="50"/>
      <c r="Z469" s="50"/>
      <c r="AA469" s="50"/>
      <c r="AB469" s="50"/>
      <c r="AC469" s="50"/>
      <c r="AD469" s="50"/>
      <c r="AE469" s="50"/>
      <c r="AF469" s="50"/>
      <c r="AG469" s="50"/>
      <c r="AH469" s="50"/>
      <c r="AI469" s="50"/>
    </row>
    <row r="470" spans="9:35">
      <c r="I470" s="50"/>
      <c r="J470" s="50"/>
      <c r="K470" s="50"/>
      <c r="L470" s="50"/>
      <c r="M470" s="50"/>
      <c r="N470" s="50"/>
      <c r="O470" s="50"/>
      <c r="P470" s="50"/>
      <c r="Q470" s="50"/>
      <c r="R470" s="50"/>
      <c r="S470" s="50"/>
      <c r="T470" s="50"/>
      <c r="U470" s="50"/>
      <c r="V470" s="50"/>
      <c r="W470" s="50"/>
      <c r="X470" s="50"/>
      <c r="Y470" s="50"/>
      <c r="Z470" s="50"/>
      <c r="AA470" s="50"/>
      <c r="AB470" s="50"/>
      <c r="AC470" s="50"/>
      <c r="AD470" s="50"/>
      <c r="AE470" s="50"/>
      <c r="AF470" s="50"/>
      <c r="AG470" s="50"/>
      <c r="AH470" s="50"/>
      <c r="AI470" s="50"/>
    </row>
    <row r="471" spans="9:35">
      <c r="I471" s="50"/>
      <c r="J471" s="50"/>
      <c r="K471" s="50"/>
      <c r="L471" s="50"/>
      <c r="M471" s="50"/>
      <c r="N471" s="50"/>
      <c r="O471" s="50"/>
      <c r="P471" s="50"/>
      <c r="Q471" s="50"/>
      <c r="R471" s="50"/>
      <c r="S471" s="50"/>
      <c r="T471" s="50"/>
      <c r="U471" s="50"/>
      <c r="V471" s="50"/>
      <c r="W471" s="50"/>
      <c r="X471" s="50"/>
      <c r="Y471" s="50"/>
      <c r="Z471" s="50"/>
      <c r="AA471" s="50"/>
      <c r="AB471" s="50"/>
      <c r="AC471" s="50"/>
      <c r="AD471" s="50"/>
      <c r="AE471" s="50"/>
      <c r="AF471" s="50"/>
      <c r="AG471" s="50"/>
      <c r="AH471" s="50"/>
      <c r="AI471" s="50"/>
    </row>
    <row r="472" spans="9:35">
      <c r="I472" s="50"/>
      <c r="J472" s="50"/>
      <c r="K472" s="50"/>
      <c r="L472" s="50"/>
      <c r="M472" s="50"/>
      <c r="N472" s="50"/>
      <c r="O472" s="50"/>
      <c r="P472" s="50"/>
      <c r="Q472" s="50"/>
      <c r="R472" s="50"/>
      <c r="S472" s="50"/>
      <c r="T472" s="50"/>
      <c r="U472" s="50"/>
      <c r="V472" s="50"/>
      <c r="W472" s="50"/>
      <c r="X472" s="50"/>
      <c r="Y472" s="50"/>
      <c r="Z472" s="50"/>
      <c r="AA472" s="50"/>
      <c r="AB472" s="50"/>
      <c r="AC472" s="50"/>
      <c r="AD472" s="50"/>
      <c r="AE472" s="50"/>
      <c r="AF472" s="50"/>
      <c r="AG472" s="50"/>
      <c r="AH472" s="50"/>
      <c r="AI472" s="50"/>
    </row>
    <row r="473" spans="9:35">
      <c r="I473" s="50"/>
      <c r="J473" s="50"/>
      <c r="K473" s="50"/>
      <c r="L473" s="50"/>
      <c r="M473" s="50"/>
      <c r="N473" s="50"/>
      <c r="O473" s="50"/>
      <c r="P473" s="50"/>
      <c r="Q473" s="50"/>
      <c r="R473" s="50"/>
      <c r="S473" s="50"/>
      <c r="T473" s="50"/>
      <c r="U473" s="50"/>
      <c r="V473" s="50"/>
      <c r="W473" s="50"/>
      <c r="X473" s="50"/>
      <c r="Y473" s="50"/>
      <c r="Z473" s="50"/>
      <c r="AA473" s="50"/>
      <c r="AB473" s="50"/>
      <c r="AC473" s="50"/>
      <c r="AD473" s="50"/>
      <c r="AE473" s="50"/>
      <c r="AF473" s="50"/>
      <c r="AG473" s="50"/>
      <c r="AH473" s="50"/>
      <c r="AI473" s="50"/>
    </row>
    <row r="474" spans="9:35">
      <c r="I474" s="50"/>
      <c r="J474" s="50"/>
      <c r="K474" s="50"/>
      <c r="L474" s="50"/>
      <c r="M474" s="50"/>
      <c r="N474" s="50"/>
      <c r="O474" s="50"/>
      <c r="P474" s="50"/>
      <c r="Q474" s="50"/>
      <c r="R474" s="50"/>
      <c r="S474" s="50"/>
      <c r="T474" s="50"/>
      <c r="U474" s="50"/>
      <c r="V474" s="50"/>
      <c r="W474" s="50"/>
      <c r="X474" s="50"/>
      <c r="Y474" s="50"/>
      <c r="Z474" s="50"/>
      <c r="AA474" s="50"/>
      <c r="AB474" s="50"/>
      <c r="AC474" s="50"/>
      <c r="AD474" s="50"/>
      <c r="AE474" s="50"/>
      <c r="AF474" s="50"/>
      <c r="AG474" s="50"/>
      <c r="AH474" s="50"/>
      <c r="AI474" s="50"/>
    </row>
    <row r="475" spans="9:35">
      <c r="I475" s="50"/>
      <c r="J475" s="50"/>
      <c r="K475" s="50"/>
      <c r="L475" s="50"/>
      <c r="M475" s="50"/>
      <c r="N475" s="50"/>
      <c r="O475" s="50"/>
      <c r="P475" s="50"/>
      <c r="Q475" s="50"/>
      <c r="R475" s="50"/>
      <c r="S475" s="50"/>
      <c r="T475" s="50"/>
      <c r="U475" s="50"/>
      <c r="V475" s="50"/>
      <c r="W475" s="50"/>
      <c r="X475" s="50"/>
      <c r="Y475" s="50"/>
      <c r="Z475" s="50"/>
      <c r="AA475" s="50"/>
      <c r="AB475" s="50"/>
      <c r="AC475" s="50"/>
      <c r="AD475" s="50"/>
      <c r="AE475" s="50"/>
      <c r="AF475" s="50"/>
      <c r="AG475" s="50"/>
      <c r="AH475" s="50"/>
      <c r="AI475" s="50"/>
    </row>
    <row r="476" spans="9:35">
      <c r="I476" s="50"/>
      <c r="J476" s="50"/>
      <c r="K476" s="50"/>
      <c r="L476" s="50"/>
      <c r="M476" s="50"/>
      <c r="N476" s="50"/>
      <c r="O476" s="50"/>
      <c r="P476" s="50"/>
      <c r="Q476" s="50"/>
      <c r="R476" s="50"/>
      <c r="S476" s="50"/>
      <c r="T476" s="50"/>
      <c r="U476" s="50"/>
      <c r="V476" s="50"/>
      <c r="W476" s="50"/>
      <c r="X476" s="50"/>
      <c r="Y476" s="50"/>
      <c r="Z476" s="50"/>
      <c r="AA476" s="50"/>
      <c r="AB476" s="50"/>
      <c r="AC476" s="50"/>
      <c r="AD476" s="50"/>
      <c r="AE476" s="50"/>
      <c r="AF476" s="50"/>
      <c r="AG476" s="50"/>
      <c r="AH476" s="50"/>
      <c r="AI476" s="50"/>
    </row>
    <row r="477" spans="9:35">
      <c r="I477" s="50"/>
      <c r="J477" s="50"/>
      <c r="K477" s="50"/>
      <c r="L477" s="50"/>
      <c r="M477" s="50"/>
      <c r="N477" s="50"/>
      <c r="O477" s="50"/>
      <c r="P477" s="50"/>
      <c r="Q477" s="50"/>
      <c r="R477" s="50"/>
      <c r="S477" s="50"/>
      <c r="T477" s="50"/>
      <c r="U477" s="50"/>
      <c r="V477" s="50"/>
      <c r="W477" s="50"/>
      <c r="X477" s="50"/>
      <c r="Y477" s="50"/>
      <c r="Z477" s="50"/>
      <c r="AA477" s="50"/>
      <c r="AB477" s="50"/>
      <c r="AC477" s="50"/>
      <c r="AD477" s="50"/>
      <c r="AE477" s="50"/>
      <c r="AF477" s="50"/>
      <c r="AG477" s="50"/>
      <c r="AH477" s="50"/>
      <c r="AI477" s="50"/>
    </row>
    <row r="478" spans="9:35">
      <c r="I478" s="50"/>
      <c r="J478" s="50"/>
      <c r="K478" s="50"/>
      <c r="L478" s="50"/>
      <c r="M478" s="50"/>
      <c r="N478" s="50"/>
      <c r="O478" s="50"/>
      <c r="P478" s="50"/>
      <c r="Q478" s="50"/>
      <c r="R478" s="50"/>
      <c r="S478" s="50"/>
      <c r="T478" s="50"/>
      <c r="U478" s="50"/>
      <c r="V478" s="50"/>
      <c r="W478" s="50"/>
      <c r="X478" s="50"/>
      <c r="Y478" s="50"/>
      <c r="Z478" s="50"/>
      <c r="AA478" s="50"/>
      <c r="AB478" s="50"/>
      <c r="AC478" s="50"/>
      <c r="AD478" s="50"/>
      <c r="AE478" s="50"/>
      <c r="AF478" s="50"/>
      <c r="AG478" s="50"/>
      <c r="AH478" s="50"/>
      <c r="AI478" s="50"/>
    </row>
    <row r="479" spans="9:35">
      <c r="I479" s="50"/>
      <c r="J479" s="50"/>
      <c r="K479" s="50"/>
      <c r="L479" s="50"/>
      <c r="M479" s="50"/>
      <c r="N479" s="50"/>
      <c r="O479" s="50"/>
      <c r="P479" s="50"/>
      <c r="Q479" s="50"/>
      <c r="R479" s="50"/>
      <c r="S479" s="50"/>
      <c r="T479" s="50"/>
      <c r="U479" s="50"/>
      <c r="V479" s="50"/>
      <c r="W479" s="50"/>
      <c r="X479" s="50"/>
      <c r="Y479" s="50"/>
      <c r="Z479" s="50"/>
      <c r="AA479" s="50"/>
      <c r="AB479" s="50"/>
      <c r="AC479" s="50"/>
      <c r="AD479" s="50"/>
      <c r="AE479" s="50"/>
      <c r="AF479" s="50"/>
      <c r="AG479" s="50"/>
      <c r="AH479" s="50"/>
      <c r="AI479" s="50"/>
    </row>
    <row r="480" spans="9:35">
      <c r="I480" s="50"/>
      <c r="J480" s="50"/>
      <c r="K480" s="50"/>
      <c r="L480" s="50"/>
      <c r="M480" s="50"/>
      <c r="N480" s="50"/>
      <c r="O480" s="50"/>
      <c r="P480" s="50"/>
      <c r="Q480" s="50"/>
      <c r="R480" s="50"/>
      <c r="S480" s="50"/>
      <c r="T480" s="50"/>
      <c r="U480" s="50"/>
      <c r="V480" s="50"/>
      <c r="W480" s="50"/>
      <c r="X480" s="50"/>
      <c r="Y480" s="50"/>
      <c r="Z480" s="50"/>
      <c r="AA480" s="50"/>
      <c r="AB480" s="50"/>
      <c r="AC480" s="50"/>
      <c r="AD480" s="50"/>
      <c r="AE480" s="50"/>
      <c r="AF480" s="50"/>
      <c r="AG480" s="50"/>
      <c r="AH480" s="50"/>
      <c r="AI480" s="50"/>
    </row>
    <row r="481" spans="9:35">
      <c r="I481" s="50"/>
      <c r="J481" s="50"/>
      <c r="K481" s="50"/>
      <c r="L481" s="50"/>
      <c r="M481" s="50"/>
      <c r="N481" s="50"/>
      <c r="O481" s="50"/>
      <c r="P481" s="50"/>
      <c r="Q481" s="50"/>
      <c r="R481" s="50"/>
      <c r="S481" s="50"/>
      <c r="T481" s="50"/>
      <c r="U481" s="50"/>
      <c r="V481" s="50"/>
      <c r="W481" s="50"/>
      <c r="X481" s="50"/>
      <c r="Y481" s="50"/>
      <c r="Z481" s="50"/>
      <c r="AA481" s="50"/>
      <c r="AB481" s="50"/>
      <c r="AC481" s="50"/>
      <c r="AD481" s="50"/>
      <c r="AE481" s="50"/>
      <c r="AF481" s="50"/>
      <c r="AG481" s="50"/>
      <c r="AH481" s="50"/>
      <c r="AI481" s="50"/>
    </row>
    <row r="482" spans="9:35">
      <c r="I482" s="50"/>
      <c r="J482" s="50"/>
      <c r="K482" s="50"/>
      <c r="L482" s="50"/>
      <c r="M482" s="50"/>
      <c r="N482" s="50"/>
      <c r="O482" s="50"/>
      <c r="P482" s="50"/>
      <c r="Q482" s="50"/>
      <c r="R482" s="50"/>
      <c r="S482" s="50"/>
      <c r="T482" s="50"/>
      <c r="U482" s="50"/>
      <c r="V482" s="50"/>
      <c r="W482" s="50"/>
      <c r="X482" s="50"/>
      <c r="Y482" s="50"/>
      <c r="Z482" s="50"/>
      <c r="AA482" s="50"/>
      <c r="AB482" s="50"/>
      <c r="AC482" s="50"/>
      <c r="AD482" s="50"/>
      <c r="AE482" s="50"/>
      <c r="AF482" s="50"/>
      <c r="AG482" s="50"/>
      <c r="AH482" s="50"/>
      <c r="AI482" s="50"/>
    </row>
    <row r="483" spans="9:35">
      <c r="I483" s="50"/>
      <c r="J483" s="50"/>
      <c r="K483" s="50"/>
      <c r="L483" s="50"/>
      <c r="M483" s="50"/>
      <c r="N483" s="50"/>
      <c r="O483" s="50"/>
      <c r="P483" s="50"/>
      <c r="Q483" s="50"/>
      <c r="R483" s="50"/>
      <c r="S483" s="50"/>
      <c r="T483" s="50"/>
      <c r="U483" s="50"/>
      <c r="V483" s="50"/>
      <c r="W483" s="50"/>
      <c r="X483" s="50"/>
      <c r="Y483" s="50"/>
      <c r="Z483" s="50"/>
      <c r="AA483" s="50"/>
      <c r="AB483" s="50"/>
      <c r="AC483" s="50"/>
      <c r="AD483" s="50"/>
      <c r="AE483" s="50"/>
      <c r="AF483" s="50"/>
      <c r="AG483" s="50"/>
      <c r="AH483" s="50"/>
      <c r="AI483" s="50"/>
    </row>
    <row r="484" spans="9:35">
      <c r="I484" s="50"/>
      <c r="J484" s="50"/>
      <c r="K484" s="50"/>
      <c r="L484" s="50"/>
      <c r="M484" s="50"/>
      <c r="N484" s="50"/>
      <c r="O484" s="50"/>
      <c r="P484" s="50"/>
      <c r="Q484" s="50"/>
      <c r="R484" s="50"/>
      <c r="S484" s="50"/>
      <c r="T484" s="50"/>
      <c r="U484" s="50"/>
      <c r="V484" s="50"/>
      <c r="W484" s="50"/>
      <c r="X484" s="50"/>
      <c r="Y484" s="50"/>
      <c r="Z484" s="50"/>
      <c r="AA484" s="50"/>
      <c r="AB484" s="50"/>
      <c r="AC484" s="50"/>
      <c r="AD484" s="50"/>
      <c r="AE484" s="50"/>
      <c r="AF484" s="50"/>
      <c r="AG484" s="50"/>
      <c r="AH484" s="50"/>
      <c r="AI484" s="50"/>
    </row>
    <row r="485" spans="9:35">
      <c r="I485" s="50"/>
      <c r="J485" s="50"/>
      <c r="K485" s="50"/>
      <c r="L485" s="50"/>
      <c r="M485" s="50"/>
      <c r="N485" s="50"/>
      <c r="O485" s="50"/>
      <c r="P485" s="50"/>
      <c r="Q485" s="50"/>
      <c r="R485" s="50"/>
      <c r="S485" s="50"/>
      <c r="T485" s="50"/>
      <c r="U485" s="50"/>
      <c r="V485" s="50"/>
      <c r="W485" s="50"/>
      <c r="X485" s="50"/>
      <c r="Y485" s="50"/>
      <c r="Z485" s="50"/>
      <c r="AA485" s="50"/>
      <c r="AB485" s="50"/>
      <c r="AC485" s="50"/>
      <c r="AD485" s="50"/>
      <c r="AE485" s="50"/>
      <c r="AF485" s="50"/>
      <c r="AG485" s="50"/>
      <c r="AH485" s="50"/>
      <c r="AI485" s="50"/>
    </row>
    <row r="486" spans="9:35">
      <c r="I486" s="50"/>
      <c r="J486" s="50"/>
      <c r="K486" s="50"/>
      <c r="L486" s="50"/>
      <c r="M486" s="50"/>
      <c r="N486" s="50"/>
      <c r="O486" s="50"/>
      <c r="P486" s="50"/>
      <c r="Q486" s="50"/>
      <c r="R486" s="50"/>
      <c r="S486" s="50"/>
      <c r="T486" s="50"/>
      <c r="U486" s="50"/>
      <c r="V486" s="50"/>
      <c r="W486" s="50"/>
      <c r="X486" s="50"/>
      <c r="Y486" s="50"/>
      <c r="Z486" s="50"/>
      <c r="AA486" s="50"/>
      <c r="AB486" s="50"/>
      <c r="AC486" s="50"/>
      <c r="AD486" s="50"/>
      <c r="AE486" s="50"/>
      <c r="AF486" s="50"/>
      <c r="AG486" s="50"/>
      <c r="AH486" s="50"/>
      <c r="AI486" s="50"/>
    </row>
    <row r="487" spans="9:35">
      <c r="I487" s="50"/>
      <c r="J487" s="50"/>
      <c r="K487" s="50"/>
      <c r="L487" s="50"/>
      <c r="M487" s="50"/>
      <c r="N487" s="50"/>
      <c r="O487" s="50"/>
      <c r="P487" s="50"/>
      <c r="Q487" s="50"/>
      <c r="R487" s="50"/>
      <c r="S487" s="50"/>
      <c r="T487" s="50"/>
      <c r="U487" s="50"/>
      <c r="V487" s="50"/>
      <c r="W487" s="50"/>
      <c r="X487" s="50"/>
      <c r="Y487" s="50"/>
      <c r="Z487" s="50"/>
      <c r="AA487" s="50"/>
      <c r="AB487" s="50"/>
      <c r="AC487" s="50"/>
      <c r="AD487" s="50"/>
      <c r="AE487" s="50"/>
      <c r="AF487" s="50"/>
      <c r="AG487" s="50"/>
      <c r="AH487" s="50"/>
      <c r="AI487" s="50"/>
    </row>
    <row r="488" spans="9:35">
      <c r="I488" s="50"/>
      <c r="J488" s="50"/>
      <c r="K488" s="50"/>
      <c r="L488" s="50"/>
      <c r="M488" s="50"/>
      <c r="N488" s="50"/>
      <c r="O488" s="50"/>
      <c r="P488" s="50"/>
      <c r="Q488" s="50"/>
      <c r="R488" s="50"/>
      <c r="S488" s="50"/>
      <c r="T488" s="50"/>
      <c r="U488" s="50"/>
      <c r="V488" s="50"/>
      <c r="W488" s="50"/>
      <c r="X488" s="50"/>
      <c r="Y488" s="50"/>
      <c r="Z488" s="50"/>
      <c r="AA488" s="50"/>
      <c r="AB488" s="50"/>
      <c r="AC488" s="50"/>
      <c r="AD488" s="50"/>
      <c r="AE488" s="50"/>
      <c r="AF488" s="50"/>
      <c r="AG488" s="50"/>
      <c r="AH488" s="50"/>
      <c r="AI488" s="50"/>
    </row>
    <row r="489" spans="9:35">
      <c r="I489" s="50"/>
      <c r="J489" s="50"/>
      <c r="K489" s="50"/>
      <c r="L489" s="50"/>
      <c r="M489" s="50"/>
      <c r="N489" s="50"/>
      <c r="O489" s="50"/>
      <c r="P489" s="50"/>
      <c r="Q489" s="50"/>
      <c r="R489" s="50"/>
      <c r="S489" s="50"/>
      <c r="T489" s="50"/>
      <c r="U489" s="50"/>
      <c r="V489" s="50"/>
      <c r="W489" s="50"/>
      <c r="X489" s="50"/>
      <c r="Y489" s="50"/>
      <c r="Z489" s="50"/>
      <c r="AA489" s="50"/>
      <c r="AB489" s="50"/>
      <c r="AC489" s="50"/>
      <c r="AD489" s="50"/>
      <c r="AE489" s="50"/>
      <c r="AF489" s="50"/>
      <c r="AG489" s="50"/>
      <c r="AH489" s="50"/>
      <c r="AI489" s="50"/>
    </row>
    <row r="490" spans="9:35">
      <c r="I490" s="50"/>
      <c r="J490" s="50"/>
      <c r="K490" s="50"/>
      <c r="L490" s="50"/>
      <c r="M490" s="50"/>
      <c r="N490" s="50"/>
      <c r="O490" s="50"/>
      <c r="P490" s="50"/>
      <c r="Q490" s="50"/>
      <c r="R490" s="50"/>
      <c r="S490" s="50"/>
      <c r="T490" s="50"/>
      <c r="U490" s="50"/>
      <c r="V490" s="50"/>
      <c r="W490" s="50"/>
      <c r="X490" s="50"/>
      <c r="Y490" s="50"/>
      <c r="Z490" s="50"/>
      <c r="AA490" s="50"/>
      <c r="AB490" s="50"/>
      <c r="AC490" s="50"/>
      <c r="AD490" s="50"/>
      <c r="AE490" s="50"/>
      <c r="AF490" s="50"/>
      <c r="AG490" s="50"/>
      <c r="AH490" s="50"/>
      <c r="AI490" s="50"/>
    </row>
    <row r="491" spans="9:35">
      <c r="I491" s="50"/>
      <c r="J491" s="50"/>
      <c r="K491" s="50"/>
      <c r="L491" s="50"/>
      <c r="M491" s="50"/>
      <c r="N491" s="50"/>
      <c r="O491" s="50"/>
      <c r="P491" s="50"/>
      <c r="Q491" s="50"/>
      <c r="R491" s="50"/>
      <c r="S491" s="50"/>
      <c r="T491" s="50"/>
      <c r="U491" s="50"/>
      <c r="V491" s="50"/>
      <c r="W491" s="50"/>
      <c r="X491" s="50"/>
      <c r="Y491" s="50"/>
      <c r="Z491" s="50"/>
      <c r="AA491" s="50"/>
      <c r="AB491" s="50"/>
      <c r="AC491" s="50"/>
      <c r="AD491" s="50"/>
      <c r="AE491" s="50"/>
      <c r="AF491" s="50"/>
      <c r="AG491" s="50"/>
      <c r="AH491" s="50"/>
      <c r="AI491" s="50"/>
    </row>
    <row r="492" spans="9:35">
      <c r="I492" s="50"/>
      <c r="J492" s="50"/>
      <c r="K492" s="50"/>
      <c r="L492" s="50"/>
      <c r="M492" s="50"/>
      <c r="N492" s="50"/>
      <c r="O492" s="50"/>
      <c r="P492" s="50"/>
      <c r="Q492" s="50"/>
      <c r="R492" s="50"/>
      <c r="S492" s="50"/>
      <c r="T492" s="50"/>
      <c r="U492" s="50"/>
      <c r="V492" s="50"/>
      <c r="W492" s="50"/>
      <c r="X492" s="50"/>
      <c r="Y492" s="50"/>
      <c r="Z492" s="50"/>
      <c r="AA492" s="50"/>
      <c r="AB492" s="50"/>
      <c r="AC492" s="50"/>
      <c r="AD492" s="50"/>
      <c r="AE492" s="50"/>
      <c r="AF492" s="50"/>
      <c r="AG492" s="50"/>
      <c r="AH492" s="50"/>
      <c r="AI492" s="50"/>
    </row>
    <row r="493" spans="9:35">
      <c r="I493" s="50"/>
      <c r="J493" s="50"/>
      <c r="K493" s="50"/>
      <c r="L493" s="50"/>
      <c r="M493" s="50"/>
      <c r="N493" s="50"/>
      <c r="O493" s="50"/>
      <c r="P493" s="50"/>
      <c r="Q493" s="50"/>
      <c r="R493" s="50"/>
      <c r="S493" s="50"/>
      <c r="T493" s="50"/>
      <c r="U493" s="50"/>
      <c r="V493" s="50"/>
      <c r="W493" s="50"/>
      <c r="X493" s="50"/>
      <c r="Y493" s="50"/>
      <c r="Z493" s="50"/>
      <c r="AA493" s="50"/>
      <c r="AB493" s="50"/>
      <c r="AC493" s="50"/>
      <c r="AD493" s="50"/>
      <c r="AE493" s="50"/>
      <c r="AF493" s="50"/>
      <c r="AG493" s="50"/>
      <c r="AH493" s="50"/>
      <c r="AI493" s="50"/>
    </row>
    <row r="494" spans="9:35">
      <c r="I494" s="50"/>
      <c r="J494" s="50"/>
      <c r="K494" s="50"/>
      <c r="L494" s="50"/>
      <c r="M494" s="50"/>
      <c r="N494" s="50"/>
      <c r="O494" s="50"/>
      <c r="P494" s="50"/>
      <c r="Q494" s="50"/>
      <c r="R494" s="50"/>
      <c r="S494" s="50"/>
      <c r="T494" s="50"/>
      <c r="U494" s="50"/>
      <c r="V494" s="50"/>
      <c r="W494" s="50"/>
      <c r="X494" s="50"/>
      <c r="Y494" s="50"/>
      <c r="Z494" s="50"/>
      <c r="AA494" s="50"/>
      <c r="AB494" s="50"/>
      <c r="AC494" s="50"/>
      <c r="AD494" s="50"/>
      <c r="AE494" s="50"/>
      <c r="AF494" s="50"/>
      <c r="AG494" s="50"/>
      <c r="AH494" s="50"/>
      <c r="AI494" s="50"/>
    </row>
    <row r="495" spans="9:35">
      <c r="I495" s="50"/>
      <c r="J495" s="50"/>
      <c r="K495" s="50"/>
      <c r="L495" s="50"/>
      <c r="M495" s="50"/>
      <c r="N495" s="50"/>
      <c r="O495" s="50"/>
      <c r="P495" s="50"/>
      <c r="Q495" s="50"/>
      <c r="R495" s="50"/>
      <c r="S495" s="50"/>
      <c r="T495" s="50"/>
      <c r="U495" s="50"/>
      <c r="V495" s="50"/>
      <c r="W495" s="50"/>
      <c r="X495" s="50"/>
      <c r="Y495" s="50"/>
      <c r="Z495" s="50"/>
      <c r="AA495" s="50"/>
      <c r="AB495" s="50"/>
      <c r="AC495" s="50"/>
      <c r="AD495" s="50"/>
      <c r="AE495" s="50"/>
      <c r="AF495" s="50"/>
      <c r="AG495" s="50"/>
      <c r="AH495" s="50"/>
      <c r="AI495" s="50"/>
    </row>
    <row r="496" spans="9:35">
      <c r="I496" s="50"/>
      <c r="J496" s="50"/>
      <c r="K496" s="50"/>
      <c r="L496" s="50"/>
      <c r="M496" s="50"/>
      <c r="N496" s="50"/>
      <c r="O496" s="50"/>
      <c r="P496" s="50"/>
      <c r="Q496" s="50"/>
      <c r="R496" s="50"/>
      <c r="S496" s="50"/>
      <c r="T496" s="50"/>
      <c r="U496" s="50"/>
      <c r="V496" s="50"/>
      <c r="W496" s="50"/>
      <c r="X496" s="50"/>
      <c r="Y496" s="50"/>
      <c r="Z496" s="50"/>
      <c r="AA496" s="50"/>
      <c r="AB496" s="50"/>
      <c r="AC496" s="50"/>
      <c r="AD496" s="50"/>
      <c r="AE496" s="50"/>
      <c r="AF496" s="50"/>
      <c r="AG496" s="50"/>
      <c r="AH496" s="50"/>
      <c r="AI496" s="50"/>
    </row>
    <row r="497" spans="9:35">
      <c r="I497" s="50"/>
      <c r="J497" s="50"/>
      <c r="K497" s="50"/>
      <c r="L497" s="50"/>
      <c r="M497" s="50"/>
      <c r="N497" s="50"/>
      <c r="O497" s="50"/>
      <c r="P497" s="50"/>
      <c r="Q497" s="50"/>
      <c r="R497" s="50"/>
      <c r="S497" s="50"/>
      <c r="T497" s="50"/>
      <c r="U497" s="50"/>
      <c r="V497" s="50"/>
      <c r="W497" s="50"/>
      <c r="X497" s="50"/>
      <c r="Y497" s="50"/>
      <c r="Z497" s="50"/>
      <c r="AA497" s="50"/>
      <c r="AB497" s="50"/>
      <c r="AC497" s="50"/>
      <c r="AD497" s="50"/>
      <c r="AE497" s="50"/>
      <c r="AF497" s="50"/>
      <c r="AG497" s="50"/>
      <c r="AH497" s="50"/>
      <c r="AI497" s="50"/>
    </row>
    <row r="498" spans="9:35">
      <c r="I498" s="50"/>
      <c r="J498" s="50"/>
      <c r="K498" s="50"/>
      <c r="L498" s="50"/>
      <c r="M498" s="50"/>
      <c r="N498" s="50"/>
      <c r="O498" s="50"/>
      <c r="P498" s="50"/>
      <c r="Q498" s="50"/>
      <c r="R498" s="50"/>
      <c r="S498" s="50"/>
      <c r="T498" s="50"/>
      <c r="U498" s="50"/>
      <c r="V498" s="50"/>
      <c r="W498" s="50"/>
      <c r="X498" s="50"/>
      <c r="Y498" s="50"/>
      <c r="Z498" s="50"/>
      <c r="AA498" s="50"/>
      <c r="AB498" s="50"/>
      <c r="AC498" s="50"/>
      <c r="AD498" s="50"/>
      <c r="AE498" s="50"/>
      <c r="AF498" s="50"/>
      <c r="AG498" s="50"/>
      <c r="AH498" s="50"/>
      <c r="AI498" s="50"/>
    </row>
    <row r="499" spans="9:35">
      <c r="I499" s="50"/>
      <c r="J499" s="50"/>
      <c r="K499" s="50"/>
      <c r="L499" s="50"/>
      <c r="M499" s="50"/>
      <c r="N499" s="50"/>
      <c r="O499" s="50"/>
      <c r="P499" s="50"/>
      <c r="Q499" s="50"/>
      <c r="R499" s="50"/>
      <c r="S499" s="50"/>
      <c r="T499" s="50"/>
      <c r="U499" s="50"/>
      <c r="V499" s="50"/>
      <c r="W499" s="50"/>
      <c r="X499" s="50"/>
      <c r="Y499" s="50"/>
      <c r="Z499" s="50"/>
      <c r="AA499" s="50"/>
      <c r="AB499" s="50"/>
      <c r="AC499" s="50"/>
      <c r="AD499" s="50"/>
      <c r="AE499" s="50"/>
      <c r="AF499" s="50"/>
      <c r="AG499" s="50"/>
      <c r="AH499" s="50"/>
      <c r="AI499" s="50"/>
    </row>
    <row r="500" spans="9:35">
      <c r="I500" s="50"/>
      <c r="J500" s="50"/>
      <c r="K500" s="50"/>
      <c r="L500" s="50"/>
      <c r="M500" s="50"/>
      <c r="N500" s="50"/>
      <c r="O500" s="50"/>
      <c r="P500" s="50"/>
      <c r="Q500" s="50"/>
      <c r="R500" s="50"/>
      <c r="S500" s="50"/>
      <c r="T500" s="50"/>
      <c r="U500" s="50"/>
      <c r="V500" s="50"/>
      <c r="W500" s="50"/>
      <c r="X500" s="50"/>
      <c r="Y500" s="50"/>
      <c r="Z500" s="50"/>
      <c r="AA500" s="50"/>
      <c r="AB500" s="50"/>
      <c r="AC500" s="50"/>
      <c r="AD500" s="50"/>
      <c r="AE500" s="50"/>
      <c r="AF500" s="50"/>
      <c r="AG500" s="50"/>
      <c r="AH500" s="50"/>
      <c r="AI500" s="50"/>
    </row>
    <row r="501" spans="9:35">
      <c r="I501" s="50"/>
      <c r="J501" s="50"/>
      <c r="K501" s="50"/>
      <c r="L501" s="50"/>
      <c r="M501" s="50"/>
      <c r="N501" s="50"/>
      <c r="O501" s="50"/>
      <c r="P501" s="50"/>
      <c r="Q501" s="50"/>
      <c r="R501" s="50"/>
      <c r="S501" s="50"/>
      <c r="T501" s="50"/>
      <c r="U501" s="50"/>
      <c r="V501" s="50"/>
      <c r="W501" s="50"/>
      <c r="X501" s="50"/>
      <c r="Y501" s="50"/>
      <c r="Z501" s="50"/>
      <c r="AA501" s="50"/>
      <c r="AB501" s="50"/>
      <c r="AC501" s="50"/>
      <c r="AD501" s="50"/>
      <c r="AE501" s="50"/>
      <c r="AF501" s="50"/>
      <c r="AG501" s="50"/>
      <c r="AH501" s="50"/>
      <c r="AI501" s="50"/>
    </row>
    <row r="502" spans="9:35">
      <c r="I502" s="50"/>
      <c r="J502" s="50"/>
      <c r="K502" s="50"/>
      <c r="L502" s="50"/>
      <c r="M502" s="50"/>
      <c r="N502" s="50"/>
      <c r="O502" s="50"/>
      <c r="P502" s="50"/>
      <c r="Q502" s="50"/>
      <c r="R502" s="50"/>
      <c r="S502" s="50"/>
      <c r="T502" s="50"/>
      <c r="U502" s="50"/>
      <c r="V502" s="50"/>
      <c r="W502" s="50"/>
      <c r="X502" s="50"/>
      <c r="Y502" s="50"/>
      <c r="Z502" s="50"/>
      <c r="AA502" s="50"/>
      <c r="AB502" s="50"/>
      <c r="AC502" s="50"/>
      <c r="AD502" s="50"/>
      <c r="AE502" s="50"/>
      <c r="AF502" s="50"/>
      <c r="AG502" s="50"/>
      <c r="AH502" s="50"/>
      <c r="AI502" s="50"/>
    </row>
    <row r="503" spans="9:35">
      <c r="I503" s="50"/>
      <c r="J503" s="50"/>
      <c r="K503" s="50"/>
      <c r="L503" s="50"/>
      <c r="M503" s="50"/>
      <c r="N503" s="50"/>
      <c r="O503" s="50"/>
      <c r="P503" s="50"/>
      <c r="Q503" s="50"/>
      <c r="R503" s="50"/>
      <c r="S503" s="50"/>
      <c r="T503" s="50"/>
      <c r="U503" s="50"/>
      <c r="V503" s="50"/>
      <c r="W503" s="50"/>
      <c r="X503" s="50"/>
      <c r="Y503" s="50"/>
      <c r="Z503" s="50"/>
      <c r="AA503" s="50"/>
      <c r="AB503" s="50"/>
      <c r="AC503" s="50"/>
      <c r="AD503" s="50"/>
      <c r="AE503" s="50"/>
      <c r="AF503" s="50"/>
      <c r="AG503" s="50"/>
      <c r="AH503" s="50"/>
      <c r="AI503" s="50"/>
    </row>
    <row r="504" spans="9:35">
      <c r="I504" s="50"/>
      <c r="J504" s="50"/>
      <c r="K504" s="50"/>
      <c r="L504" s="50"/>
      <c r="M504" s="50"/>
      <c r="N504" s="50"/>
      <c r="O504" s="50"/>
      <c r="P504" s="50"/>
      <c r="Q504" s="50"/>
      <c r="R504" s="50"/>
      <c r="S504" s="50"/>
      <c r="T504" s="50"/>
      <c r="U504" s="50"/>
      <c r="V504" s="50"/>
      <c r="W504" s="50"/>
      <c r="X504" s="50"/>
      <c r="Y504" s="50"/>
      <c r="Z504" s="50"/>
      <c r="AA504" s="50"/>
      <c r="AB504" s="50"/>
      <c r="AC504" s="50"/>
      <c r="AD504" s="50"/>
      <c r="AE504" s="50"/>
      <c r="AF504" s="50"/>
      <c r="AG504" s="50"/>
      <c r="AH504" s="50"/>
      <c r="AI504" s="50"/>
    </row>
    <row r="505" spans="9:35">
      <c r="I505" s="50"/>
      <c r="J505" s="50"/>
      <c r="K505" s="50"/>
      <c r="L505" s="50"/>
      <c r="M505" s="50"/>
      <c r="N505" s="50"/>
      <c r="O505" s="50"/>
      <c r="P505" s="50"/>
      <c r="Q505" s="50"/>
      <c r="R505" s="50"/>
      <c r="S505" s="50"/>
      <c r="T505" s="50"/>
      <c r="U505" s="50"/>
      <c r="V505" s="50"/>
      <c r="W505" s="50"/>
      <c r="X505" s="50"/>
      <c r="Y505" s="50"/>
      <c r="Z505" s="50"/>
      <c r="AA505" s="50"/>
      <c r="AB505" s="50"/>
      <c r="AC505" s="50"/>
      <c r="AD505" s="50"/>
      <c r="AE505" s="50"/>
      <c r="AF505" s="50"/>
      <c r="AG505" s="50"/>
      <c r="AH505" s="50"/>
      <c r="AI505" s="50"/>
    </row>
    <row r="506" spans="9:35">
      <c r="I506" s="50"/>
      <c r="J506" s="50"/>
      <c r="K506" s="50"/>
      <c r="L506" s="50"/>
      <c r="M506" s="50"/>
      <c r="N506" s="50"/>
      <c r="O506" s="50"/>
      <c r="P506" s="50"/>
      <c r="Q506" s="50"/>
      <c r="R506" s="50"/>
      <c r="S506" s="50"/>
      <c r="T506" s="50"/>
      <c r="U506" s="50"/>
      <c r="V506" s="50"/>
      <c r="W506" s="50"/>
      <c r="X506" s="50"/>
      <c r="Y506" s="50"/>
      <c r="Z506" s="50"/>
      <c r="AA506" s="50"/>
      <c r="AB506" s="50"/>
      <c r="AC506" s="50"/>
      <c r="AD506" s="50"/>
      <c r="AE506" s="50"/>
      <c r="AF506" s="50"/>
      <c r="AG506" s="50"/>
      <c r="AH506" s="50"/>
      <c r="AI506" s="50"/>
    </row>
    <row r="507" spans="9:35">
      <c r="I507" s="50"/>
      <c r="J507" s="50"/>
      <c r="K507" s="50"/>
      <c r="L507" s="50"/>
      <c r="M507" s="50"/>
      <c r="N507" s="50"/>
      <c r="O507" s="50"/>
      <c r="P507" s="50"/>
      <c r="Q507" s="50"/>
      <c r="R507" s="50"/>
      <c r="S507" s="50"/>
      <c r="T507" s="50"/>
      <c r="U507" s="50"/>
      <c r="V507" s="50"/>
      <c r="W507" s="50"/>
      <c r="X507" s="50"/>
      <c r="Y507" s="50"/>
      <c r="Z507" s="50"/>
      <c r="AA507" s="50"/>
      <c r="AB507" s="50"/>
      <c r="AC507" s="50"/>
      <c r="AD507" s="50"/>
      <c r="AE507" s="50"/>
      <c r="AF507" s="50"/>
      <c r="AG507" s="50"/>
      <c r="AH507" s="50"/>
      <c r="AI507" s="50"/>
    </row>
    <row r="508" spans="9:35">
      <c r="I508" s="50"/>
      <c r="J508" s="50"/>
      <c r="K508" s="50"/>
      <c r="L508" s="50"/>
      <c r="M508" s="50"/>
      <c r="N508" s="50"/>
      <c r="O508" s="50"/>
      <c r="P508" s="50"/>
      <c r="Q508" s="50"/>
      <c r="R508" s="50"/>
      <c r="S508" s="50"/>
      <c r="T508" s="50"/>
      <c r="U508" s="50"/>
      <c r="V508" s="50"/>
      <c r="W508" s="50"/>
      <c r="X508" s="50"/>
      <c r="Y508" s="50"/>
      <c r="Z508" s="50"/>
      <c r="AA508" s="50"/>
      <c r="AB508" s="50"/>
      <c r="AC508" s="50"/>
      <c r="AD508" s="50"/>
      <c r="AE508" s="50"/>
      <c r="AF508" s="50"/>
      <c r="AG508" s="50"/>
      <c r="AH508" s="50"/>
      <c r="AI508" s="50"/>
    </row>
    <row r="509" spans="9:35">
      <c r="I509" s="50"/>
      <c r="J509" s="50"/>
      <c r="K509" s="50"/>
      <c r="L509" s="50"/>
      <c r="M509" s="50"/>
      <c r="N509" s="50"/>
      <c r="O509" s="50"/>
      <c r="P509" s="50"/>
      <c r="Q509" s="50"/>
      <c r="R509" s="50"/>
      <c r="S509" s="50"/>
      <c r="T509" s="50"/>
      <c r="U509" s="50"/>
      <c r="V509" s="50"/>
      <c r="W509" s="50"/>
      <c r="X509" s="50"/>
      <c r="Y509" s="50"/>
      <c r="Z509" s="50"/>
      <c r="AA509" s="50"/>
      <c r="AB509" s="50"/>
      <c r="AC509" s="50"/>
      <c r="AD509" s="50"/>
      <c r="AE509" s="50"/>
      <c r="AF509" s="50"/>
      <c r="AG509" s="50"/>
      <c r="AH509" s="50"/>
      <c r="AI509" s="50"/>
    </row>
    <row r="510" spans="9:35">
      <c r="I510" s="50"/>
      <c r="J510" s="50"/>
      <c r="K510" s="50"/>
      <c r="L510" s="50"/>
      <c r="M510" s="50"/>
      <c r="N510" s="50"/>
      <c r="O510" s="50"/>
      <c r="P510" s="50"/>
      <c r="Q510" s="50"/>
      <c r="R510" s="50"/>
      <c r="S510" s="50"/>
      <c r="T510" s="50"/>
      <c r="U510" s="50"/>
      <c r="V510" s="50"/>
      <c r="W510" s="50"/>
      <c r="X510" s="50"/>
      <c r="Y510" s="50"/>
      <c r="Z510" s="50"/>
      <c r="AA510" s="50"/>
      <c r="AB510" s="50"/>
      <c r="AC510" s="50"/>
      <c r="AD510" s="50"/>
      <c r="AE510" s="50"/>
      <c r="AF510" s="50"/>
      <c r="AG510" s="50"/>
      <c r="AH510" s="50"/>
      <c r="AI510" s="50"/>
    </row>
    <row r="511" spans="9:35">
      <c r="I511" s="50"/>
      <c r="J511" s="50"/>
      <c r="K511" s="50"/>
      <c r="L511" s="50"/>
      <c r="M511" s="50"/>
      <c r="N511" s="50"/>
      <c r="O511" s="50"/>
      <c r="P511" s="50"/>
      <c r="Q511" s="50"/>
      <c r="R511" s="50"/>
      <c r="S511" s="50"/>
      <c r="T511" s="50"/>
      <c r="U511" s="50"/>
      <c r="V511" s="50"/>
      <c r="W511" s="50"/>
      <c r="X511" s="50"/>
      <c r="Y511" s="50"/>
      <c r="Z511" s="50"/>
      <c r="AA511" s="50"/>
      <c r="AB511" s="50"/>
      <c r="AC511" s="50"/>
      <c r="AD511" s="50"/>
      <c r="AE511" s="50"/>
      <c r="AF511" s="50"/>
      <c r="AG511" s="50"/>
      <c r="AH511" s="50"/>
      <c r="AI511" s="50"/>
    </row>
    <row r="512" spans="9:35">
      <c r="I512" s="50"/>
      <c r="J512" s="50"/>
      <c r="K512" s="50"/>
      <c r="L512" s="50"/>
      <c r="M512" s="50"/>
      <c r="N512" s="50"/>
      <c r="O512" s="50"/>
      <c r="P512" s="50"/>
      <c r="Q512" s="50"/>
      <c r="R512" s="50"/>
      <c r="S512" s="50"/>
      <c r="T512" s="50"/>
      <c r="U512" s="50"/>
      <c r="V512" s="50"/>
      <c r="W512" s="50"/>
      <c r="X512" s="50"/>
      <c r="Y512" s="50"/>
      <c r="Z512" s="50"/>
      <c r="AA512" s="50"/>
      <c r="AB512" s="50"/>
      <c r="AC512" s="50"/>
      <c r="AD512" s="50"/>
      <c r="AE512" s="50"/>
      <c r="AF512" s="50"/>
      <c r="AG512" s="50"/>
      <c r="AH512" s="50"/>
      <c r="AI512" s="50"/>
    </row>
    <row r="513" spans="9:35">
      <c r="I513" s="50"/>
      <c r="J513" s="50"/>
      <c r="K513" s="50"/>
      <c r="L513" s="50"/>
      <c r="M513" s="50"/>
      <c r="N513" s="50"/>
      <c r="O513" s="50"/>
      <c r="P513" s="50"/>
      <c r="Q513" s="50"/>
      <c r="R513" s="50"/>
      <c r="S513" s="50"/>
      <c r="T513" s="50"/>
      <c r="U513" s="50"/>
      <c r="V513" s="50"/>
      <c r="W513" s="50"/>
      <c r="X513" s="50"/>
      <c r="Y513" s="50"/>
      <c r="Z513" s="50"/>
      <c r="AA513" s="50"/>
      <c r="AB513" s="50"/>
      <c r="AC513" s="50"/>
      <c r="AD513" s="50"/>
      <c r="AE513" s="50"/>
      <c r="AF513" s="50"/>
      <c r="AG513" s="50"/>
      <c r="AH513" s="50"/>
      <c r="AI513" s="50"/>
    </row>
    <row r="514" spans="9:35">
      <c r="I514" s="50"/>
      <c r="J514" s="50"/>
      <c r="K514" s="50"/>
      <c r="L514" s="50"/>
      <c r="M514" s="50"/>
      <c r="N514" s="50"/>
      <c r="O514" s="50"/>
      <c r="P514" s="50"/>
      <c r="Q514" s="50"/>
      <c r="R514" s="50"/>
      <c r="S514" s="50"/>
      <c r="T514" s="50"/>
      <c r="U514" s="50"/>
      <c r="V514" s="50"/>
      <c r="W514" s="50"/>
      <c r="X514" s="50"/>
      <c r="Y514" s="50"/>
      <c r="Z514" s="50"/>
      <c r="AA514" s="50"/>
      <c r="AB514" s="50"/>
      <c r="AC514" s="50"/>
      <c r="AD514" s="50"/>
      <c r="AE514" s="50"/>
      <c r="AF514" s="50"/>
      <c r="AG514" s="50"/>
      <c r="AH514" s="50"/>
      <c r="AI514" s="50"/>
    </row>
    <row r="515" spans="9:35">
      <c r="I515" s="50"/>
      <c r="J515" s="50"/>
      <c r="K515" s="50"/>
      <c r="L515" s="50"/>
      <c r="M515" s="50"/>
      <c r="N515" s="50"/>
      <c r="O515" s="50"/>
      <c r="P515" s="50"/>
      <c r="Q515" s="50"/>
      <c r="R515" s="50"/>
      <c r="S515" s="50"/>
      <c r="T515" s="50"/>
      <c r="U515" s="50"/>
      <c r="V515" s="50"/>
      <c r="W515" s="50"/>
      <c r="X515" s="50"/>
      <c r="Y515" s="50"/>
      <c r="Z515" s="50"/>
      <c r="AA515" s="50"/>
      <c r="AB515" s="50"/>
      <c r="AC515" s="50"/>
      <c r="AD515" s="50"/>
      <c r="AE515" s="50"/>
      <c r="AF515" s="50"/>
      <c r="AG515" s="50"/>
      <c r="AH515" s="50"/>
      <c r="AI515" s="50"/>
    </row>
    <row r="516" spans="9:35">
      <c r="I516" s="50"/>
      <c r="J516" s="50"/>
      <c r="K516" s="50"/>
      <c r="L516" s="50"/>
      <c r="M516" s="50"/>
      <c r="N516" s="50"/>
      <c r="O516" s="50"/>
      <c r="P516" s="50"/>
      <c r="Q516" s="50"/>
      <c r="R516" s="50"/>
      <c r="S516" s="50"/>
      <c r="T516" s="50"/>
      <c r="U516" s="50"/>
      <c r="V516" s="50"/>
      <c r="W516" s="50"/>
      <c r="X516" s="50"/>
      <c r="Y516" s="50"/>
      <c r="Z516" s="50"/>
      <c r="AA516" s="50"/>
      <c r="AB516" s="50"/>
      <c r="AC516" s="50"/>
      <c r="AD516" s="50"/>
      <c r="AE516" s="50"/>
      <c r="AF516" s="50"/>
      <c r="AG516" s="50"/>
      <c r="AH516" s="50"/>
      <c r="AI516" s="50"/>
    </row>
    <row r="517" spans="9:35">
      <c r="I517" s="50"/>
      <c r="J517" s="50"/>
      <c r="K517" s="50"/>
      <c r="L517" s="50"/>
      <c r="M517" s="50"/>
      <c r="N517" s="50"/>
      <c r="O517" s="50"/>
      <c r="P517" s="50"/>
      <c r="Q517" s="50"/>
      <c r="R517" s="50"/>
      <c r="S517" s="50"/>
      <c r="T517" s="50"/>
      <c r="U517" s="50"/>
      <c r="V517" s="50"/>
      <c r="W517" s="50"/>
      <c r="X517" s="50"/>
      <c r="Y517" s="50"/>
      <c r="Z517" s="50"/>
      <c r="AA517" s="50"/>
      <c r="AB517" s="50"/>
      <c r="AC517" s="50"/>
      <c r="AD517" s="50"/>
      <c r="AE517" s="50"/>
      <c r="AF517" s="50"/>
      <c r="AG517" s="50"/>
      <c r="AH517" s="50"/>
      <c r="AI517" s="50"/>
    </row>
    <row r="518" spans="9:35">
      <c r="I518" s="50"/>
      <c r="J518" s="50"/>
      <c r="K518" s="50"/>
      <c r="L518" s="50"/>
      <c r="M518" s="50"/>
      <c r="N518" s="50"/>
      <c r="O518" s="50"/>
      <c r="P518" s="50"/>
      <c r="Q518" s="50"/>
      <c r="R518" s="50"/>
      <c r="S518" s="50"/>
      <c r="T518" s="50"/>
      <c r="U518" s="50"/>
      <c r="V518" s="50"/>
      <c r="W518" s="50"/>
      <c r="X518" s="50"/>
      <c r="Y518" s="50"/>
      <c r="Z518" s="50"/>
      <c r="AA518" s="50"/>
      <c r="AB518" s="50"/>
      <c r="AC518" s="50"/>
      <c r="AD518" s="50"/>
      <c r="AE518" s="50"/>
      <c r="AF518" s="50"/>
      <c r="AG518" s="50"/>
      <c r="AH518" s="50"/>
      <c r="AI518" s="50"/>
    </row>
    <row r="519" spans="9:35">
      <c r="I519" s="50"/>
      <c r="J519" s="50"/>
      <c r="K519" s="50"/>
      <c r="L519" s="50"/>
      <c r="M519" s="50"/>
      <c r="N519" s="50"/>
      <c r="O519" s="50"/>
      <c r="P519" s="50"/>
      <c r="Q519" s="50"/>
      <c r="R519" s="50"/>
      <c r="S519" s="50"/>
      <c r="T519" s="50"/>
      <c r="U519" s="50"/>
      <c r="V519" s="50"/>
      <c r="W519" s="50"/>
      <c r="X519" s="50"/>
      <c r="Y519" s="50"/>
      <c r="Z519" s="50"/>
      <c r="AA519" s="50"/>
      <c r="AB519" s="50"/>
      <c r="AC519" s="50"/>
      <c r="AD519" s="50"/>
      <c r="AE519" s="50"/>
      <c r="AF519" s="50"/>
      <c r="AG519" s="50"/>
      <c r="AH519" s="50"/>
      <c r="AI519" s="50"/>
    </row>
    <row r="520" spans="9:35">
      <c r="I520" s="50"/>
      <c r="J520" s="50"/>
      <c r="K520" s="50"/>
      <c r="L520" s="50"/>
      <c r="M520" s="50"/>
      <c r="N520" s="50"/>
      <c r="O520" s="50"/>
      <c r="P520" s="50"/>
      <c r="Q520" s="50"/>
      <c r="R520" s="50"/>
      <c r="S520" s="50"/>
      <c r="T520" s="50"/>
      <c r="U520" s="50"/>
      <c r="V520" s="50"/>
      <c r="W520" s="50"/>
      <c r="X520" s="50"/>
      <c r="Y520" s="50"/>
      <c r="Z520" s="50"/>
      <c r="AA520" s="50"/>
      <c r="AB520" s="50"/>
      <c r="AC520" s="50"/>
      <c r="AD520" s="50"/>
      <c r="AE520" s="50"/>
      <c r="AF520" s="50"/>
      <c r="AG520" s="50"/>
      <c r="AH520" s="50"/>
      <c r="AI520" s="50"/>
    </row>
    <row r="521" spans="9:35">
      <c r="I521" s="50"/>
      <c r="J521" s="50"/>
      <c r="K521" s="50"/>
      <c r="L521" s="50"/>
      <c r="M521" s="50"/>
      <c r="N521" s="50"/>
      <c r="O521" s="50"/>
      <c r="P521" s="50"/>
      <c r="Q521" s="50"/>
      <c r="R521" s="50"/>
      <c r="S521" s="50"/>
      <c r="T521" s="50"/>
      <c r="U521" s="50"/>
      <c r="V521" s="50"/>
      <c r="W521" s="50"/>
      <c r="X521" s="50"/>
      <c r="Y521" s="50"/>
      <c r="Z521" s="50"/>
      <c r="AA521" s="50"/>
      <c r="AB521" s="50"/>
      <c r="AC521" s="50"/>
      <c r="AD521" s="50"/>
      <c r="AE521" s="50"/>
      <c r="AF521" s="50"/>
      <c r="AG521" s="50"/>
      <c r="AH521" s="50"/>
      <c r="AI521" s="50"/>
    </row>
    <row r="522" spans="9:35">
      <c r="I522" s="50"/>
      <c r="J522" s="50"/>
      <c r="K522" s="50"/>
      <c r="L522" s="50"/>
      <c r="M522" s="50"/>
      <c r="N522" s="50"/>
      <c r="O522" s="50"/>
      <c r="P522" s="50"/>
      <c r="Q522" s="50"/>
      <c r="R522" s="50"/>
      <c r="S522" s="50"/>
      <c r="T522" s="50"/>
      <c r="U522" s="50"/>
      <c r="V522" s="50"/>
      <c r="W522" s="50"/>
      <c r="X522" s="50"/>
      <c r="Y522" s="50"/>
      <c r="Z522" s="50"/>
      <c r="AA522" s="50"/>
      <c r="AB522" s="50"/>
      <c r="AC522" s="50"/>
      <c r="AD522" s="50"/>
      <c r="AE522" s="50"/>
      <c r="AF522" s="50"/>
      <c r="AG522" s="50"/>
      <c r="AH522" s="50"/>
      <c r="AI522" s="50"/>
    </row>
    <row r="523" spans="9:35">
      <c r="I523" s="50"/>
      <c r="J523" s="50"/>
      <c r="K523" s="50"/>
      <c r="L523" s="50"/>
      <c r="M523" s="50"/>
      <c r="N523" s="50"/>
      <c r="O523" s="50"/>
      <c r="P523" s="50"/>
      <c r="Q523" s="50"/>
      <c r="R523" s="50"/>
      <c r="S523" s="50"/>
      <c r="T523" s="50"/>
      <c r="U523" s="50"/>
      <c r="V523" s="50"/>
      <c r="W523" s="50"/>
      <c r="X523" s="50"/>
      <c r="Y523" s="50"/>
      <c r="Z523" s="50"/>
      <c r="AA523" s="50"/>
      <c r="AB523" s="50"/>
      <c r="AC523" s="50"/>
      <c r="AD523" s="50"/>
      <c r="AE523" s="50"/>
      <c r="AF523" s="50"/>
      <c r="AG523" s="50"/>
      <c r="AH523" s="50"/>
      <c r="AI523" s="50"/>
    </row>
    <row r="524" spans="9:35">
      <c r="I524" s="50"/>
      <c r="J524" s="50"/>
      <c r="K524" s="50"/>
      <c r="L524" s="50"/>
      <c r="M524" s="50"/>
      <c r="N524" s="50"/>
      <c r="O524" s="50"/>
      <c r="P524" s="50"/>
      <c r="Q524" s="50"/>
      <c r="R524" s="50"/>
      <c r="S524" s="50"/>
      <c r="T524" s="50"/>
      <c r="U524" s="50"/>
      <c r="V524" s="50"/>
      <c r="W524" s="50"/>
      <c r="X524" s="50"/>
      <c r="Y524" s="50"/>
      <c r="Z524" s="50"/>
      <c r="AA524" s="50"/>
      <c r="AB524" s="50"/>
      <c r="AC524" s="50"/>
      <c r="AD524" s="50"/>
      <c r="AE524" s="50"/>
      <c r="AF524" s="50"/>
      <c r="AG524" s="50"/>
      <c r="AH524" s="50"/>
      <c r="AI524" s="50"/>
    </row>
    <row r="525" spans="9:35">
      <c r="I525" s="50"/>
      <c r="J525" s="50"/>
      <c r="K525" s="50"/>
      <c r="L525" s="50"/>
      <c r="M525" s="50"/>
      <c r="N525" s="50"/>
      <c r="O525" s="50"/>
      <c r="P525" s="50"/>
      <c r="Q525" s="50"/>
      <c r="R525" s="50"/>
      <c r="S525" s="50"/>
      <c r="T525" s="50"/>
      <c r="U525" s="50"/>
      <c r="V525" s="50"/>
      <c r="W525" s="50"/>
      <c r="X525" s="50"/>
      <c r="Y525" s="50"/>
      <c r="Z525" s="50"/>
      <c r="AA525" s="50"/>
      <c r="AB525" s="50"/>
      <c r="AC525" s="50"/>
      <c r="AD525" s="50"/>
      <c r="AE525" s="50"/>
      <c r="AF525" s="50"/>
      <c r="AG525" s="50"/>
      <c r="AH525" s="50"/>
      <c r="AI525" s="50"/>
    </row>
    <row r="526" spans="9:35">
      <c r="I526" s="50"/>
      <c r="J526" s="50"/>
      <c r="K526" s="50"/>
      <c r="L526" s="50"/>
      <c r="M526" s="50"/>
      <c r="N526" s="50"/>
      <c r="O526" s="50"/>
      <c r="P526" s="50"/>
      <c r="Q526" s="50"/>
      <c r="R526" s="50"/>
      <c r="S526" s="50"/>
      <c r="T526" s="50"/>
      <c r="U526" s="50"/>
      <c r="V526" s="50"/>
      <c r="W526" s="50"/>
      <c r="X526" s="50"/>
      <c r="Y526" s="50"/>
      <c r="Z526" s="50"/>
      <c r="AA526" s="50"/>
      <c r="AB526" s="50"/>
      <c r="AC526" s="50"/>
      <c r="AD526" s="50"/>
      <c r="AE526" s="50"/>
      <c r="AF526" s="50"/>
      <c r="AG526" s="50"/>
      <c r="AH526" s="50"/>
      <c r="AI526" s="50"/>
    </row>
    <row r="527" spans="9:35">
      <c r="I527" s="50"/>
      <c r="J527" s="50"/>
      <c r="K527" s="50"/>
      <c r="L527" s="50"/>
      <c r="M527" s="50"/>
      <c r="N527" s="50"/>
      <c r="O527" s="50"/>
      <c r="P527" s="50"/>
      <c r="Q527" s="50"/>
      <c r="R527" s="50"/>
      <c r="S527" s="50"/>
      <c r="T527" s="50"/>
      <c r="U527" s="50"/>
      <c r="V527" s="50"/>
      <c r="W527" s="50"/>
      <c r="X527" s="50"/>
      <c r="Y527" s="50"/>
      <c r="Z527" s="50"/>
      <c r="AA527" s="50"/>
      <c r="AB527" s="50"/>
      <c r="AC527" s="50"/>
      <c r="AD527" s="50"/>
      <c r="AE527" s="50"/>
      <c r="AF527" s="50"/>
      <c r="AG527" s="50"/>
      <c r="AH527" s="50"/>
      <c r="AI527" s="50"/>
    </row>
    <row r="528" spans="9:35">
      <c r="I528" s="50"/>
      <c r="J528" s="50"/>
      <c r="K528" s="50"/>
      <c r="L528" s="50"/>
      <c r="M528" s="50"/>
      <c r="N528" s="50"/>
      <c r="O528" s="50"/>
      <c r="P528" s="50"/>
      <c r="Q528" s="50"/>
      <c r="R528" s="50"/>
      <c r="S528" s="50"/>
      <c r="T528" s="50"/>
      <c r="U528" s="50"/>
      <c r="V528" s="50"/>
      <c r="W528" s="50"/>
      <c r="X528" s="50"/>
      <c r="Y528" s="50"/>
      <c r="Z528" s="50"/>
      <c r="AA528" s="50"/>
      <c r="AB528" s="50"/>
      <c r="AC528" s="50"/>
      <c r="AD528" s="50"/>
      <c r="AE528" s="50"/>
      <c r="AF528" s="50"/>
      <c r="AG528" s="50"/>
      <c r="AH528" s="50"/>
      <c r="AI528" s="50"/>
    </row>
    <row r="529" spans="9:35">
      <c r="I529" s="50"/>
      <c r="J529" s="50"/>
      <c r="K529" s="50"/>
      <c r="L529" s="50"/>
      <c r="M529" s="50"/>
      <c r="N529" s="50"/>
      <c r="O529" s="50"/>
      <c r="P529" s="50"/>
      <c r="Q529" s="50"/>
      <c r="R529" s="50"/>
      <c r="S529" s="50"/>
      <c r="T529" s="50"/>
      <c r="U529" s="50"/>
      <c r="V529" s="50"/>
      <c r="W529" s="50"/>
      <c r="X529" s="50"/>
      <c r="Y529" s="50"/>
      <c r="Z529" s="50"/>
      <c r="AA529" s="50"/>
      <c r="AB529" s="50"/>
      <c r="AC529" s="50"/>
      <c r="AD529" s="50"/>
      <c r="AE529" s="50"/>
      <c r="AF529" s="50"/>
      <c r="AG529" s="50"/>
      <c r="AH529" s="50"/>
      <c r="AI529" s="50"/>
    </row>
    <row r="530" spans="9:35">
      <c r="I530" s="50"/>
      <c r="J530" s="50"/>
      <c r="K530" s="50"/>
      <c r="L530" s="50"/>
      <c r="M530" s="50"/>
      <c r="N530" s="50"/>
      <c r="O530" s="50"/>
      <c r="P530" s="50"/>
      <c r="Q530" s="50"/>
      <c r="R530" s="50"/>
      <c r="S530" s="50"/>
      <c r="T530" s="50"/>
      <c r="U530" s="50"/>
      <c r="V530" s="50"/>
      <c r="W530" s="50"/>
      <c r="X530" s="50"/>
      <c r="Y530" s="50"/>
      <c r="Z530" s="50"/>
      <c r="AA530" s="50"/>
      <c r="AB530" s="50"/>
      <c r="AC530" s="50"/>
      <c r="AD530" s="50"/>
      <c r="AE530" s="50"/>
      <c r="AF530" s="50"/>
      <c r="AG530" s="50"/>
      <c r="AH530" s="50"/>
      <c r="AI530" s="50"/>
    </row>
    <row r="531" spans="9:35">
      <c r="I531" s="50"/>
      <c r="J531" s="50"/>
      <c r="K531" s="50"/>
      <c r="L531" s="50"/>
      <c r="M531" s="50"/>
      <c r="N531" s="50"/>
      <c r="O531" s="50"/>
      <c r="P531" s="50"/>
      <c r="Q531" s="50"/>
      <c r="R531" s="50"/>
      <c r="S531" s="50"/>
      <c r="T531" s="50"/>
      <c r="U531" s="50"/>
      <c r="V531" s="50"/>
      <c r="W531" s="50"/>
      <c r="X531" s="50"/>
      <c r="Y531" s="50"/>
      <c r="Z531" s="50"/>
      <c r="AA531" s="50"/>
      <c r="AB531" s="50"/>
      <c r="AC531" s="50"/>
      <c r="AD531" s="50"/>
      <c r="AE531" s="50"/>
      <c r="AF531" s="50"/>
      <c r="AG531" s="50"/>
      <c r="AH531" s="50"/>
      <c r="AI531" s="50"/>
    </row>
    <row r="532" spans="9:35">
      <c r="I532" s="50"/>
      <c r="J532" s="50"/>
      <c r="K532" s="50"/>
      <c r="L532" s="50"/>
      <c r="M532" s="50"/>
      <c r="N532" s="50"/>
      <c r="O532" s="50"/>
      <c r="P532" s="50"/>
      <c r="Q532" s="50"/>
      <c r="R532" s="50"/>
      <c r="S532" s="50"/>
      <c r="T532" s="50"/>
      <c r="U532" s="50"/>
      <c r="V532" s="50"/>
      <c r="W532" s="50"/>
      <c r="X532" s="50"/>
      <c r="Y532" s="50"/>
      <c r="Z532" s="50"/>
      <c r="AA532" s="50"/>
      <c r="AB532" s="50"/>
      <c r="AC532" s="50"/>
      <c r="AD532" s="50"/>
      <c r="AE532" s="50"/>
      <c r="AF532" s="50"/>
      <c r="AG532" s="50"/>
      <c r="AH532" s="50"/>
      <c r="AI532" s="50"/>
    </row>
    <row r="533" spans="9:35">
      <c r="I533" s="50"/>
      <c r="J533" s="50"/>
      <c r="K533" s="50"/>
      <c r="L533" s="50"/>
      <c r="M533" s="50"/>
      <c r="N533" s="50"/>
      <c r="O533" s="50"/>
      <c r="P533" s="50"/>
      <c r="Q533" s="50"/>
      <c r="R533" s="50"/>
      <c r="S533" s="50"/>
      <c r="T533" s="50"/>
      <c r="U533" s="50"/>
      <c r="V533" s="50"/>
      <c r="W533" s="50"/>
      <c r="X533" s="50"/>
      <c r="Y533" s="50"/>
      <c r="Z533" s="50"/>
      <c r="AA533" s="50"/>
      <c r="AB533" s="50"/>
      <c r="AC533" s="50"/>
      <c r="AD533" s="50"/>
      <c r="AE533" s="50"/>
      <c r="AF533" s="50"/>
      <c r="AG533" s="50"/>
      <c r="AH533" s="50"/>
      <c r="AI533" s="50"/>
    </row>
    <row r="534" spans="9:35">
      <c r="I534" s="50"/>
      <c r="J534" s="50"/>
      <c r="K534" s="50"/>
      <c r="L534" s="50"/>
      <c r="M534" s="50"/>
      <c r="N534" s="50"/>
      <c r="O534" s="50"/>
      <c r="P534" s="50"/>
      <c r="Q534" s="50"/>
      <c r="R534" s="50"/>
      <c r="S534" s="50"/>
      <c r="T534" s="50"/>
      <c r="U534" s="50"/>
      <c r="V534" s="50"/>
      <c r="W534" s="50"/>
      <c r="X534" s="50"/>
      <c r="Y534" s="50"/>
      <c r="Z534" s="50"/>
      <c r="AA534" s="50"/>
      <c r="AB534" s="50"/>
      <c r="AC534" s="50"/>
      <c r="AD534" s="50"/>
      <c r="AE534" s="50"/>
      <c r="AF534" s="50"/>
      <c r="AG534" s="50"/>
      <c r="AH534" s="50"/>
      <c r="AI534" s="50"/>
    </row>
    <row r="535" spans="9:35">
      <c r="I535" s="50"/>
      <c r="J535" s="50"/>
      <c r="K535" s="50"/>
      <c r="L535" s="50"/>
      <c r="M535" s="50"/>
      <c r="N535" s="50"/>
      <c r="O535" s="50"/>
      <c r="P535" s="50"/>
      <c r="Q535" s="50"/>
      <c r="R535" s="50"/>
      <c r="S535" s="50"/>
      <c r="T535" s="50"/>
      <c r="U535" s="50"/>
      <c r="V535" s="50"/>
      <c r="W535" s="50"/>
      <c r="X535" s="50"/>
      <c r="Y535" s="50"/>
      <c r="Z535" s="50"/>
      <c r="AA535" s="50"/>
      <c r="AB535" s="50"/>
      <c r="AC535" s="50"/>
      <c r="AD535" s="50"/>
      <c r="AE535" s="50"/>
      <c r="AF535" s="50"/>
      <c r="AG535" s="50"/>
      <c r="AH535" s="50"/>
      <c r="AI535" s="50"/>
    </row>
    <row r="536" spans="9:35">
      <c r="I536" s="50"/>
      <c r="J536" s="50"/>
      <c r="K536" s="50"/>
      <c r="L536" s="50"/>
      <c r="M536" s="50"/>
      <c r="N536" s="50"/>
      <c r="O536" s="50"/>
      <c r="P536" s="50"/>
      <c r="Q536" s="50"/>
      <c r="R536" s="50"/>
      <c r="S536" s="50"/>
      <c r="T536" s="50"/>
      <c r="U536" s="50"/>
      <c r="V536" s="50"/>
      <c r="W536" s="50"/>
      <c r="X536" s="50"/>
      <c r="Y536" s="50"/>
      <c r="Z536" s="50"/>
      <c r="AA536" s="50"/>
      <c r="AB536" s="50"/>
      <c r="AC536" s="50"/>
      <c r="AD536" s="50"/>
      <c r="AE536" s="50"/>
      <c r="AF536" s="50"/>
      <c r="AG536" s="50"/>
      <c r="AH536" s="50"/>
      <c r="AI536" s="50"/>
    </row>
    <row r="537" spans="9:35">
      <c r="I537" s="50"/>
      <c r="J537" s="50"/>
      <c r="K537" s="50"/>
      <c r="L537" s="50"/>
      <c r="M537" s="50"/>
      <c r="N537" s="50"/>
      <c r="O537" s="50"/>
      <c r="P537" s="50"/>
      <c r="Q537" s="50"/>
      <c r="R537" s="50"/>
      <c r="S537" s="50"/>
      <c r="T537" s="50"/>
      <c r="U537" s="50"/>
      <c r="V537" s="50"/>
      <c r="W537" s="50"/>
      <c r="X537" s="50"/>
      <c r="Y537" s="50"/>
      <c r="Z537" s="50"/>
      <c r="AA537" s="50"/>
      <c r="AB537" s="50"/>
      <c r="AC537" s="50"/>
      <c r="AD537" s="50"/>
      <c r="AE537" s="50"/>
      <c r="AF537" s="50"/>
      <c r="AG537" s="50"/>
      <c r="AH537" s="50"/>
      <c r="AI537" s="50"/>
    </row>
    <row r="538" spans="9:35">
      <c r="I538" s="50"/>
      <c r="J538" s="50"/>
      <c r="K538" s="50"/>
      <c r="L538" s="50"/>
      <c r="M538" s="50"/>
      <c r="N538" s="50"/>
      <c r="O538" s="50"/>
      <c r="P538" s="50"/>
      <c r="Q538" s="50"/>
      <c r="R538" s="50"/>
      <c r="S538" s="50"/>
      <c r="T538" s="50"/>
      <c r="U538" s="50"/>
      <c r="V538" s="50"/>
      <c r="W538" s="50"/>
      <c r="X538" s="50"/>
      <c r="Y538" s="50"/>
      <c r="Z538" s="50"/>
      <c r="AA538" s="50"/>
      <c r="AB538" s="50"/>
      <c r="AC538" s="50"/>
      <c r="AD538" s="50"/>
      <c r="AE538" s="50"/>
      <c r="AF538" s="50"/>
      <c r="AG538" s="50"/>
      <c r="AH538" s="50"/>
      <c r="AI538" s="50"/>
    </row>
    <row r="539" spans="9:35">
      <c r="I539" s="50"/>
      <c r="J539" s="50"/>
      <c r="K539" s="50"/>
      <c r="L539" s="50"/>
      <c r="M539" s="50"/>
      <c r="N539" s="50"/>
      <c r="O539" s="50"/>
      <c r="P539" s="50"/>
      <c r="Q539" s="50"/>
      <c r="R539" s="50"/>
      <c r="S539" s="50"/>
      <c r="T539" s="50"/>
      <c r="U539" s="50"/>
      <c r="V539" s="50"/>
      <c r="W539" s="50"/>
      <c r="X539" s="50"/>
      <c r="Y539" s="50"/>
      <c r="Z539" s="50"/>
      <c r="AA539" s="50"/>
      <c r="AB539" s="50"/>
      <c r="AC539" s="50"/>
      <c r="AD539" s="50"/>
      <c r="AE539" s="50"/>
      <c r="AF539" s="50"/>
      <c r="AG539" s="50"/>
      <c r="AH539" s="50"/>
      <c r="AI539" s="50"/>
    </row>
    <row r="540" spans="9:35">
      <c r="I540" s="50"/>
      <c r="J540" s="50"/>
      <c r="K540" s="50"/>
      <c r="L540" s="50"/>
      <c r="M540" s="50"/>
      <c r="N540" s="50"/>
      <c r="O540" s="50"/>
      <c r="P540" s="50"/>
      <c r="Q540" s="50"/>
      <c r="R540" s="50"/>
      <c r="S540" s="50"/>
      <c r="T540" s="50"/>
      <c r="U540" s="50"/>
      <c r="V540" s="50"/>
      <c r="W540" s="50"/>
      <c r="X540" s="50"/>
      <c r="Y540" s="50"/>
      <c r="Z540" s="50"/>
      <c r="AA540" s="50"/>
      <c r="AB540" s="50"/>
      <c r="AC540" s="50"/>
      <c r="AD540" s="50"/>
      <c r="AE540" s="50"/>
      <c r="AF540" s="50"/>
      <c r="AG540" s="50"/>
      <c r="AH540" s="50"/>
      <c r="AI540" s="50"/>
    </row>
    <row r="541" spans="9:35">
      <c r="I541" s="50"/>
      <c r="J541" s="50"/>
      <c r="K541" s="50"/>
      <c r="L541" s="50"/>
      <c r="M541" s="50"/>
      <c r="N541" s="50"/>
      <c r="O541" s="50"/>
      <c r="P541" s="50"/>
      <c r="Q541" s="50"/>
      <c r="R541" s="50"/>
      <c r="S541" s="50"/>
      <c r="T541" s="50"/>
      <c r="U541" s="50"/>
      <c r="V541" s="50"/>
      <c r="W541" s="50"/>
      <c r="X541" s="50"/>
      <c r="Y541" s="50"/>
      <c r="Z541" s="50"/>
      <c r="AA541" s="50"/>
      <c r="AB541" s="50"/>
      <c r="AC541" s="50"/>
      <c r="AD541" s="50"/>
      <c r="AE541" s="50"/>
      <c r="AF541" s="50"/>
      <c r="AG541" s="50"/>
      <c r="AH541" s="50"/>
      <c r="AI541" s="50"/>
    </row>
    <row r="542" spans="9:35">
      <c r="I542" s="50"/>
      <c r="J542" s="50"/>
      <c r="K542" s="50"/>
      <c r="L542" s="50"/>
      <c r="M542" s="50"/>
      <c r="N542" s="50"/>
      <c r="O542" s="50"/>
      <c r="P542" s="50"/>
      <c r="Q542" s="50"/>
      <c r="R542" s="50"/>
      <c r="S542" s="50"/>
      <c r="T542" s="50"/>
      <c r="U542" s="50"/>
      <c r="V542" s="50"/>
      <c r="W542" s="50"/>
      <c r="X542" s="50"/>
      <c r="Y542" s="50"/>
      <c r="Z542" s="50"/>
      <c r="AA542" s="50"/>
      <c r="AB542" s="50"/>
      <c r="AC542" s="50"/>
      <c r="AD542" s="50"/>
      <c r="AE542" s="50"/>
      <c r="AF542" s="50"/>
      <c r="AG542" s="50"/>
      <c r="AH542" s="50"/>
      <c r="AI542" s="50"/>
    </row>
    <row r="543" spans="9:35">
      <c r="I543" s="50"/>
      <c r="J543" s="50"/>
      <c r="K543" s="50"/>
      <c r="L543" s="50"/>
      <c r="M543" s="50"/>
      <c r="N543" s="50"/>
      <c r="O543" s="50"/>
      <c r="P543" s="50"/>
      <c r="Q543" s="50"/>
      <c r="R543" s="50"/>
      <c r="S543" s="50"/>
      <c r="T543" s="50"/>
      <c r="U543" s="50"/>
      <c r="V543" s="50"/>
      <c r="W543" s="50"/>
      <c r="X543" s="50"/>
      <c r="Y543" s="50"/>
      <c r="Z543" s="50"/>
      <c r="AA543" s="50"/>
      <c r="AB543" s="50"/>
      <c r="AC543" s="50"/>
      <c r="AD543" s="50"/>
      <c r="AE543" s="50"/>
      <c r="AF543" s="50"/>
      <c r="AG543" s="50"/>
      <c r="AH543" s="50"/>
      <c r="AI543" s="50"/>
    </row>
    <row r="544" spans="9:35">
      <c r="I544" s="50"/>
      <c r="J544" s="50"/>
      <c r="K544" s="50"/>
      <c r="L544" s="50"/>
      <c r="M544" s="50"/>
      <c r="N544" s="50"/>
      <c r="O544" s="50"/>
      <c r="P544" s="50"/>
      <c r="Q544" s="50"/>
      <c r="R544" s="50"/>
      <c r="S544" s="50"/>
      <c r="T544" s="50"/>
      <c r="U544" s="50"/>
      <c r="V544" s="50"/>
      <c r="W544" s="50"/>
      <c r="X544" s="50"/>
      <c r="Y544" s="50"/>
      <c r="Z544" s="50"/>
      <c r="AA544" s="50"/>
      <c r="AB544" s="50"/>
      <c r="AC544" s="50"/>
      <c r="AD544" s="50"/>
      <c r="AE544" s="50"/>
      <c r="AF544" s="50"/>
      <c r="AG544" s="50"/>
      <c r="AH544" s="50"/>
      <c r="AI544" s="50"/>
    </row>
    <row r="545" spans="9:35">
      <c r="I545" s="50"/>
      <c r="J545" s="50"/>
      <c r="K545" s="50"/>
      <c r="L545" s="50"/>
      <c r="M545" s="50"/>
      <c r="N545" s="50"/>
      <c r="O545" s="50"/>
      <c r="P545" s="50"/>
      <c r="Q545" s="50"/>
      <c r="R545" s="50"/>
      <c r="S545" s="50"/>
      <c r="T545" s="50"/>
      <c r="U545" s="50"/>
      <c r="V545" s="50"/>
      <c r="W545" s="50"/>
      <c r="X545" s="50"/>
      <c r="Y545" s="50"/>
      <c r="Z545" s="50"/>
      <c r="AA545" s="50"/>
      <c r="AB545" s="50"/>
      <c r="AC545" s="50"/>
      <c r="AD545" s="50"/>
      <c r="AE545" s="50"/>
      <c r="AF545" s="50"/>
      <c r="AG545" s="50"/>
      <c r="AH545" s="50"/>
      <c r="AI545" s="50"/>
    </row>
    <row r="546" spans="9:35">
      <c r="I546" s="50"/>
      <c r="J546" s="50"/>
      <c r="K546" s="50"/>
      <c r="L546" s="50"/>
      <c r="M546" s="50"/>
      <c r="N546" s="50"/>
      <c r="O546" s="50"/>
      <c r="P546" s="50"/>
      <c r="Q546" s="50"/>
      <c r="R546" s="50"/>
      <c r="S546" s="50"/>
      <c r="T546" s="50"/>
      <c r="U546" s="50"/>
      <c r="V546" s="50"/>
      <c r="W546" s="50"/>
      <c r="X546" s="50"/>
      <c r="Y546" s="50"/>
      <c r="Z546" s="50"/>
      <c r="AA546" s="50"/>
      <c r="AB546" s="50"/>
      <c r="AC546" s="50"/>
      <c r="AD546" s="50"/>
      <c r="AE546" s="50"/>
      <c r="AF546" s="50"/>
      <c r="AG546" s="50"/>
      <c r="AH546" s="50"/>
      <c r="AI546" s="50"/>
    </row>
    <row r="547" spans="9:35">
      <c r="I547" s="50"/>
      <c r="J547" s="50"/>
      <c r="K547" s="50"/>
      <c r="L547" s="50"/>
      <c r="M547" s="50"/>
      <c r="N547" s="50"/>
      <c r="O547" s="50"/>
      <c r="P547" s="50"/>
      <c r="Q547" s="50"/>
      <c r="R547" s="50"/>
      <c r="S547" s="50"/>
      <c r="T547" s="50"/>
      <c r="U547" s="50"/>
      <c r="V547" s="50"/>
      <c r="W547" s="50"/>
      <c r="X547" s="50"/>
      <c r="Y547" s="50"/>
      <c r="Z547" s="50"/>
      <c r="AA547" s="50"/>
      <c r="AB547" s="50"/>
      <c r="AC547" s="50"/>
      <c r="AD547" s="50"/>
      <c r="AE547" s="50"/>
      <c r="AF547" s="50"/>
      <c r="AG547" s="50"/>
      <c r="AH547" s="50"/>
      <c r="AI547" s="50"/>
    </row>
    <row r="548" spans="9:35">
      <c r="I548" s="50"/>
      <c r="J548" s="50"/>
      <c r="K548" s="50"/>
      <c r="L548" s="50"/>
      <c r="M548" s="50"/>
      <c r="N548" s="50"/>
      <c r="O548" s="50"/>
      <c r="P548" s="50"/>
      <c r="Q548" s="50"/>
      <c r="R548" s="50"/>
      <c r="S548" s="50"/>
      <c r="T548" s="50"/>
      <c r="U548" s="50"/>
      <c r="V548" s="50"/>
      <c r="W548" s="50"/>
      <c r="X548" s="50"/>
      <c r="Y548" s="50"/>
      <c r="Z548" s="50"/>
      <c r="AA548" s="50"/>
      <c r="AB548" s="50"/>
      <c r="AC548" s="50"/>
      <c r="AD548" s="50"/>
      <c r="AE548" s="50"/>
      <c r="AF548" s="50"/>
      <c r="AG548" s="50"/>
      <c r="AH548" s="50"/>
      <c r="AI548" s="50"/>
    </row>
    <row r="549" spans="9:35">
      <c r="I549" s="50"/>
      <c r="J549" s="50"/>
      <c r="K549" s="50"/>
      <c r="L549" s="50"/>
      <c r="M549" s="50"/>
      <c r="N549" s="50"/>
      <c r="O549" s="50"/>
      <c r="P549" s="50"/>
      <c r="Q549" s="50"/>
      <c r="R549" s="50"/>
      <c r="S549" s="50"/>
      <c r="T549" s="50"/>
      <c r="U549" s="50"/>
      <c r="V549" s="50"/>
      <c r="W549" s="50"/>
      <c r="X549" s="50"/>
      <c r="Y549" s="50"/>
      <c r="Z549" s="50"/>
      <c r="AA549" s="50"/>
      <c r="AB549" s="50"/>
      <c r="AC549" s="50"/>
      <c r="AD549" s="50"/>
      <c r="AE549" s="50"/>
      <c r="AF549" s="50"/>
      <c r="AG549" s="50"/>
      <c r="AH549" s="50"/>
      <c r="AI549" s="50"/>
    </row>
    <row r="550" spans="9:35">
      <c r="I550" s="50"/>
      <c r="J550" s="50"/>
      <c r="K550" s="50"/>
      <c r="L550" s="50"/>
      <c r="M550" s="50"/>
      <c r="N550" s="50"/>
      <c r="O550" s="50"/>
      <c r="P550" s="50"/>
      <c r="Q550" s="50"/>
      <c r="R550" s="50"/>
      <c r="S550" s="50"/>
      <c r="T550" s="50"/>
      <c r="U550" s="50"/>
      <c r="V550" s="50"/>
      <c r="W550" s="50"/>
      <c r="X550" s="50"/>
      <c r="Y550" s="50"/>
      <c r="Z550" s="50"/>
      <c r="AA550" s="50"/>
      <c r="AB550" s="50"/>
      <c r="AC550" s="50"/>
      <c r="AD550" s="50"/>
      <c r="AE550" s="50"/>
      <c r="AF550" s="50"/>
      <c r="AG550" s="50"/>
      <c r="AH550" s="50"/>
      <c r="AI550" s="50"/>
    </row>
    <row r="551" spans="9:35">
      <c r="I551" s="50"/>
      <c r="J551" s="50"/>
      <c r="K551" s="50"/>
      <c r="L551" s="50"/>
      <c r="M551" s="50"/>
      <c r="N551" s="50"/>
      <c r="O551" s="50"/>
      <c r="P551" s="50"/>
      <c r="Q551" s="50"/>
      <c r="R551" s="50"/>
      <c r="S551" s="50"/>
      <c r="T551" s="50"/>
      <c r="U551" s="50"/>
      <c r="V551" s="50"/>
      <c r="W551" s="50"/>
      <c r="X551" s="50"/>
      <c r="Y551" s="50"/>
      <c r="Z551" s="50"/>
      <c r="AA551" s="50"/>
      <c r="AB551" s="50"/>
      <c r="AC551" s="50"/>
      <c r="AD551" s="50"/>
      <c r="AE551" s="50"/>
      <c r="AF551" s="50"/>
      <c r="AG551" s="50"/>
      <c r="AH551" s="50"/>
      <c r="AI551" s="50"/>
    </row>
    <row r="552" spans="9:35">
      <c r="I552" s="50"/>
      <c r="J552" s="50"/>
      <c r="K552" s="50"/>
      <c r="L552" s="50"/>
      <c r="M552" s="50"/>
      <c r="N552" s="50"/>
      <c r="O552" s="50"/>
      <c r="P552" s="50"/>
      <c r="Q552" s="50"/>
      <c r="R552" s="50"/>
      <c r="S552" s="50"/>
      <c r="T552" s="50"/>
      <c r="U552" s="50"/>
      <c r="V552" s="50"/>
      <c r="W552" s="50"/>
      <c r="X552" s="50"/>
      <c r="Y552" s="50"/>
      <c r="Z552" s="50"/>
      <c r="AA552" s="50"/>
      <c r="AB552" s="50"/>
      <c r="AC552" s="50"/>
      <c r="AD552" s="50"/>
      <c r="AE552" s="50"/>
      <c r="AF552" s="50"/>
      <c r="AG552" s="50"/>
      <c r="AH552" s="50"/>
      <c r="AI552" s="50"/>
    </row>
    <row r="553" spans="9:35">
      <c r="I553" s="50"/>
      <c r="J553" s="50"/>
      <c r="K553" s="50"/>
      <c r="L553" s="50"/>
      <c r="M553" s="50"/>
      <c r="N553" s="50"/>
      <c r="O553" s="50"/>
      <c r="P553" s="50"/>
      <c r="Q553" s="50"/>
      <c r="R553" s="50"/>
      <c r="S553" s="50"/>
      <c r="T553" s="50"/>
      <c r="U553" s="50"/>
      <c r="V553" s="50"/>
      <c r="W553" s="50"/>
      <c r="X553" s="50"/>
      <c r="Y553" s="50"/>
      <c r="Z553" s="50"/>
      <c r="AA553" s="50"/>
      <c r="AB553" s="50"/>
      <c r="AC553" s="50"/>
      <c r="AD553" s="50"/>
      <c r="AE553" s="50"/>
      <c r="AF553" s="50"/>
      <c r="AG553" s="50"/>
      <c r="AH553" s="50"/>
      <c r="AI553" s="50"/>
    </row>
    <row r="554" spans="9:35">
      <c r="I554" s="50"/>
      <c r="J554" s="50"/>
      <c r="K554" s="50"/>
      <c r="L554" s="50"/>
      <c r="M554" s="50"/>
      <c r="N554" s="50"/>
      <c r="O554" s="50"/>
      <c r="P554" s="50"/>
      <c r="Q554" s="50"/>
      <c r="R554" s="50"/>
      <c r="S554" s="50"/>
      <c r="T554" s="50"/>
      <c r="U554" s="50"/>
      <c r="V554" s="50"/>
      <c r="W554" s="50"/>
      <c r="X554" s="50"/>
      <c r="Y554" s="50"/>
      <c r="Z554" s="50"/>
      <c r="AA554" s="50"/>
      <c r="AB554" s="50"/>
      <c r="AC554" s="50"/>
      <c r="AD554" s="50"/>
      <c r="AE554" s="50"/>
      <c r="AF554" s="50"/>
      <c r="AG554" s="50"/>
      <c r="AH554" s="50"/>
      <c r="AI554" s="50"/>
    </row>
    <row r="555" spans="9:35">
      <c r="I555" s="50"/>
      <c r="J555" s="50"/>
      <c r="K555" s="50"/>
      <c r="L555" s="50"/>
      <c r="M555" s="50"/>
      <c r="N555" s="50"/>
      <c r="O555" s="50"/>
      <c r="P555" s="50"/>
      <c r="Q555" s="50"/>
      <c r="R555" s="50"/>
      <c r="S555" s="50"/>
      <c r="T555" s="50"/>
      <c r="U555" s="50"/>
      <c r="V555" s="50"/>
      <c r="W555" s="50"/>
      <c r="X555" s="50"/>
      <c r="Y555" s="50"/>
      <c r="Z555" s="50"/>
      <c r="AA555" s="50"/>
      <c r="AB555" s="50"/>
      <c r="AC555" s="50"/>
      <c r="AD555" s="50"/>
      <c r="AE555" s="50"/>
      <c r="AF555" s="50"/>
      <c r="AG555" s="50"/>
      <c r="AH555" s="50"/>
      <c r="AI555" s="50"/>
    </row>
    <row r="556" spans="9:35">
      <c r="I556" s="50"/>
      <c r="J556" s="50"/>
      <c r="K556" s="50"/>
      <c r="L556" s="50"/>
      <c r="M556" s="50"/>
      <c r="N556" s="50"/>
      <c r="O556" s="50"/>
      <c r="P556" s="50"/>
      <c r="Q556" s="50"/>
      <c r="R556" s="50"/>
      <c r="S556" s="50"/>
      <c r="T556" s="50"/>
      <c r="U556" s="50"/>
      <c r="V556" s="50"/>
      <c r="W556" s="50"/>
      <c r="X556" s="50"/>
      <c r="Y556" s="50"/>
      <c r="Z556" s="50"/>
      <c r="AA556" s="50"/>
      <c r="AB556" s="50"/>
      <c r="AC556" s="50"/>
      <c r="AD556" s="50"/>
      <c r="AE556" s="50"/>
      <c r="AF556" s="50"/>
      <c r="AG556" s="50"/>
      <c r="AH556" s="50"/>
      <c r="AI556" s="50"/>
    </row>
    <row r="557" spans="9:35">
      <c r="I557" s="50"/>
      <c r="J557" s="50"/>
      <c r="K557" s="50"/>
      <c r="L557" s="50"/>
      <c r="M557" s="50"/>
      <c r="N557" s="50"/>
      <c r="O557" s="50"/>
      <c r="P557" s="50"/>
      <c r="Q557" s="50"/>
      <c r="R557" s="50"/>
      <c r="S557" s="50"/>
      <c r="T557" s="50"/>
      <c r="U557" s="50"/>
      <c r="V557" s="50"/>
      <c r="W557" s="50"/>
      <c r="X557" s="50"/>
      <c r="Y557" s="50"/>
      <c r="Z557" s="50"/>
      <c r="AA557" s="50"/>
      <c r="AB557" s="50"/>
      <c r="AC557" s="50"/>
      <c r="AD557" s="50"/>
      <c r="AE557" s="50"/>
      <c r="AF557" s="50"/>
      <c r="AG557" s="50"/>
      <c r="AH557" s="50"/>
      <c r="AI557" s="50"/>
    </row>
    <row r="558" spans="9:35">
      <c r="I558" s="50"/>
      <c r="J558" s="50"/>
      <c r="K558" s="50"/>
      <c r="L558" s="50"/>
      <c r="M558" s="50"/>
      <c r="N558" s="50"/>
      <c r="O558" s="50"/>
      <c r="P558" s="50"/>
      <c r="Q558" s="50"/>
      <c r="R558" s="50"/>
      <c r="S558" s="50"/>
      <c r="T558" s="50"/>
      <c r="U558" s="50"/>
      <c r="V558" s="50"/>
      <c r="W558" s="50"/>
      <c r="X558" s="50"/>
      <c r="Y558" s="50"/>
      <c r="Z558" s="50"/>
      <c r="AA558" s="50"/>
      <c r="AB558" s="50"/>
      <c r="AC558" s="50"/>
      <c r="AD558" s="50"/>
      <c r="AE558" s="50"/>
      <c r="AF558" s="50"/>
      <c r="AG558" s="50"/>
      <c r="AH558" s="50"/>
      <c r="AI558" s="50"/>
    </row>
    <row r="559" spans="9:35">
      <c r="I559" s="50"/>
      <c r="J559" s="50"/>
      <c r="K559" s="50"/>
      <c r="L559" s="50"/>
      <c r="M559" s="50"/>
      <c r="N559" s="50"/>
      <c r="O559" s="50"/>
      <c r="P559" s="50"/>
      <c r="Q559" s="50"/>
      <c r="R559" s="50"/>
      <c r="S559" s="50"/>
      <c r="T559" s="50"/>
      <c r="U559" s="50"/>
      <c r="V559" s="50"/>
      <c r="W559" s="50"/>
      <c r="X559" s="50"/>
      <c r="Y559" s="50"/>
      <c r="Z559" s="50"/>
      <c r="AA559" s="50"/>
      <c r="AB559" s="50"/>
      <c r="AC559" s="50"/>
      <c r="AD559" s="50"/>
      <c r="AE559" s="50"/>
      <c r="AF559" s="50"/>
      <c r="AG559" s="50"/>
      <c r="AH559" s="50"/>
      <c r="AI559" s="50"/>
    </row>
    <row r="560" spans="9:35">
      <c r="I560" s="50"/>
      <c r="J560" s="50"/>
      <c r="K560" s="50"/>
      <c r="L560" s="50"/>
      <c r="M560" s="50"/>
      <c r="N560" s="50"/>
      <c r="O560" s="50"/>
      <c r="P560" s="50"/>
      <c r="Q560" s="50"/>
      <c r="R560" s="50"/>
      <c r="S560" s="50"/>
      <c r="T560" s="50"/>
      <c r="U560" s="50"/>
      <c r="V560" s="50"/>
      <c r="W560" s="50"/>
      <c r="X560" s="50"/>
      <c r="Y560" s="50"/>
      <c r="Z560" s="50"/>
      <c r="AA560" s="50"/>
      <c r="AB560" s="50"/>
      <c r="AC560" s="50"/>
      <c r="AD560" s="50"/>
      <c r="AE560" s="50"/>
      <c r="AF560" s="50"/>
      <c r="AG560" s="50"/>
      <c r="AH560" s="50"/>
      <c r="AI560" s="50"/>
    </row>
    <row r="561" spans="9:35">
      <c r="I561" s="50"/>
      <c r="J561" s="50"/>
      <c r="K561" s="50"/>
      <c r="L561" s="50"/>
      <c r="M561" s="50"/>
      <c r="N561" s="50"/>
      <c r="O561" s="50"/>
      <c r="P561" s="50"/>
      <c r="Q561" s="50"/>
      <c r="R561" s="50"/>
      <c r="S561" s="50"/>
      <c r="T561" s="50"/>
      <c r="U561" s="50"/>
      <c r="V561" s="50"/>
      <c r="W561" s="50"/>
      <c r="X561" s="50"/>
      <c r="Y561" s="50"/>
      <c r="Z561" s="50"/>
      <c r="AA561" s="50"/>
      <c r="AB561" s="50"/>
      <c r="AC561" s="50"/>
      <c r="AD561" s="50"/>
      <c r="AE561" s="50"/>
      <c r="AF561" s="50"/>
      <c r="AG561" s="50"/>
      <c r="AH561" s="50"/>
      <c r="AI561" s="50"/>
    </row>
    <row r="562" spans="9:35">
      <c r="I562" s="50"/>
      <c r="J562" s="50"/>
      <c r="K562" s="50"/>
      <c r="L562" s="50"/>
      <c r="M562" s="50"/>
      <c r="N562" s="50"/>
      <c r="O562" s="50"/>
      <c r="P562" s="50"/>
      <c r="Q562" s="50"/>
      <c r="R562" s="50"/>
      <c r="S562" s="50"/>
      <c r="T562" s="50"/>
      <c r="U562" s="50"/>
      <c r="V562" s="50"/>
      <c r="W562" s="50"/>
      <c r="X562" s="50"/>
      <c r="Y562" s="50"/>
      <c r="Z562" s="50"/>
      <c r="AA562" s="50"/>
      <c r="AB562" s="50"/>
      <c r="AC562" s="50"/>
      <c r="AD562" s="50"/>
      <c r="AE562" s="50"/>
      <c r="AF562" s="50"/>
      <c r="AG562" s="50"/>
      <c r="AH562" s="50"/>
      <c r="AI562" s="50"/>
    </row>
    <row r="563" spans="9:35">
      <c r="I563" s="50"/>
      <c r="J563" s="50"/>
      <c r="K563" s="50"/>
      <c r="L563" s="50"/>
      <c r="M563" s="50"/>
      <c r="N563" s="50"/>
      <c r="O563" s="50"/>
      <c r="P563" s="50"/>
      <c r="Q563" s="50"/>
      <c r="R563" s="50"/>
      <c r="S563" s="50"/>
      <c r="T563" s="50"/>
      <c r="U563" s="50"/>
      <c r="V563" s="50"/>
      <c r="W563" s="50"/>
      <c r="X563" s="50"/>
      <c r="Y563" s="50"/>
      <c r="Z563" s="50"/>
      <c r="AA563" s="50"/>
      <c r="AB563" s="50"/>
      <c r="AC563" s="50"/>
      <c r="AD563" s="50"/>
      <c r="AE563" s="50"/>
      <c r="AF563" s="50"/>
      <c r="AG563" s="50"/>
      <c r="AH563" s="50"/>
      <c r="AI563" s="50"/>
    </row>
    <row r="564" spans="9:35">
      <c r="I564" s="50"/>
      <c r="J564" s="50"/>
      <c r="K564" s="50"/>
      <c r="L564" s="50"/>
      <c r="M564" s="50"/>
      <c r="N564" s="50"/>
      <c r="O564" s="50"/>
      <c r="P564" s="50"/>
      <c r="Q564" s="50"/>
      <c r="R564" s="50"/>
      <c r="S564" s="50"/>
      <c r="T564" s="50"/>
      <c r="U564" s="50"/>
      <c r="V564" s="50"/>
      <c r="W564" s="50"/>
      <c r="X564" s="50"/>
      <c r="Y564" s="50"/>
      <c r="Z564" s="50"/>
      <c r="AA564" s="50"/>
      <c r="AB564" s="50"/>
      <c r="AC564" s="50"/>
      <c r="AD564" s="50"/>
      <c r="AE564" s="50"/>
      <c r="AF564" s="50"/>
      <c r="AG564" s="50"/>
      <c r="AH564" s="50"/>
      <c r="AI564" s="50"/>
    </row>
    <row r="565" spans="9:35">
      <c r="I565" s="50"/>
      <c r="J565" s="50"/>
      <c r="K565" s="50"/>
      <c r="L565" s="50"/>
      <c r="M565" s="50"/>
      <c r="N565" s="50"/>
      <c r="O565" s="50"/>
      <c r="P565" s="50"/>
      <c r="Q565" s="50"/>
      <c r="R565" s="50"/>
      <c r="S565" s="50"/>
      <c r="T565" s="50"/>
      <c r="U565" s="50"/>
      <c r="V565" s="50"/>
      <c r="W565" s="50"/>
      <c r="X565" s="50"/>
      <c r="Y565" s="50"/>
      <c r="Z565" s="50"/>
      <c r="AA565" s="50"/>
      <c r="AB565" s="50"/>
      <c r="AC565" s="50"/>
      <c r="AD565" s="50"/>
      <c r="AE565" s="50"/>
      <c r="AF565" s="50"/>
      <c r="AG565" s="50"/>
      <c r="AH565" s="50"/>
      <c r="AI565" s="50"/>
    </row>
    <row r="566" spans="9:35">
      <c r="I566" s="50"/>
      <c r="J566" s="50"/>
      <c r="K566" s="50"/>
      <c r="L566" s="50"/>
      <c r="M566" s="50"/>
      <c r="N566" s="50"/>
      <c r="O566" s="50"/>
      <c r="P566" s="50"/>
      <c r="Q566" s="50"/>
      <c r="R566" s="50"/>
      <c r="S566" s="50"/>
      <c r="T566" s="50"/>
      <c r="U566" s="50"/>
      <c r="V566" s="50"/>
      <c r="W566" s="50"/>
      <c r="X566" s="50"/>
      <c r="Y566" s="50"/>
      <c r="Z566" s="50"/>
      <c r="AA566" s="50"/>
      <c r="AB566" s="50"/>
      <c r="AC566" s="50"/>
      <c r="AD566" s="50"/>
      <c r="AE566" s="50"/>
      <c r="AF566" s="50"/>
      <c r="AG566" s="50"/>
      <c r="AH566" s="50"/>
      <c r="AI566" s="50"/>
    </row>
    <row r="567" spans="9:35">
      <c r="I567" s="50"/>
      <c r="J567" s="50"/>
      <c r="K567" s="50"/>
      <c r="L567" s="50"/>
      <c r="M567" s="50"/>
      <c r="N567" s="50"/>
      <c r="O567" s="50"/>
      <c r="P567" s="50"/>
      <c r="Q567" s="50"/>
      <c r="R567" s="50"/>
      <c r="S567" s="50"/>
      <c r="T567" s="50"/>
      <c r="U567" s="50"/>
      <c r="V567" s="50"/>
      <c r="W567" s="50"/>
      <c r="X567" s="50"/>
      <c r="Y567" s="50"/>
      <c r="Z567" s="50"/>
      <c r="AA567" s="50"/>
      <c r="AB567" s="50"/>
      <c r="AC567" s="50"/>
      <c r="AD567" s="50"/>
      <c r="AE567" s="50"/>
      <c r="AF567" s="50"/>
      <c r="AG567" s="50"/>
      <c r="AH567" s="50"/>
      <c r="AI567" s="50"/>
    </row>
    <row r="568" spans="9:35">
      <c r="I568" s="50"/>
      <c r="J568" s="50"/>
      <c r="K568" s="50"/>
      <c r="L568" s="50"/>
      <c r="M568" s="50"/>
      <c r="N568" s="50"/>
      <c r="O568" s="50"/>
      <c r="P568" s="50"/>
      <c r="Q568" s="50"/>
      <c r="R568" s="50"/>
      <c r="S568" s="50"/>
      <c r="T568" s="50"/>
      <c r="U568" s="50"/>
      <c r="V568" s="50"/>
      <c r="W568" s="50"/>
      <c r="X568" s="50"/>
      <c r="Y568" s="50"/>
      <c r="Z568" s="50"/>
      <c r="AA568" s="50"/>
      <c r="AB568" s="50"/>
      <c r="AC568" s="50"/>
      <c r="AD568" s="50"/>
      <c r="AE568" s="50"/>
      <c r="AF568" s="50"/>
      <c r="AG568" s="50"/>
      <c r="AH568" s="50"/>
      <c r="AI568" s="50"/>
    </row>
    <row r="569" spans="9:35">
      <c r="I569" s="50"/>
      <c r="J569" s="50"/>
      <c r="K569" s="50"/>
      <c r="L569" s="50"/>
      <c r="M569" s="50"/>
      <c r="N569" s="50"/>
      <c r="O569" s="50"/>
      <c r="P569" s="50"/>
      <c r="Q569" s="50"/>
      <c r="R569" s="50"/>
      <c r="S569" s="50"/>
      <c r="T569" s="50"/>
      <c r="U569" s="50"/>
      <c r="V569" s="50"/>
      <c r="W569" s="50"/>
      <c r="X569" s="50"/>
      <c r="Y569" s="50"/>
      <c r="Z569" s="50"/>
      <c r="AA569" s="50"/>
      <c r="AB569" s="50"/>
      <c r="AC569" s="50"/>
      <c r="AD569" s="50"/>
      <c r="AE569" s="50"/>
      <c r="AF569" s="50"/>
      <c r="AG569" s="50"/>
      <c r="AH569" s="50"/>
      <c r="AI569" s="50"/>
    </row>
    <row r="570" spans="9:35">
      <c r="I570" s="50"/>
      <c r="J570" s="50"/>
      <c r="K570" s="50"/>
      <c r="L570" s="50"/>
      <c r="M570" s="50"/>
      <c r="N570" s="50"/>
      <c r="O570" s="50"/>
      <c r="P570" s="50"/>
      <c r="Q570" s="50"/>
      <c r="R570" s="50"/>
      <c r="S570" s="50"/>
      <c r="T570" s="50"/>
      <c r="U570" s="50"/>
      <c r="V570" s="50"/>
      <c r="W570" s="50"/>
      <c r="X570" s="50"/>
      <c r="Y570" s="50"/>
      <c r="Z570" s="50"/>
      <c r="AA570" s="50"/>
      <c r="AB570" s="50"/>
      <c r="AC570" s="50"/>
      <c r="AD570" s="50"/>
      <c r="AE570" s="50"/>
      <c r="AF570" s="50"/>
      <c r="AG570" s="50"/>
      <c r="AH570" s="50"/>
      <c r="AI570" s="50"/>
    </row>
    <row r="571" spans="9:35">
      <c r="I571" s="50"/>
      <c r="J571" s="50"/>
      <c r="K571" s="50"/>
      <c r="L571" s="50"/>
      <c r="M571" s="50"/>
      <c r="N571" s="50"/>
      <c r="O571" s="50"/>
      <c r="P571" s="50"/>
      <c r="Q571" s="50"/>
      <c r="R571" s="50"/>
      <c r="S571" s="50"/>
      <c r="T571" s="50"/>
      <c r="U571" s="50"/>
      <c r="V571" s="50"/>
      <c r="W571" s="50"/>
      <c r="X571" s="50"/>
      <c r="Y571" s="50"/>
      <c r="Z571" s="50"/>
      <c r="AA571" s="50"/>
      <c r="AB571" s="50"/>
      <c r="AC571" s="50"/>
      <c r="AD571" s="50"/>
      <c r="AE571" s="50"/>
      <c r="AF571" s="50"/>
      <c r="AG571" s="50"/>
      <c r="AH571" s="50"/>
      <c r="AI571" s="50"/>
    </row>
    <row r="572" spans="9:35">
      <c r="I572" s="50"/>
      <c r="J572" s="50"/>
      <c r="K572" s="50"/>
      <c r="L572" s="50"/>
      <c r="M572" s="50"/>
      <c r="N572" s="50"/>
      <c r="O572" s="50"/>
      <c r="P572" s="50"/>
      <c r="Q572" s="50"/>
      <c r="R572" s="50"/>
      <c r="S572" s="50"/>
      <c r="T572" s="50"/>
      <c r="U572" s="50"/>
      <c r="V572" s="50"/>
      <c r="W572" s="50"/>
      <c r="X572" s="50"/>
      <c r="Y572" s="50"/>
      <c r="Z572" s="50"/>
      <c r="AA572" s="50"/>
      <c r="AB572" s="50"/>
      <c r="AC572" s="50"/>
      <c r="AD572" s="50"/>
      <c r="AE572" s="50"/>
      <c r="AF572" s="50"/>
      <c r="AG572" s="50"/>
      <c r="AH572" s="50"/>
      <c r="AI572" s="50"/>
    </row>
    <row r="573" spans="9:35">
      <c r="I573" s="50"/>
      <c r="J573" s="50"/>
      <c r="K573" s="50"/>
      <c r="L573" s="50"/>
      <c r="M573" s="50"/>
      <c r="N573" s="50"/>
      <c r="O573" s="50"/>
      <c r="P573" s="50"/>
      <c r="Q573" s="50"/>
      <c r="R573" s="50"/>
      <c r="S573" s="50"/>
      <c r="T573" s="50"/>
      <c r="U573" s="50"/>
      <c r="V573" s="50"/>
      <c r="W573" s="50"/>
      <c r="X573" s="50"/>
      <c r="Y573" s="50"/>
      <c r="Z573" s="50"/>
      <c r="AA573" s="50"/>
      <c r="AB573" s="50"/>
      <c r="AC573" s="50"/>
      <c r="AD573" s="50"/>
      <c r="AE573" s="50"/>
      <c r="AF573" s="50"/>
      <c r="AG573" s="50"/>
      <c r="AH573" s="50"/>
      <c r="AI573" s="50"/>
    </row>
    <row r="574" spans="9:35">
      <c r="I574" s="50"/>
      <c r="J574" s="50"/>
      <c r="K574" s="50"/>
      <c r="L574" s="50"/>
      <c r="M574" s="50"/>
      <c r="N574" s="50"/>
      <c r="O574" s="50"/>
      <c r="P574" s="50"/>
      <c r="Q574" s="50"/>
      <c r="R574" s="50"/>
      <c r="S574" s="50"/>
      <c r="T574" s="50"/>
      <c r="U574" s="50"/>
      <c r="V574" s="50"/>
      <c r="W574" s="50"/>
      <c r="X574" s="50"/>
      <c r="Y574" s="50"/>
      <c r="Z574" s="50"/>
      <c r="AA574" s="50"/>
      <c r="AB574" s="50"/>
      <c r="AC574" s="50"/>
      <c r="AD574" s="50"/>
      <c r="AE574" s="50"/>
      <c r="AF574" s="50"/>
      <c r="AG574" s="50"/>
      <c r="AH574" s="50"/>
      <c r="AI574" s="50"/>
    </row>
    <row r="575" spans="9:35">
      <c r="I575" s="50"/>
      <c r="J575" s="50"/>
      <c r="K575" s="50"/>
      <c r="L575" s="50"/>
      <c r="M575" s="50"/>
      <c r="N575" s="50"/>
      <c r="O575" s="50"/>
      <c r="P575" s="50"/>
      <c r="Q575" s="50"/>
      <c r="R575" s="50"/>
      <c r="S575" s="50"/>
      <c r="T575" s="50"/>
      <c r="U575" s="50"/>
      <c r="V575" s="50"/>
      <c r="W575" s="50"/>
      <c r="X575" s="50"/>
      <c r="Y575" s="50"/>
      <c r="Z575" s="50"/>
      <c r="AA575" s="50"/>
      <c r="AB575" s="50"/>
      <c r="AC575" s="50"/>
      <c r="AD575" s="50"/>
      <c r="AE575" s="50"/>
      <c r="AF575" s="50"/>
      <c r="AG575" s="50"/>
      <c r="AH575" s="50"/>
      <c r="AI575" s="50"/>
    </row>
    <row r="576" spans="9:35">
      <c r="I576" s="50"/>
      <c r="J576" s="50"/>
      <c r="K576" s="50"/>
      <c r="L576" s="50"/>
      <c r="M576" s="50"/>
      <c r="N576" s="50"/>
      <c r="O576" s="50"/>
      <c r="P576" s="50"/>
      <c r="Q576" s="50"/>
      <c r="R576" s="50"/>
      <c r="S576" s="50"/>
      <c r="T576" s="50"/>
      <c r="U576" s="50"/>
      <c r="V576" s="50"/>
      <c r="W576" s="50"/>
      <c r="X576" s="50"/>
      <c r="Y576" s="50"/>
      <c r="Z576" s="50"/>
      <c r="AA576" s="50"/>
      <c r="AB576" s="50"/>
      <c r="AC576" s="50"/>
      <c r="AD576" s="50"/>
      <c r="AE576" s="50"/>
      <c r="AF576" s="50"/>
      <c r="AG576" s="50"/>
      <c r="AH576" s="50"/>
      <c r="AI576" s="50"/>
    </row>
    <row r="577" spans="9:35">
      <c r="I577" s="50"/>
      <c r="J577" s="50"/>
      <c r="K577" s="50"/>
      <c r="L577" s="50"/>
      <c r="M577" s="50"/>
      <c r="N577" s="50"/>
      <c r="O577" s="50"/>
      <c r="P577" s="50"/>
      <c r="Q577" s="50"/>
      <c r="R577" s="50"/>
      <c r="S577" s="50"/>
      <c r="T577" s="50"/>
      <c r="U577" s="50"/>
      <c r="V577" s="50"/>
      <c r="W577" s="50"/>
      <c r="X577" s="50"/>
      <c r="Y577" s="50"/>
      <c r="Z577" s="50"/>
      <c r="AA577" s="50"/>
      <c r="AB577" s="50"/>
      <c r="AC577" s="50"/>
      <c r="AD577" s="50"/>
      <c r="AE577" s="50"/>
      <c r="AF577" s="50"/>
      <c r="AG577" s="50"/>
      <c r="AH577" s="50"/>
      <c r="AI577" s="50"/>
    </row>
    <row r="578" spans="9:35">
      <c r="I578" s="50"/>
      <c r="J578" s="50"/>
      <c r="K578" s="50"/>
      <c r="L578" s="50"/>
      <c r="M578" s="50"/>
      <c r="N578" s="50"/>
      <c r="O578" s="50"/>
      <c r="P578" s="50"/>
      <c r="Q578" s="50"/>
      <c r="R578" s="50"/>
      <c r="S578" s="50"/>
      <c r="T578" s="50"/>
      <c r="U578" s="50"/>
      <c r="V578" s="50"/>
      <c r="W578" s="50"/>
      <c r="X578" s="50"/>
      <c r="Y578" s="50"/>
      <c r="Z578" s="50"/>
      <c r="AA578" s="50"/>
      <c r="AB578" s="50"/>
      <c r="AC578" s="50"/>
      <c r="AD578" s="50"/>
      <c r="AE578" s="50"/>
      <c r="AF578" s="50"/>
      <c r="AG578" s="50"/>
      <c r="AH578" s="50"/>
      <c r="AI578" s="50"/>
    </row>
    <row r="579" spans="9:35">
      <c r="I579" s="50"/>
      <c r="J579" s="50"/>
      <c r="K579" s="50"/>
      <c r="L579" s="50"/>
      <c r="M579" s="50"/>
      <c r="N579" s="50"/>
      <c r="O579" s="50"/>
      <c r="P579" s="50"/>
      <c r="Q579" s="50"/>
      <c r="R579" s="50"/>
      <c r="S579" s="50"/>
      <c r="T579" s="50"/>
      <c r="U579" s="50"/>
      <c r="V579" s="50"/>
      <c r="W579" s="50"/>
      <c r="X579" s="50"/>
      <c r="Y579" s="50"/>
      <c r="Z579" s="50"/>
      <c r="AA579" s="50"/>
      <c r="AB579" s="50"/>
      <c r="AC579" s="50"/>
      <c r="AD579" s="50"/>
      <c r="AE579" s="50"/>
      <c r="AF579" s="50"/>
      <c r="AG579" s="50"/>
      <c r="AH579" s="50"/>
      <c r="AI579" s="50"/>
    </row>
    <row r="580" spans="9:35">
      <c r="I580" s="50"/>
      <c r="J580" s="50"/>
      <c r="K580" s="50"/>
      <c r="L580" s="50"/>
      <c r="M580" s="50"/>
      <c r="N580" s="50"/>
      <c r="O580" s="50"/>
      <c r="P580" s="50"/>
      <c r="Q580" s="50"/>
      <c r="R580" s="50"/>
      <c r="S580" s="50"/>
      <c r="T580" s="50"/>
      <c r="U580" s="50"/>
      <c r="V580" s="50"/>
      <c r="W580" s="50"/>
      <c r="X580" s="50"/>
      <c r="Y580" s="50"/>
      <c r="Z580" s="50"/>
      <c r="AA580" s="50"/>
      <c r="AB580" s="50"/>
      <c r="AC580" s="50"/>
      <c r="AD580" s="50"/>
      <c r="AE580" s="50"/>
      <c r="AF580" s="50"/>
      <c r="AG580" s="50"/>
      <c r="AH580" s="50"/>
      <c r="AI580" s="50"/>
    </row>
    <row r="581" spans="9:35">
      <c r="I581" s="50"/>
      <c r="J581" s="50"/>
      <c r="K581" s="50"/>
      <c r="L581" s="50"/>
      <c r="M581" s="50"/>
      <c r="N581" s="50"/>
      <c r="O581" s="50"/>
      <c r="P581" s="50"/>
      <c r="Q581" s="50"/>
      <c r="R581" s="50"/>
      <c r="S581" s="50"/>
      <c r="T581" s="50"/>
      <c r="U581" s="50"/>
      <c r="V581" s="50"/>
      <c r="W581" s="50"/>
      <c r="X581" s="50"/>
      <c r="Y581" s="50"/>
      <c r="Z581" s="50"/>
      <c r="AA581" s="50"/>
      <c r="AB581" s="50"/>
      <c r="AC581" s="50"/>
      <c r="AD581" s="50"/>
      <c r="AE581" s="50"/>
      <c r="AF581" s="50"/>
      <c r="AG581" s="50"/>
      <c r="AH581" s="50"/>
      <c r="AI581" s="50"/>
    </row>
    <row r="582" spans="9:35">
      <c r="I582" s="50"/>
      <c r="J582" s="50"/>
      <c r="K582" s="50"/>
      <c r="L582" s="50"/>
      <c r="M582" s="50"/>
      <c r="N582" s="50"/>
      <c r="O582" s="50"/>
      <c r="P582" s="50"/>
      <c r="Q582" s="50"/>
      <c r="R582" s="50"/>
      <c r="S582" s="50"/>
      <c r="T582" s="50"/>
      <c r="U582" s="50"/>
      <c r="V582" s="50"/>
      <c r="W582" s="50"/>
      <c r="X582" s="50"/>
      <c r="Y582" s="50"/>
      <c r="Z582" s="50"/>
      <c r="AA582" s="50"/>
      <c r="AB582" s="50"/>
      <c r="AC582" s="50"/>
      <c r="AD582" s="50"/>
      <c r="AE582" s="50"/>
      <c r="AF582" s="50"/>
      <c r="AG582" s="50"/>
      <c r="AH582" s="50"/>
      <c r="AI582" s="50"/>
    </row>
    <row r="583" spans="9:35">
      <c r="I583" s="50"/>
      <c r="J583" s="50"/>
      <c r="K583" s="50"/>
      <c r="L583" s="50"/>
      <c r="M583" s="50"/>
      <c r="N583" s="50"/>
      <c r="O583" s="50"/>
      <c r="P583" s="50"/>
      <c r="Q583" s="50"/>
      <c r="R583" s="50"/>
      <c r="S583" s="50"/>
      <c r="T583" s="50"/>
      <c r="U583" s="50"/>
      <c r="V583" s="50"/>
      <c r="W583" s="50"/>
      <c r="X583" s="50"/>
      <c r="Y583" s="50"/>
      <c r="Z583" s="50"/>
      <c r="AA583" s="50"/>
      <c r="AB583" s="50"/>
      <c r="AC583" s="50"/>
      <c r="AD583" s="50"/>
      <c r="AE583" s="50"/>
      <c r="AF583" s="50"/>
      <c r="AG583" s="50"/>
      <c r="AH583" s="50"/>
      <c r="AI583" s="50"/>
    </row>
    <row r="584" spans="9:35">
      <c r="I584" s="50"/>
      <c r="J584" s="50"/>
      <c r="K584" s="50"/>
      <c r="L584" s="50"/>
      <c r="M584" s="50"/>
      <c r="N584" s="50"/>
      <c r="O584" s="50"/>
      <c r="P584" s="50"/>
      <c r="Q584" s="50"/>
      <c r="R584" s="50"/>
      <c r="S584" s="50"/>
      <c r="T584" s="50"/>
      <c r="U584" s="50"/>
      <c r="V584" s="50"/>
      <c r="W584" s="50"/>
      <c r="X584" s="50"/>
      <c r="Y584" s="50"/>
      <c r="Z584" s="50"/>
      <c r="AA584" s="50"/>
      <c r="AB584" s="50"/>
      <c r="AC584" s="50"/>
      <c r="AD584" s="50"/>
      <c r="AE584" s="50"/>
      <c r="AF584" s="50"/>
      <c r="AG584" s="50"/>
      <c r="AH584" s="50"/>
      <c r="AI584" s="50"/>
    </row>
    <row r="585" spans="9:35">
      <c r="I585" s="50"/>
      <c r="J585" s="50"/>
      <c r="K585" s="50"/>
      <c r="L585" s="50"/>
      <c r="M585" s="50"/>
      <c r="N585" s="50"/>
      <c r="O585" s="50"/>
      <c r="P585" s="50"/>
      <c r="Q585" s="50"/>
      <c r="R585" s="50"/>
      <c r="S585" s="50"/>
      <c r="T585" s="50"/>
      <c r="U585" s="50"/>
      <c r="V585" s="50"/>
      <c r="W585" s="50"/>
      <c r="X585" s="50"/>
      <c r="Y585" s="50"/>
      <c r="Z585" s="50"/>
      <c r="AA585" s="50"/>
      <c r="AB585" s="50"/>
      <c r="AC585" s="50"/>
      <c r="AD585" s="50"/>
      <c r="AE585" s="50"/>
      <c r="AF585" s="50"/>
      <c r="AG585" s="50"/>
      <c r="AH585" s="50"/>
      <c r="AI585" s="50"/>
    </row>
    <row r="586" spans="9:35">
      <c r="I586" s="50"/>
      <c r="J586" s="50"/>
      <c r="K586" s="50"/>
      <c r="L586" s="50"/>
      <c r="M586" s="50"/>
      <c r="N586" s="50"/>
      <c r="O586" s="50"/>
      <c r="P586" s="50"/>
      <c r="Q586" s="50"/>
      <c r="R586" s="50"/>
      <c r="S586" s="50"/>
      <c r="T586" s="50"/>
      <c r="U586" s="50"/>
      <c r="V586" s="50"/>
      <c r="W586" s="50"/>
      <c r="X586" s="50"/>
      <c r="Y586" s="50"/>
      <c r="Z586" s="50"/>
      <c r="AA586" s="50"/>
      <c r="AB586" s="50"/>
      <c r="AC586" s="50"/>
      <c r="AD586" s="50"/>
      <c r="AE586" s="50"/>
      <c r="AF586" s="50"/>
      <c r="AG586" s="50"/>
      <c r="AH586" s="50"/>
      <c r="AI586" s="50"/>
    </row>
    <row r="587" spans="9:35">
      <c r="I587" s="50"/>
      <c r="J587" s="50"/>
      <c r="K587" s="50"/>
      <c r="L587" s="50"/>
      <c r="M587" s="50"/>
      <c r="N587" s="50"/>
      <c r="O587" s="50"/>
      <c r="P587" s="50"/>
      <c r="Q587" s="50"/>
      <c r="R587" s="50"/>
      <c r="S587" s="50"/>
      <c r="T587" s="50"/>
      <c r="U587" s="50"/>
      <c r="V587" s="50"/>
      <c r="W587" s="50"/>
      <c r="X587" s="50"/>
      <c r="Y587" s="50"/>
      <c r="Z587" s="50"/>
      <c r="AA587" s="50"/>
      <c r="AB587" s="50"/>
      <c r="AC587" s="50"/>
      <c r="AD587" s="50"/>
      <c r="AE587" s="50"/>
      <c r="AF587" s="50"/>
      <c r="AG587" s="50"/>
      <c r="AH587" s="50"/>
      <c r="AI587" s="50"/>
    </row>
    <row r="588" spans="9:35">
      <c r="I588" s="50"/>
      <c r="J588" s="50"/>
      <c r="K588" s="50"/>
      <c r="L588" s="50"/>
      <c r="M588" s="50"/>
      <c r="N588" s="50"/>
      <c r="O588" s="50"/>
      <c r="P588" s="50"/>
      <c r="Q588" s="50"/>
      <c r="R588" s="50"/>
      <c r="S588" s="50"/>
      <c r="T588" s="50"/>
      <c r="U588" s="50"/>
      <c r="V588" s="50"/>
      <c r="W588" s="50"/>
      <c r="X588" s="50"/>
      <c r="Y588" s="50"/>
      <c r="Z588" s="50"/>
      <c r="AA588" s="50"/>
      <c r="AB588" s="50"/>
      <c r="AC588" s="50"/>
      <c r="AD588" s="50"/>
      <c r="AE588" s="50"/>
      <c r="AF588" s="50"/>
      <c r="AG588" s="50"/>
      <c r="AH588" s="50"/>
      <c r="AI588" s="50"/>
    </row>
    <row r="589" spans="9:35">
      <c r="I589" s="50"/>
      <c r="J589" s="50"/>
      <c r="K589" s="50"/>
      <c r="L589" s="50"/>
      <c r="M589" s="50"/>
      <c r="N589" s="50"/>
      <c r="O589" s="50"/>
      <c r="P589" s="50"/>
      <c r="Q589" s="50"/>
      <c r="R589" s="50"/>
      <c r="S589" s="50"/>
      <c r="T589" s="50"/>
      <c r="U589" s="50"/>
      <c r="V589" s="50"/>
      <c r="W589" s="50"/>
      <c r="X589" s="50"/>
      <c r="Y589" s="50"/>
      <c r="Z589" s="50"/>
      <c r="AA589" s="50"/>
      <c r="AB589" s="50"/>
      <c r="AC589" s="50"/>
      <c r="AD589" s="50"/>
      <c r="AE589" s="50"/>
      <c r="AF589" s="50"/>
      <c r="AG589" s="50"/>
      <c r="AH589" s="50"/>
      <c r="AI589" s="50"/>
    </row>
    <row r="590" spans="9:35">
      <c r="I590" s="50"/>
      <c r="J590" s="50"/>
      <c r="K590" s="50"/>
      <c r="L590" s="50"/>
      <c r="M590" s="50"/>
      <c r="N590" s="50"/>
      <c r="O590" s="50"/>
      <c r="P590" s="50"/>
      <c r="Q590" s="50"/>
      <c r="R590" s="50"/>
      <c r="S590" s="50"/>
      <c r="T590" s="50"/>
      <c r="U590" s="50"/>
      <c r="V590" s="50"/>
      <c r="W590" s="50"/>
      <c r="X590" s="50"/>
      <c r="Y590" s="50"/>
      <c r="Z590" s="50"/>
      <c r="AA590" s="50"/>
      <c r="AB590" s="50"/>
      <c r="AC590" s="50"/>
      <c r="AD590" s="50"/>
      <c r="AE590" s="50"/>
      <c r="AF590" s="50"/>
      <c r="AG590" s="50"/>
      <c r="AH590" s="50"/>
      <c r="AI590" s="50"/>
    </row>
    <row r="591" spans="9:35">
      <c r="I591" s="50"/>
      <c r="J591" s="50"/>
      <c r="K591" s="50"/>
      <c r="L591" s="50"/>
      <c r="M591" s="50"/>
      <c r="N591" s="50"/>
      <c r="O591" s="50"/>
      <c r="P591" s="50"/>
      <c r="Q591" s="50"/>
      <c r="R591" s="50"/>
      <c r="S591" s="50"/>
      <c r="T591" s="50"/>
      <c r="U591" s="50"/>
      <c r="V591" s="50"/>
      <c r="W591" s="50"/>
      <c r="X591" s="50"/>
      <c r="Y591" s="50"/>
      <c r="Z591" s="50"/>
      <c r="AA591" s="50"/>
      <c r="AB591" s="50"/>
      <c r="AC591" s="50"/>
      <c r="AD591" s="50"/>
      <c r="AE591" s="50"/>
      <c r="AF591" s="50"/>
      <c r="AG591" s="50"/>
      <c r="AH591" s="50"/>
      <c r="AI591" s="50"/>
    </row>
    <row r="592" spans="9:35">
      <c r="I592" s="50"/>
      <c r="J592" s="50"/>
      <c r="K592" s="50"/>
      <c r="L592" s="50"/>
      <c r="M592" s="50"/>
      <c r="N592" s="50"/>
      <c r="O592" s="50"/>
      <c r="P592" s="50"/>
      <c r="Q592" s="50"/>
      <c r="R592" s="50"/>
      <c r="S592" s="50"/>
      <c r="T592" s="50"/>
      <c r="U592" s="50"/>
      <c r="V592" s="50"/>
      <c r="W592" s="50"/>
      <c r="X592" s="50"/>
      <c r="Y592" s="50"/>
      <c r="Z592" s="50"/>
      <c r="AA592" s="50"/>
      <c r="AB592" s="50"/>
      <c r="AC592" s="50"/>
      <c r="AD592" s="50"/>
      <c r="AE592" s="50"/>
      <c r="AF592" s="50"/>
      <c r="AG592" s="50"/>
      <c r="AH592" s="50"/>
      <c r="AI592" s="50"/>
    </row>
    <row r="593" spans="9:35">
      <c r="I593" s="50"/>
      <c r="J593" s="50"/>
      <c r="K593" s="50"/>
      <c r="L593" s="50"/>
      <c r="M593" s="50"/>
      <c r="N593" s="50"/>
      <c r="O593" s="50"/>
      <c r="P593" s="50"/>
      <c r="Q593" s="50"/>
      <c r="R593" s="50"/>
      <c r="S593" s="50"/>
      <c r="T593" s="50"/>
      <c r="U593" s="50"/>
      <c r="V593" s="50"/>
      <c r="W593" s="50"/>
      <c r="X593" s="50"/>
      <c r="Y593" s="50"/>
      <c r="Z593" s="50"/>
      <c r="AA593" s="50"/>
      <c r="AB593" s="50"/>
      <c r="AC593" s="50"/>
      <c r="AD593" s="50"/>
      <c r="AE593" s="50"/>
      <c r="AF593" s="50"/>
      <c r="AG593" s="50"/>
      <c r="AH593" s="50"/>
      <c r="AI593" s="50"/>
    </row>
    <row r="594" spans="9:35">
      <c r="I594" s="50"/>
      <c r="J594" s="50"/>
      <c r="K594" s="50"/>
      <c r="L594" s="50"/>
      <c r="M594" s="50"/>
      <c r="N594" s="50"/>
      <c r="O594" s="50"/>
      <c r="P594" s="50"/>
      <c r="Q594" s="50"/>
      <c r="R594" s="50"/>
      <c r="S594" s="50"/>
      <c r="T594" s="50"/>
      <c r="U594" s="50"/>
      <c r="V594" s="50"/>
      <c r="W594" s="50"/>
      <c r="X594" s="50"/>
      <c r="Y594" s="50"/>
      <c r="Z594" s="50"/>
      <c r="AA594" s="50"/>
      <c r="AB594" s="50"/>
      <c r="AC594" s="50"/>
      <c r="AD594" s="50"/>
      <c r="AE594" s="50"/>
      <c r="AF594" s="50"/>
      <c r="AG594" s="50"/>
      <c r="AH594" s="50"/>
      <c r="AI594" s="50"/>
    </row>
    <row r="595" spans="9:35">
      <c r="I595" s="50"/>
      <c r="J595" s="50"/>
      <c r="K595" s="50"/>
      <c r="L595" s="50"/>
      <c r="M595" s="50"/>
      <c r="N595" s="50"/>
      <c r="O595" s="50"/>
      <c r="P595" s="50"/>
      <c r="Q595" s="50"/>
      <c r="R595" s="50"/>
      <c r="S595" s="50"/>
      <c r="T595" s="50"/>
      <c r="U595" s="50"/>
      <c r="V595" s="50"/>
      <c r="W595" s="50"/>
      <c r="X595" s="50"/>
      <c r="Y595" s="50"/>
      <c r="Z595" s="50"/>
      <c r="AA595" s="50"/>
      <c r="AB595" s="50"/>
      <c r="AC595" s="50"/>
      <c r="AD595" s="50"/>
      <c r="AE595" s="50"/>
      <c r="AF595" s="50"/>
      <c r="AG595" s="50"/>
      <c r="AH595" s="50"/>
      <c r="AI595" s="50"/>
    </row>
    <row r="596" spans="9:35">
      <c r="I596" s="50"/>
      <c r="J596" s="50"/>
      <c r="K596" s="50"/>
      <c r="L596" s="50"/>
      <c r="M596" s="50"/>
      <c r="N596" s="50"/>
      <c r="O596" s="50"/>
      <c r="P596" s="50"/>
      <c r="Q596" s="50"/>
      <c r="R596" s="50"/>
      <c r="S596" s="50"/>
      <c r="T596" s="50"/>
      <c r="U596" s="50"/>
      <c r="V596" s="50"/>
      <c r="W596" s="50"/>
      <c r="X596" s="50"/>
      <c r="Y596" s="50"/>
      <c r="Z596" s="50"/>
      <c r="AA596" s="50"/>
      <c r="AB596" s="50"/>
      <c r="AC596" s="50"/>
      <c r="AD596" s="50"/>
      <c r="AE596" s="50"/>
      <c r="AF596" s="50"/>
      <c r="AG596" s="50"/>
      <c r="AH596" s="50"/>
      <c r="AI596" s="50"/>
    </row>
    <row r="597" spans="9:35">
      <c r="I597" s="50"/>
      <c r="J597" s="50"/>
      <c r="K597" s="50"/>
      <c r="L597" s="50"/>
      <c r="M597" s="50"/>
      <c r="N597" s="50"/>
      <c r="O597" s="50"/>
      <c r="P597" s="50"/>
      <c r="Q597" s="50"/>
      <c r="R597" s="50"/>
      <c r="S597" s="50"/>
      <c r="T597" s="50"/>
      <c r="U597" s="50"/>
      <c r="V597" s="50"/>
      <c r="W597" s="50"/>
      <c r="X597" s="50"/>
      <c r="Y597" s="50"/>
      <c r="Z597" s="50"/>
      <c r="AA597" s="50"/>
      <c r="AB597" s="50"/>
      <c r="AC597" s="50"/>
      <c r="AD597" s="50"/>
      <c r="AE597" s="50"/>
      <c r="AF597" s="50"/>
      <c r="AG597" s="50"/>
      <c r="AH597" s="50"/>
      <c r="AI597" s="50"/>
    </row>
    <row r="598" spans="9:35">
      <c r="I598" s="50"/>
      <c r="J598" s="50"/>
      <c r="K598" s="50"/>
      <c r="L598" s="50"/>
      <c r="M598" s="50"/>
      <c r="N598" s="50"/>
      <c r="O598" s="50"/>
      <c r="P598" s="50"/>
      <c r="Q598" s="50"/>
      <c r="R598" s="50"/>
      <c r="S598" s="50"/>
      <c r="T598" s="50"/>
      <c r="U598" s="50"/>
      <c r="V598" s="50"/>
      <c r="W598" s="50"/>
      <c r="X598" s="50"/>
      <c r="Y598" s="50"/>
      <c r="Z598" s="50"/>
      <c r="AA598" s="50"/>
      <c r="AB598" s="50"/>
      <c r="AC598" s="50"/>
      <c r="AD598" s="50"/>
      <c r="AE598" s="50"/>
      <c r="AF598" s="50"/>
      <c r="AG598" s="50"/>
      <c r="AH598" s="50"/>
      <c r="AI598" s="50"/>
    </row>
    <row r="599" spans="9:35">
      <c r="I599" s="50"/>
      <c r="J599" s="50"/>
      <c r="K599" s="50"/>
      <c r="L599" s="50"/>
      <c r="M599" s="50"/>
      <c r="N599" s="50"/>
      <c r="O599" s="50"/>
      <c r="P599" s="50"/>
      <c r="Q599" s="50"/>
      <c r="R599" s="50"/>
      <c r="S599" s="50"/>
      <c r="T599" s="50"/>
      <c r="U599" s="50"/>
      <c r="V599" s="50"/>
      <c r="W599" s="50"/>
      <c r="X599" s="50"/>
      <c r="Y599" s="50"/>
      <c r="Z599" s="50"/>
      <c r="AA599" s="50"/>
      <c r="AB599" s="50"/>
      <c r="AC599" s="50"/>
      <c r="AD599" s="50"/>
      <c r="AE599" s="50"/>
      <c r="AF599" s="50"/>
      <c r="AG599" s="50"/>
      <c r="AH599" s="50"/>
      <c r="AI599" s="50"/>
    </row>
    <row r="600" spans="9:35">
      <c r="I600" s="50"/>
      <c r="J600" s="50"/>
      <c r="K600" s="50"/>
      <c r="L600" s="50"/>
      <c r="M600" s="50"/>
      <c r="N600" s="50"/>
      <c r="O600" s="50"/>
      <c r="P600" s="50"/>
      <c r="Q600" s="50"/>
      <c r="R600" s="50"/>
      <c r="S600" s="50"/>
      <c r="T600" s="50"/>
      <c r="U600" s="50"/>
      <c r="V600" s="50"/>
      <c r="W600" s="50"/>
      <c r="X600" s="50"/>
      <c r="Y600" s="50"/>
      <c r="Z600" s="50"/>
      <c r="AA600" s="50"/>
      <c r="AB600" s="50"/>
      <c r="AC600" s="50"/>
      <c r="AD600" s="50"/>
      <c r="AE600" s="50"/>
      <c r="AF600" s="50"/>
      <c r="AG600" s="50"/>
      <c r="AH600" s="50"/>
      <c r="AI600" s="50"/>
    </row>
    <row r="601" spans="9:35">
      <c r="I601" s="50"/>
      <c r="J601" s="50"/>
      <c r="K601" s="50"/>
      <c r="L601" s="50"/>
      <c r="M601" s="50"/>
      <c r="N601" s="50"/>
      <c r="O601" s="50"/>
      <c r="P601" s="50"/>
      <c r="Q601" s="50"/>
      <c r="R601" s="50"/>
      <c r="S601" s="50"/>
      <c r="T601" s="50"/>
      <c r="U601" s="50"/>
      <c r="V601" s="50"/>
      <c r="W601" s="50"/>
      <c r="X601" s="50"/>
      <c r="Y601" s="50"/>
      <c r="Z601" s="50"/>
      <c r="AA601" s="50"/>
      <c r="AB601" s="50"/>
      <c r="AC601" s="50"/>
      <c r="AD601" s="50"/>
      <c r="AE601" s="50"/>
      <c r="AF601" s="50"/>
      <c r="AG601" s="50"/>
      <c r="AH601" s="50"/>
      <c r="AI601" s="50"/>
    </row>
    <row r="602" spans="9:35">
      <c r="I602" s="50"/>
      <c r="J602" s="50"/>
      <c r="K602" s="50"/>
      <c r="L602" s="50"/>
      <c r="M602" s="50"/>
      <c r="N602" s="50"/>
      <c r="O602" s="50"/>
      <c r="P602" s="50"/>
      <c r="Q602" s="50"/>
      <c r="R602" s="50"/>
      <c r="S602" s="50"/>
      <c r="T602" s="50"/>
      <c r="U602" s="50"/>
      <c r="V602" s="50"/>
      <c r="W602" s="50"/>
      <c r="X602" s="50"/>
      <c r="Y602" s="50"/>
      <c r="Z602" s="50"/>
      <c r="AA602" s="50"/>
      <c r="AB602" s="50"/>
      <c r="AC602" s="50"/>
      <c r="AD602" s="50"/>
      <c r="AE602" s="50"/>
      <c r="AF602" s="50"/>
      <c r="AG602" s="50"/>
      <c r="AH602" s="50"/>
      <c r="AI602" s="50"/>
    </row>
    <row r="603" spans="9:35">
      <c r="I603" s="50"/>
      <c r="J603" s="50"/>
      <c r="K603" s="50"/>
      <c r="L603" s="50"/>
      <c r="M603" s="50"/>
      <c r="N603" s="50"/>
      <c r="O603" s="50"/>
      <c r="P603" s="50"/>
      <c r="Q603" s="50"/>
      <c r="R603" s="50"/>
      <c r="S603" s="50"/>
      <c r="T603" s="50"/>
      <c r="U603" s="50"/>
      <c r="V603" s="50"/>
      <c r="W603" s="50"/>
      <c r="X603" s="50"/>
      <c r="Y603" s="50"/>
      <c r="Z603" s="50"/>
      <c r="AA603" s="50"/>
      <c r="AB603" s="50"/>
      <c r="AC603" s="50"/>
      <c r="AD603" s="50"/>
      <c r="AE603" s="50"/>
      <c r="AF603" s="50"/>
      <c r="AG603" s="50"/>
      <c r="AH603" s="50"/>
      <c r="AI603" s="50"/>
    </row>
    <row r="604" spans="9:35">
      <c r="I604" s="50"/>
      <c r="J604" s="50"/>
      <c r="K604" s="50"/>
      <c r="L604" s="50"/>
      <c r="M604" s="50"/>
      <c r="N604" s="50"/>
      <c r="O604" s="50"/>
      <c r="P604" s="50"/>
      <c r="Q604" s="50"/>
      <c r="R604" s="50"/>
      <c r="S604" s="50"/>
      <c r="T604" s="50"/>
      <c r="U604" s="50"/>
      <c r="V604" s="50"/>
      <c r="W604" s="50"/>
      <c r="X604" s="50"/>
      <c r="Y604" s="50"/>
      <c r="Z604" s="50"/>
      <c r="AA604" s="50"/>
      <c r="AB604" s="50"/>
      <c r="AC604" s="50"/>
      <c r="AD604" s="50"/>
      <c r="AE604" s="50"/>
      <c r="AF604" s="50"/>
      <c r="AG604" s="50"/>
      <c r="AH604" s="50"/>
      <c r="AI604" s="50"/>
    </row>
    <row r="605" spans="9:35">
      <c r="I605" s="50"/>
      <c r="J605" s="50"/>
      <c r="K605" s="50"/>
      <c r="L605" s="50"/>
      <c r="M605" s="50"/>
      <c r="N605" s="50"/>
      <c r="O605" s="50"/>
      <c r="P605" s="50"/>
      <c r="Q605" s="50"/>
      <c r="R605" s="50"/>
      <c r="S605" s="50"/>
      <c r="T605" s="50"/>
      <c r="U605" s="50"/>
      <c r="V605" s="50"/>
      <c r="W605" s="50"/>
      <c r="X605" s="50"/>
      <c r="Y605" s="50"/>
      <c r="Z605" s="50"/>
      <c r="AA605" s="50"/>
      <c r="AB605" s="50"/>
      <c r="AC605" s="50"/>
      <c r="AD605" s="50"/>
      <c r="AE605" s="50"/>
      <c r="AF605" s="50"/>
      <c r="AG605" s="50"/>
      <c r="AH605" s="50"/>
      <c r="AI605" s="50"/>
    </row>
    <row r="606" spans="9:35">
      <c r="I606" s="50"/>
      <c r="J606" s="50"/>
      <c r="K606" s="50"/>
      <c r="L606" s="50"/>
      <c r="M606" s="50"/>
      <c r="N606" s="50"/>
      <c r="O606" s="50"/>
      <c r="P606" s="50"/>
      <c r="Q606" s="50"/>
      <c r="R606" s="50"/>
      <c r="S606" s="50"/>
      <c r="T606" s="50"/>
      <c r="U606" s="50"/>
      <c r="V606" s="50"/>
      <c r="W606" s="50"/>
      <c r="X606" s="50"/>
      <c r="Y606" s="50"/>
      <c r="Z606" s="50"/>
      <c r="AA606" s="50"/>
      <c r="AB606" s="50"/>
      <c r="AC606" s="50"/>
      <c r="AD606" s="50"/>
      <c r="AE606" s="50"/>
      <c r="AF606" s="50"/>
      <c r="AG606" s="50"/>
      <c r="AH606" s="50"/>
      <c r="AI606" s="50"/>
    </row>
    <row r="607" spans="9:35">
      <c r="I607" s="50"/>
      <c r="J607" s="50"/>
      <c r="K607" s="50"/>
      <c r="L607" s="50"/>
      <c r="M607" s="50"/>
      <c r="N607" s="50"/>
      <c r="O607" s="50"/>
      <c r="P607" s="50"/>
      <c r="Q607" s="50"/>
      <c r="R607" s="50"/>
      <c r="S607" s="50"/>
      <c r="T607" s="50"/>
      <c r="U607" s="50"/>
      <c r="V607" s="50"/>
      <c r="W607" s="50"/>
      <c r="X607" s="50"/>
      <c r="Y607" s="50"/>
      <c r="Z607" s="50"/>
      <c r="AA607" s="50"/>
      <c r="AB607" s="50"/>
      <c r="AC607" s="50"/>
      <c r="AD607" s="50"/>
      <c r="AE607" s="50"/>
      <c r="AF607" s="50"/>
      <c r="AG607" s="50"/>
      <c r="AH607" s="50"/>
      <c r="AI607" s="50"/>
    </row>
    <row r="608" spans="9:35">
      <c r="I608" s="50"/>
      <c r="J608" s="50"/>
      <c r="K608" s="50"/>
      <c r="L608" s="50"/>
      <c r="M608" s="50"/>
      <c r="N608" s="50"/>
      <c r="O608" s="50"/>
      <c r="P608" s="50"/>
      <c r="Q608" s="50"/>
      <c r="R608" s="50"/>
      <c r="S608" s="50"/>
      <c r="T608" s="50"/>
      <c r="U608" s="50"/>
      <c r="V608" s="50"/>
      <c r="W608" s="50"/>
      <c r="X608" s="50"/>
      <c r="Y608" s="50"/>
      <c r="Z608" s="50"/>
      <c r="AA608" s="50"/>
      <c r="AB608" s="50"/>
      <c r="AC608" s="50"/>
      <c r="AD608" s="50"/>
      <c r="AE608" s="50"/>
      <c r="AF608" s="50"/>
      <c r="AG608" s="50"/>
      <c r="AH608" s="50"/>
      <c r="AI608" s="50"/>
    </row>
    <row r="609" spans="9:35">
      <c r="I609" s="50"/>
      <c r="J609" s="50"/>
      <c r="K609" s="50"/>
      <c r="L609" s="50"/>
      <c r="M609" s="50"/>
      <c r="N609" s="50"/>
      <c r="O609" s="50"/>
      <c r="P609" s="50"/>
      <c r="Q609" s="50"/>
      <c r="R609" s="50"/>
      <c r="S609" s="50"/>
      <c r="T609" s="50"/>
      <c r="U609" s="50"/>
      <c r="V609" s="50"/>
      <c r="W609" s="50"/>
      <c r="X609" s="50"/>
      <c r="Y609" s="50"/>
      <c r="Z609" s="50"/>
      <c r="AA609" s="50"/>
      <c r="AB609" s="50"/>
      <c r="AC609" s="50"/>
      <c r="AD609" s="50"/>
      <c r="AE609" s="50"/>
      <c r="AF609" s="50"/>
      <c r="AG609" s="50"/>
      <c r="AH609" s="50"/>
      <c r="AI609" s="50"/>
    </row>
    <row r="610" spans="9:35">
      <c r="I610" s="50"/>
      <c r="J610" s="50"/>
      <c r="K610" s="50"/>
      <c r="L610" s="50"/>
      <c r="M610" s="50"/>
      <c r="N610" s="50"/>
      <c r="O610" s="50"/>
      <c r="P610" s="50"/>
      <c r="Q610" s="50"/>
      <c r="R610" s="50"/>
      <c r="S610" s="50"/>
      <c r="T610" s="50"/>
      <c r="U610" s="50"/>
      <c r="V610" s="50"/>
      <c r="W610" s="50"/>
      <c r="X610" s="50"/>
      <c r="Y610" s="50"/>
      <c r="Z610" s="50"/>
      <c r="AA610" s="50"/>
      <c r="AB610" s="50"/>
      <c r="AC610" s="50"/>
      <c r="AD610" s="50"/>
      <c r="AE610" s="50"/>
      <c r="AF610" s="50"/>
      <c r="AG610" s="50"/>
      <c r="AH610" s="50"/>
      <c r="AI610" s="50"/>
    </row>
    <row r="611" spans="9:35">
      <c r="I611" s="50"/>
      <c r="J611" s="50"/>
      <c r="K611" s="50"/>
      <c r="L611" s="50"/>
      <c r="M611" s="50"/>
      <c r="N611" s="50"/>
      <c r="O611" s="50"/>
      <c r="P611" s="50"/>
      <c r="Q611" s="50"/>
      <c r="R611" s="50"/>
      <c r="S611" s="50"/>
      <c r="T611" s="50"/>
      <c r="U611" s="50"/>
      <c r="V611" s="50"/>
      <c r="W611" s="50"/>
      <c r="X611" s="50"/>
      <c r="Y611" s="50"/>
      <c r="Z611" s="50"/>
      <c r="AA611" s="50"/>
      <c r="AB611" s="50"/>
      <c r="AC611" s="50"/>
      <c r="AD611" s="50"/>
      <c r="AE611" s="50"/>
      <c r="AF611" s="50"/>
      <c r="AG611" s="50"/>
      <c r="AH611" s="50"/>
      <c r="AI611" s="50"/>
    </row>
    <row r="612" spans="9:35">
      <c r="I612" s="50"/>
      <c r="J612" s="50"/>
      <c r="K612" s="50"/>
      <c r="L612" s="50"/>
      <c r="M612" s="50"/>
      <c r="N612" s="50"/>
      <c r="O612" s="50"/>
      <c r="P612" s="50"/>
      <c r="Q612" s="50"/>
      <c r="R612" s="50"/>
      <c r="S612" s="50"/>
      <c r="T612" s="50"/>
      <c r="U612" s="50"/>
      <c r="V612" s="50"/>
      <c r="W612" s="50"/>
      <c r="X612" s="50"/>
      <c r="Y612" s="50"/>
      <c r="Z612" s="50"/>
      <c r="AA612" s="50"/>
      <c r="AB612" s="50"/>
      <c r="AC612" s="50"/>
      <c r="AD612" s="50"/>
      <c r="AE612" s="50"/>
      <c r="AF612" s="50"/>
      <c r="AG612" s="50"/>
      <c r="AH612" s="50"/>
      <c r="AI612" s="50"/>
    </row>
    <row r="613" spans="9:35">
      <c r="I613" s="50"/>
      <c r="J613" s="50"/>
      <c r="K613" s="50"/>
      <c r="L613" s="50"/>
      <c r="M613" s="50"/>
      <c r="N613" s="50"/>
      <c r="O613" s="50"/>
      <c r="P613" s="50"/>
      <c r="Q613" s="50"/>
      <c r="R613" s="50"/>
      <c r="S613" s="50"/>
      <c r="T613" s="50"/>
      <c r="U613" s="50"/>
      <c r="V613" s="50"/>
      <c r="W613" s="50"/>
      <c r="X613" s="50"/>
      <c r="Y613" s="50"/>
      <c r="Z613" s="50"/>
      <c r="AA613" s="50"/>
      <c r="AB613" s="50"/>
      <c r="AC613" s="50"/>
      <c r="AD613" s="50"/>
      <c r="AE613" s="50"/>
      <c r="AF613" s="50"/>
      <c r="AG613" s="50"/>
      <c r="AH613" s="50"/>
      <c r="AI613" s="50"/>
    </row>
    <row r="614" spans="9:35">
      <c r="I614" s="50"/>
      <c r="J614" s="50"/>
      <c r="K614" s="50"/>
      <c r="L614" s="50"/>
      <c r="M614" s="50"/>
      <c r="N614" s="50"/>
      <c r="O614" s="50"/>
      <c r="P614" s="50"/>
      <c r="Q614" s="50"/>
      <c r="R614" s="50"/>
      <c r="S614" s="50"/>
      <c r="T614" s="50"/>
      <c r="U614" s="50"/>
      <c r="V614" s="50"/>
      <c r="W614" s="50"/>
      <c r="X614" s="50"/>
      <c r="Y614" s="50"/>
      <c r="Z614" s="50"/>
      <c r="AA614" s="50"/>
      <c r="AB614" s="50"/>
      <c r="AC614" s="50"/>
      <c r="AD614" s="50"/>
      <c r="AE614" s="50"/>
      <c r="AF614" s="50"/>
      <c r="AG614" s="50"/>
      <c r="AH614" s="50"/>
      <c r="AI614" s="50"/>
    </row>
    <row r="615" spans="9:35">
      <c r="I615" s="50"/>
      <c r="J615" s="50"/>
      <c r="K615" s="50"/>
      <c r="L615" s="50"/>
      <c r="M615" s="50"/>
      <c r="N615" s="50"/>
      <c r="O615" s="50"/>
      <c r="P615" s="50"/>
      <c r="Q615" s="50"/>
      <c r="R615" s="50"/>
      <c r="S615" s="50"/>
      <c r="T615" s="50"/>
      <c r="U615" s="50"/>
      <c r="V615" s="50"/>
      <c r="W615" s="50"/>
      <c r="X615" s="50"/>
      <c r="Y615" s="50"/>
      <c r="Z615" s="50"/>
      <c r="AA615" s="50"/>
      <c r="AB615" s="50"/>
      <c r="AC615" s="50"/>
      <c r="AD615" s="50"/>
      <c r="AE615" s="50"/>
      <c r="AF615" s="50"/>
      <c r="AG615" s="50"/>
      <c r="AH615" s="50"/>
      <c r="AI615" s="50"/>
    </row>
    <row r="616" spans="9:35">
      <c r="I616" s="50"/>
      <c r="J616" s="50"/>
      <c r="K616" s="50"/>
      <c r="L616" s="50"/>
      <c r="M616" s="50"/>
      <c r="N616" s="50"/>
      <c r="O616" s="50"/>
      <c r="P616" s="50"/>
      <c r="Q616" s="50"/>
      <c r="R616" s="50"/>
      <c r="S616" s="50"/>
      <c r="T616" s="50"/>
      <c r="U616" s="50"/>
      <c r="V616" s="50"/>
      <c r="W616" s="50"/>
      <c r="X616" s="50"/>
      <c r="Y616" s="50"/>
      <c r="Z616" s="50"/>
      <c r="AA616" s="50"/>
      <c r="AB616" s="50"/>
      <c r="AC616" s="50"/>
      <c r="AD616" s="50"/>
      <c r="AE616" s="50"/>
      <c r="AF616" s="50"/>
      <c r="AG616" s="50"/>
      <c r="AH616" s="50"/>
      <c r="AI616" s="50"/>
    </row>
    <row r="617" spans="9:35">
      <c r="I617" s="50"/>
      <c r="J617" s="50"/>
      <c r="K617" s="50"/>
      <c r="L617" s="50"/>
      <c r="M617" s="50"/>
      <c r="N617" s="50"/>
      <c r="O617" s="50"/>
      <c r="P617" s="50"/>
      <c r="Q617" s="50"/>
      <c r="R617" s="50"/>
      <c r="S617" s="50"/>
      <c r="T617" s="50"/>
      <c r="U617" s="50"/>
      <c r="V617" s="50"/>
      <c r="W617" s="50"/>
      <c r="X617" s="50"/>
      <c r="Y617" s="50"/>
      <c r="Z617" s="50"/>
      <c r="AA617" s="50"/>
      <c r="AB617" s="50"/>
      <c r="AC617" s="50"/>
      <c r="AD617" s="50"/>
      <c r="AE617" s="50"/>
      <c r="AF617" s="50"/>
      <c r="AG617" s="50"/>
      <c r="AH617" s="50"/>
      <c r="AI617" s="50"/>
    </row>
    <row r="618" spans="9:35">
      <c r="I618" s="50"/>
      <c r="J618" s="50"/>
      <c r="K618" s="50"/>
      <c r="L618" s="50"/>
      <c r="M618" s="50"/>
      <c r="N618" s="50"/>
      <c r="O618" s="50"/>
      <c r="P618" s="50"/>
      <c r="Q618" s="50"/>
      <c r="R618" s="50"/>
      <c r="S618" s="50"/>
      <c r="T618" s="50"/>
      <c r="U618" s="50"/>
      <c r="V618" s="50"/>
      <c r="W618" s="50"/>
      <c r="X618" s="50"/>
      <c r="Y618" s="50"/>
      <c r="Z618" s="50"/>
      <c r="AA618" s="50"/>
      <c r="AB618" s="50"/>
      <c r="AC618" s="50"/>
      <c r="AD618" s="50"/>
      <c r="AE618" s="50"/>
      <c r="AF618" s="50"/>
      <c r="AG618" s="50"/>
      <c r="AH618" s="50"/>
      <c r="AI618" s="50"/>
    </row>
    <row r="619" spans="9:35">
      <c r="I619" s="50"/>
      <c r="J619" s="50"/>
      <c r="K619" s="50"/>
      <c r="L619" s="50"/>
      <c r="M619" s="50"/>
      <c r="N619" s="50"/>
      <c r="O619" s="50"/>
      <c r="P619" s="50"/>
      <c r="Q619" s="50"/>
      <c r="R619" s="50"/>
      <c r="S619" s="50"/>
      <c r="T619" s="50"/>
      <c r="U619" s="50"/>
      <c r="V619" s="50"/>
      <c r="W619" s="50"/>
      <c r="X619" s="50"/>
      <c r="Y619" s="50"/>
      <c r="Z619" s="50"/>
      <c r="AA619" s="50"/>
      <c r="AB619" s="50"/>
      <c r="AC619" s="50"/>
      <c r="AD619" s="50"/>
      <c r="AE619" s="50"/>
      <c r="AF619" s="50"/>
      <c r="AG619" s="50"/>
      <c r="AH619" s="50"/>
      <c r="AI619" s="50"/>
    </row>
    <row r="620" spans="9:35">
      <c r="I620" s="50"/>
      <c r="J620" s="50"/>
      <c r="K620" s="50"/>
      <c r="L620" s="50"/>
      <c r="M620" s="50"/>
      <c r="N620" s="50"/>
      <c r="O620" s="50"/>
      <c r="P620" s="50"/>
      <c r="Q620" s="50"/>
      <c r="R620" s="50"/>
      <c r="S620" s="50"/>
      <c r="T620" s="50"/>
      <c r="U620" s="50"/>
      <c r="V620" s="50"/>
      <c r="W620" s="50"/>
      <c r="X620" s="50"/>
      <c r="Y620" s="50"/>
      <c r="Z620" s="50"/>
      <c r="AA620" s="50"/>
      <c r="AB620" s="50"/>
      <c r="AC620" s="50"/>
      <c r="AD620" s="50"/>
      <c r="AE620" s="50"/>
      <c r="AF620" s="50"/>
      <c r="AG620" s="50"/>
      <c r="AH620" s="50"/>
      <c r="AI620" s="50"/>
    </row>
    <row r="621" spans="9:35">
      <c r="I621" s="50"/>
      <c r="J621" s="50"/>
      <c r="K621" s="50"/>
      <c r="L621" s="50"/>
      <c r="M621" s="50"/>
      <c r="N621" s="50"/>
      <c r="O621" s="50"/>
      <c r="P621" s="50"/>
      <c r="Q621" s="50"/>
      <c r="R621" s="50"/>
      <c r="S621" s="50"/>
      <c r="T621" s="50"/>
      <c r="U621" s="50"/>
      <c r="V621" s="50"/>
      <c r="W621" s="50"/>
      <c r="X621" s="50"/>
      <c r="Y621" s="50"/>
      <c r="Z621" s="50"/>
      <c r="AA621" s="50"/>
      <c r="AB621" s="50"/>
      <c r="AC621" s="50"/>
      <c r="AD621" s="50"/>
      <c r="AE621" s="50"/>
      <c r="AF621" s="50"/>
      <c r="AG621" s="50"/>
      <c r="AH621" s="50"/>
      <c r="AI621" s="50"/>
    </row>
    <row r="622" spans="9:35">
      <c r="I622" s="50"/>
      <c r="J622" s="50"/>
      <c r="K622" s="50"/>
      <c r="L622" s="50"/>
      <c r="M622" s="50"/>
      <c r="N622" s="50"/>
      <c r="O622" s="50"/>
      <c r="P622" s="50"/>
      <c r="Q622" s="50"/>
      <c r="R622" s="50"/>
      <c r="S622" s="50"/>
      <c r="T622" s="50"/>
      <c r="U622" s="50"/>
      <c r="V622" s="50"/>
      <c r="W622" s="50"/>
      <c r="X622" s="50"/>
      <c r="Y622" s="50"/>
      <c r="Z622" s="50"/>
      <c r="AA622" s="50"/>
      <c r="AB622" s="50"/>
      <c r="AC622" s="50"/>
      <c r="AD622" s="50"/>
      <c r="AE622" s="50"/>
      <c r="AF622" s="50"/>
      <c r="AG622" s="50"/>
      <c r="AH622" s="50"/>
      <c r="AI622" s="50"/>
    </row>
    <row r="623" spans="9:35">
      <c r="I623" s="50"/>
      <c r="J623" s="50"/>
      <c r="K623" s="50"/>
      <c r="L623" s="50"/>
      <c r="M623" s="50"/>
      <c r="N623" s="50"/>
      <c r="O623" s="50"/>
      <c r="P623" s="50"/>
      <c r="Q623" s="50"/>
      <c r="R623" s="50"/>
      <c r="S623" s="50"/>
      <c r="T623" s="50"/>
      <c r="U623" s="50"/>
      <c r="V623" s="50"/>
      <c r="W623" s="50"/>
      <c r="X623" s="50"/>
      <c r="Y623" s="50"/>
      <c r="Z623" s="50"/>
      <c r="AA623" s="50"/>
      <c r="AB623" s="50"/>
      <c r="AC623" s="50"/>
      <c r="AD623" s="50"/>
      <c r="AE623" s="50"/>
      <c r="AF623" s="50"/>
      <c r="AG623" s="50"/>
      <c r="AH623" s="50"/>
      <c r="AI623" s="50"/>
    </row>
    <row r="624" spans="9:35">
      <c r="I624" s="50"/>
      <c r="J624" s="50"/>
      <c r="K624" s="50"/>
      <c r="L624" s="50"/>
      <c r="M624" s="50"/>
      <c r="N624" s="50"/>
      <c r="O624" s="50"/>
      <c r="P624" s="50"/>
      <c r="Q624" s="50"/>
      <c r="R624" s="50"/>
      <c r="S624" s="50"/>
      <c r="T624" s="50"/>
      <c r="U624" s="50"/>
      <c r="V624" s="50"/>
      <c r="W624" s="50"/>
      <c r="X624" s="50"/>
      <c r="Y624" s="50"/>
      <c r="Z624" s="50"/>
      <c r="AA624" s="50"/>
      <c r="AB624" s="50"/>
      <c r="AC624" s="50"/>
      <c r="AD624" s="50"/>
      <c r="AE624" s="50"/>
      <c r="AF624" s="50"/>
      <c r="AG624" s="50"/>
      <c r="AH624" s="50"/>
      <c r="AI624" s="50"/>
    </row>
    <row r="625" spans="9:35">
      <c r="I625" s="50"/>
      <c r="J625" s="50"/>
      <c r="K625" s="50"/>
      <c r="L625" s="50"/>
      <c r="M625" s="50"/>
      <c r="N625" s="50"/>
      <c r="O625" s="50"/>
      <c r="P625" s="50"/>
      <c r="Q625" s="50"/>
      <c r="R625" s="50"/>
      <c r="S625" s="50"/>
      <c r="T625" s="50"/>
      <c r="U625" s="50"/>
      <c r="V625" s="50"/>
      <c r="W625" s="50"/>
      <c r="X625" s="50"/>
      <c r="Y625" s="50"/>
      <c r="Z625" s="50"/>
      <c r="AA625" s="50"/>
      <c r="AB625" s="50"/>
      <c r="AC625" s="50"/>
      <c r="AD625" s="50"/>
      <c r="AE625" s="50"/>
      <c r="AF625" s="50"/>
      <c r="AG625" s="50"/>
      <c r="AH625" s="50"/>
      <c r="AI625" s="50"/>
    </row>
    <row r="626" spans="9:35">
      <c r="I626" s="50"/>
      <c r="J626" s="50"/>
      <c r="K626" s="50"/>
      <c r="L626" s="50"/>
      <c r="M626" s="50"/>
      <c r="N626" s="50"/>
      <c r="O626" s="50"/>
      <c r="P626" s="50"/>
      <c r="Q626" s="50"/>
      <c r="R626" s="50"/>
      <c r="S626" s="50"/>
      <c r="T626" s="50"/>
      <c r="U626" s="50"/>
      <c r="V626" s="50"/>
      <c r="W626" s="50"/>
      <c r="X626" s="50"/>
      <c r="Y626" s="50"/>
      <c r="Z626" s="50"/>
      <c r="AA626" s="50"/>
      <c r="AB626" s="50"/>
      <c r="AC626" s="50"/>
      <c r="AD626" s="50"/>
      <c r="AE626" s="50"/>
      <c r="AF626" s="50"/>
      <c r="AG626" s="50"/>
      <c r="AH626" s="50"/>
      <c r="AI626" s="50"/>
    </row>
    <row r="627" spans="9:35">
      <c r="I627" s="50"/>
      <c r="J627" s="50"/>
      <c r="K627" s="50"/>
      <c r="L627" s="50"/>
      <c r="M627" s="50"/>
      <c r="N627" s="50"/>
      <c r="O627" s="50"/>
      <c r="P627" s="50"/>
      <c r="Q627" s="50"/>
      <c r="R627" s="50"/>
      <c r="S627" s="50"/>
      <c r="T627" s="50"/>
      <c r="U627" s="50"/>
      <c r="V627" s="50"/>
      <c r="W627" s="50"/>
      <c r="X627" s="50"/>
      <c r="Y627" s="50"/>
      <c r="Z627" s="50"/>
      <c r="AA627" s="50"/>
      <c r="AB627" s="50"/>
      <c r="AC627" s="50"/>
      <c r="AD627" s="50"/>
      <c r="AE627" s="50"/>
      <c r="AF627" s="50"/>
      <c r="AG627" s="50"/>
      <c r="AH627" s="50"/>
      <c r="AI627" s="50"/>
    </row>
    <row r="628" spans="9:35">
      <c r="I628" s="50"/>
      <c r="J628" s="50"/>
      <c r="K628" s="50"/>
      <c r="L628" s="50"/>
      <c r="M628" s="50"/>
      <c r="N628" s="50"/>
      <c r="O628" s="50"/>
      <c r="P628" s="50"/>
      <c r="Q628" s="50"/>
      <c r="R628" s="50"/>
      <c r="S628" s="50"/>
      <c r="T628" s="50"/>
      <c r="U628" s="50"/>
      <c r="V628" s="50"/>
      <c r="W628" s="50"/>
      <c r="X628" s="50"/>
      <c r="Y628" s="50"/>
      <c r="Z628" s="50"/>
      <c r="AA628" s="50"/>
      <c r="AB628" s="50"/>
      <c r="AC628" s="50"/>
      <c r="AD628" s="50"/>
      <c r="AE628" s="50"/>
      <c r="AF628" s="50"/>
      <c r="AG628" s="50"/>
      <c r="AH628" s="50"/>
      <c r="AI628" s="50"/>
    </row>
    <row r="629" spans="9:35">
      <c r="I629" s="50"/>
      <c r="J629" s="50"/>
      <c r="K629" s="50"/>
      <c r="L629" s="50"/>
      <c r="M629" s="50"/>
      <c r="N629" s="50"/>
      <c r="O629" s="50"/>
      <c r="P629" s="50"/>
      <c r="Q629" s="50"/>
      <c r="R629" s="50"/>
      <c r="S629" s="50"/>
      <c r="T629" s="50"/>
      <c r="U629" s="50"/>
      <c r="V629" s="50"/>
      <c r="W629" s="50"/>
      <c r="X629" s="50"/>
      <c r="Y629" s="50"/>
      <c r="Z629" s="50"/>
      <c r="AA629" s="50"/>
      <c r="AB629" s="50"/>
      <c r="AC629" s="50"/>
      <c r="AD629" s="50"/>
      <c r="AE629" s="50"/>
      <c r="AF629" s="50"/>
      <c r="AG629" s="50"/>
      <c r="AH629" s="50"/>
      <c r="AI629" s="50"/>
    </row>
    <row r="630" spans="9:35">
      <c r="I630" s="50"/>
      <c r="J630" s="50"/>
      <c r="K630" s="50"/>
      <c r="L630" s="50"/>
      <c r="M630" s="50"/>
      <c r="N630" s="50"/>
      <c r="O630" s="50"/>
      <c r="P630" s="50"/>
      <c r="Q630" s="50"/>
      <c r="R630" s="50"/>
      <c r="S630" s="50"/>
      <c r="T630" s="50"/>
      <c r="U630" s="50"/>
      <c r="V630" s="50"/>
      <c r="W630" s="50"/>
      <c r="X630" s="50"/>
      <c r="Y630" s="50"/>
      <c r="Z630" s="50"/>
      <c r="AA630" s="50"/>
      <c r="AB630" s="50"/>
      <c r="AC630" s="50"/>
      <c r="AD630" s="50"/>
      <c r="AE630" s="50"/>
      <c r="AF630" s="50"/>
      <c r="AG630" s="50"/>
      <c r="AH630" s="50"/>
      <c r="AI630" s="50"/>
    </row>
    <row r="631" spans="9:35">
      <c r="I631" s="50"/>
      <c r="J631" s="50"/>
      <c r="K631" s="50"/>
      <c r="L631" s="50"/>
      <c r="M631" s="50"/>
      <c r="N631" s="50"/>
      <c r="O631" s="50"/>
      <c r="P631" s="50"/>
      <c r="Q631" s="50"/>
      <c r="R631" s="50"/>
      <c r="S631" s="50"/>
      <c r="T631" s="50"/>
      <c r="U631" s="50"/>
      <c r="V631" s="50"/>
      <c r="W631" s="50"/>
      <c r="X631" s="50"/>
      <c r="Y631" s="50"/>
      <c r="Z631" s="50"/>
      <c r="AA631" s="50"/>
      <c r="AB631" s="50"/>
      <c r="AC631" s="50"/>
      <c r="AD631" s="50"/>
      <c r="AE631" s="50"/>
      <c r="AF631" s="50"/>
      <c r="AG631" s="50"/>
      <c r="AH631" s="50"/>
      <c r="AI631" s="50"/>
    </row>
    <row r="632" spans="9:35">
      <c r="I632" s="50"/>
      <c r="J632" s="50"/>
      <c r="K632" s="50"/>
      <c r="L632" s="50"/>
      <c r="M632" s="50"/>
      <c r="N632" s="50"/>
      <c r="O632" s="50"/>
      <c r="P632" s="50"/>
      <c r="Q632" s="50"/>
      <c r="R632" s="50"/>
      <c r="S632" s="50"/>
      <c r="T632" s="50"/>
      <c r="U632" s="50"/>
      <c r="V632" s="50"/>
      <c r="W632" s="50"/>
      <c r="X632" s="50"/>
      <c r="Y632" s="50"/>
      <c r="Z632" s="50"/>
      <c r="AA632" s="50"/>
      <c r="AB632" s="50"/>
      <c r="AC632" s="50"/>
      <c r="AD632" s="50"/>
      <c r="AE632" s="50"/>
      <c r="AF632" s="50"/>
      <c r="AG632" s="50"/>
      <c r="AH632" s="50"/>
      <c r="AI632" s="50"/>
    </row>
    <row r="633" spans="9:35">
      <c r="I633" s="50"/>
      <c r="J633" s="50"/>
      <c r="K633" s="50"/>
      <c r="L633" s="50"/>
      <c r="M633" s="50"/>
      <c r="N633" s="50"/>
      <c r="O633" s="50"/>
      <c r="P633" s="50"/>
      <c r="Q633" s="50"/>
      <c r="R633" s="50"/>
      <c r="S633" s="50"/>
      <c r="T633" s="50"/>
      <c r="U633" s="50"/>
      <c r="V633" s="50"/>
      <c r="W633" s="50"/>
      <c r="X633" s="50"/>
      <c r="Y633" s="50"/>
      <c r="Z633" s="50"/>
      <c r="AA633" s="50"/>
      <c r="AB633" s="50"/>
      <c r="AC633" s="50"/>
      <c r="AD633" s="50"/>
      <c r="AE633" s="50"/>
      <c r="AF633" s="50"/>
      <c r="AG633" s="50"/>
      <c r="AH633" s="50"/>
      <c r="AI633" s="50"/>
    </row>
    <row r="634" spans="9:35">
      <c r="I634" s="50"/>
      <c r="J634" s="50"/>
      <c r="K634" s="50"/>
      <c r="L634" s="50"/>
      <c r="M634" s="50"/>
      <c r="N634" s="50"/>
      <c r="O634" s="50"/>
      <c r="P634" s="50"/>
      <c r="Q634" s="50"/>
      <c r="R634" s="50"/>
      <c r="S634" s="50"/>
      <c r="T634" s="50"/>
      <c r="U634" s="50"/>
      <c r="V634" s="50"/>
      <c r="W634" s="50"/>
      <c r="X634" s="50"/>
      <c r="Y634" s="50"/>
      <c r="Z634" s="50"/>
      <c r="AA634" s="50"/>
      <c r="AB634" s="50"/>
      <c r="AC634" s="50"/>
      <c r="AD634" s="50"/>
      <c r="AE634" s="50"/>
      <c r="AF634" s="50"/>
      <c r="AG634" s="50"/>
      <c r="AH634" s="50"/>
      <c r="AI634" s="50"/>
    </row>
    <row r="635" spans="9:35">
      <c r="I635" s="50"/>
      <c r="J635" s="50"/>
      <c r="K635" s="50"/>
      <c r="L635" s="50"/>
      <c r="M635" s="50"/>
      <c r="N635" s="50"/>
      <c r="O635" s="50"/>
      <c r="P635" s="50"/>
      <c r="Q635" s="50"/>
      <c r="R635" s="50"/>
      <c r="S635" s="50"/>
      <c r="T635" s="50"/>
      <c r="U635" s="50"/>
      <c r="V635" s="50"/>
      <c r="W635" s="50"/>
      <c r="X635" s="50"/>
      <c r="Y635" s="50"/>
      <c r="Z635" s="50"/>
      <c r="AA635" s="50"/>
      <c r="AB635" s="50"/>
      <c r="AC635" s="50"/>
      <c r="AD635" s="50"/>
      <c r="AE635" s="50"/>
      <c r="AF635" s="50"/>
      <c r="AG635" s="50"/>
      <c r="AH635" s="50"/>
      <c r="AI635" s="50"/>
    </row>
    <row r="636" spans="9:35">
      <c r="I636" s="50"/>
      <c r="J636" s="50"/>
      <c r="K636" s="50"/>
      <c r="L636" s="50"/>
      <c r="M636" s="50"/>
      <c r="N636" s="50"/>
      <c r="O636" s="50"/>
      <c r="P636" s="50"/>
      <c r="Q636" s="50"/>
      <c r="R636" s="50"/>
      <c r="S636" s="50"/>
      <c r="T636" s="50"/>
      <c r="U636" s="50"/>
      <c r="V636" s="50"/>
      <c r="W636" s="50"/>
      <c r="X636" s="50"/>
      <c r="Y636" s="50"/>
      <c r="Z636" s="50"/>
      <c r="AA636" s="50"/>
      <c r="AB636" s="50"/>
      <c r="AC636" s="50"/>
      <c r="AD636" s="50"/>
      <c r="AE636" s="50"/>
      <c r="AF636" s="50"/>
      <c r="AG636" s="50"/>
      <c r="AH636" s="50"/>
      <c r="AI636" s="50"/>
    </row>
    <row r="637" spans="9:35">
      <c r="I637" s="50"/>
      <c r="J637" s="50"/>
      <c r="K637" s="50"/>
      <c r="L637" s="50"/>
      <c r="M637" s="50"/>
      <c r="N637" s="50"/>
      <c r="O637" s="50"/>
      <c r="P637" s="50"/>
      <c r="Q637" s="50"/>
      <c r="R637" s="50"/>
      <c r="S637" s="50"/>
      <c r="T637" s="50"/>
      <c r="U637" s="50"/>
      <c r="V637" s="50"/>
      <c r="W637" s="50"/>
      <c r="X637" s="50"/>
      <c r="Y637" s="50"/>
      <c r="Z637" s="50"/>
      <c r="AA637" s="50"/>
      <c r="AB637" s="50"/>
      <c r="AC637" s="50"/>
      <c r="AD637" s="50"/>
      <c r="AE637" s="50"/>
      <c r="AF637" s="50"/>
      <c r="AG637" s="50"/>
      <c r="AH637" s="50"/>
      <c r="AI637" s="50"/>
    </row>
    <row r="638" spans="9:35">
      <c r="I638" s="50"/>
      <c r="J638" s="50"/>
      <c r="K638" s="50"/>
      <c r="L638" s="50"/>
      <c r="M638" s="50"/>
      <c r="N638" s="50"/>
      <c r="O638" s="50"/>
      <c r="P638" s="50"/>
      <c r="Q638" s="50"/>
      <c r="R638" s="50"/>
      <c r="S638" s="50"/>
      <c r="T638" s="50"/>
      <c r="U638" s="50"/>
      <c r="V638" s="50"/>
      <c r="W638" s="50"/>
      <c r="X638" s="50"/>
      <c r="Y638" s="50"/>
      <c r="Z638" s="50"/>
      <c r="AA638" s="50"/>
      <c r="AB638" s="50"/>
      <c r="AC638" s="50"/>
      <c r="AD638" s="50"/>
      <c r="AE638" s="50"/>
      <c r="AF638" s="50"/>
      <c r="AG638" s="50"/>
      <c r="AH638" s="50"/>
      <c r="AI638" s="50"/>
    </row>
    <row r="639" spans="9:35">
      <c r="I639" s="50"/>
      <c r="J639" s="50"/>
      <c r="K639" s="50"/>
      <c r="L639" s="50"/>
      <c r="M639" s="50"/>
      <c r="N639" s="50"/>
      <c r="O639" s="50"/>
      <c r="P639" s="50"/>
      <c r="Q639" s="50"/>
      <c r="R639" s="50"/>
      <c r="S639" s="50"/>
      <c r="T639" s="50"/>
      <c r="U639" s="50"/>
      <c r="V639" s="50"/>
      <c r="W639" s="50"/>
      <c r="X639" s="50"/>
      <c r="Y639" s="50"/>
      <c r="Z639" s="50"/>
      <c r="AA639" s="50"/>
      <c r="AB639" s="50"/>
      <c r="AC639" s="50"/>
      <c r="AD639" s="50"/>
      <c r="AE639" s="50"/>
      <c r="AF639" s="50"/>
      <c r="AG639" s="50"/>
      <c r="AH639" s="50"/>
      <c r="AI639" s="50"/>
    </row>
    <row r="640" spans="9:35">
      <c r="I640" s="50"/>
      <c r="J640" s="50"/>
      <c r="K640" s="50"/>
      <c r="L640" s="50"/>
      <c r="M640" s="50"/>
      <c r="N640" s="50"/>
      <c r="O640" s="50"/>
      <c r="P640" s="50"/>
      <c r="Q640" s="50"/>
      <c r="R640" s="50"/>
      <c r="S640" s="50"/>
      <c r="T640" s="50"/>
      <c r="U640" s="50"/>
      <c r="V640" s="50"/>
      <c r="W640" s="50"/>
      <c r="X640" s="50"/>
      <c r="Y640" s="50"/>
      <c r="Z640" s="50"/>
      <c r="AA640" s="50"/>
      <c r="AB640" s="50"/>
      <c r="AC640" s="50"/>
      <c r="AD640" s="50"/>
      <c r="AE640" s="50"/>
      <c r="AF640" s="50"/>
      <c r="AG640" s="50"/>
      <c r="AH640" s="50"/>
      <c r="AI640" s="50"/>
    </row>
    <row r="641" spans="9:35">
      <c r="I641" s="50"/>
      <c r="J641" s="50"/>
      <c r="K641" s="50"/>
      <c r="L641" s="50"/>
      <c r="M641" s="50"/>
      <c r="N641" s="50"/>
      <c r="O641" s="50"/>
      <c r="P641" s="50"/>
      <c r="Q641" s="50"/>
      <c r="R641" s="50"/>
      <c r="S641" s="50"/>
      <c r="T641" s="50"/>
      <c r="U641" s="50"/>
      <c r="V641" s="50"/>
      <c r="W641" s="50"/>
      <c r="X641" s="50"/>
      <c r="Y641" s="50"/>
      <c r="Z641" s="50"/>
      <c r="AA641" s="50"/>
      <c r="AB641" s="50"/>
      <c r="AC641" s="50"/>
      <c r="AD641" s="50"/>
      <c r="AE641" s="50"/>
      <c r="AF641" s="50"/>
      <c r="AG641" s="50"/>
      <c r="AH641" s="50"/>
      <c r="AI641" s="50"/>
    </row>
    <row r="642" spans="9:35">
      <c r="I642" s="50"/>
      <c r="J642" s="50"/>
      <c r="K642" s="50"/>
      <c r="L642" s="50"/>
      <c r="M642" s="50"/>
      <c r="N642" s="50"/>
      <c r="O642" s="50"/>
      <c r="P642" s="50"/>
      <c r="Q642" s="50"/>
      <c r="R642" s="50"/>
      <c r="S642" s="50"/>
      <c r="T642" s="50"/>
      <c r="U642" s="50"/>
      <c r="V642" s="50"/>
      <c r="W642" s="50"/>
      <c r="X642" s="50"/>
      <c r="Y642" s="50"/>
      <c r="Z642" s="50"/>
      <c r="AA642" s="50"/>
      <c r="AB642" s="50"/>
      <c r="AC642" s="50"/>
      <c r="AD642" s="50"/>
      <c r="AE642" s="50"/>
      <c r="AF642" s="50"/>
      <c r="AG642" s="50"/>
      <c r="AH642" s="50"/>
      <c r="AI642" s="50"/>
    </row>
    <row r="643" spans="9:35">
      <c r="I643" s="50"/>
      <c r="J643" s="50"/>
      <c r="K643" s="50"/>
      <c r="L643" s="50"/>
      <c r="M643" s="50"/>
      <c r="N643" s="50"/>
      <c r="O643" s="50"/>
      <c r="P643" s="50"/>
      <c r="Q643" s="50"/>
      <c r="R643" s="50"/>
      <c r="S643" s="50"/>
      <c r="T643" s="50"/>
      <c r="U643" s="50"/>
      <c r="V643" s="50"/>
      <c r="W643" s="50"/>
      <c r="X643" s="50"/>
      <c r="Y643" s="50"/>
      <c r="Z643" s="50"/>
      <c r="AA643" s="50"/>
      <c r="AB643" s="50"/>
      <c r="AC643" s="50"/>
      <c r="AD643" s="50"/>
      <c r="AE643" s="50"/>
      <c r="AF643" s="50"/>
      <c r="AG643" s="50"/>
      <c r="AH643" s="50"/>
      <c r="AI643" s="50"/>
    </row>
    <row r="644" spans="9:35">
      <c r="I644" s="50"/>
      <c r="J644" s="50"/>
      <c r="K644" s="50"/>
      <c r="L644" s="50"/>
      <c r="M644" s="50"/>
      <c r="N644" s="50"/>
      <c r="O644" s="50"/>
      <c r="P644" s="50"/>
      <c r="Q644" s="50"/>
      <c r="R644" s="50"/>
      <c r="S644" s="50"/>
      <c r="T644" s="50"/>
      <c r="U644" s="50"/>
      <c r="V644" s="50"/>
      <c r="W644" s="50"/>
      <c r="X644" s="50"/>
      <c r="Y644" s="50"/>
      <c r="Z644" s="50"/>
      <c r="AA644" s="50"/>
      <c r="AB644" s="50"/>
      <c r="AC644" s="50"/>
      <c r="AD644" s="50"/>
      <c r="AE644" s="50"/>
      <c r="AF644" s="50"/>
      <c r="AG644" s="50"/>
      <c r="AH644" s="50"/>
      <c r="AI644" s="50"/>
    </row>
    <row r="645" spans="9:35">
      <c r="I645" s="50"/>
      <c r="J645" s="50"/>
      <c r="K645" s="50"/>
      <c r="L645" s="50"/>
      <c r="M645" s="50"/>
      <c r="N645" s="50"/>
      <c r="O645" s="50"/>
      <c r="P645" s="50"/>
      <c r="Q645" s="50"/>
      <c r="R645" s="50"/>
      <c r="S645" s="50"/>
      <c r="T645" s="50"/>
      <c r="U645" s="50"/>
      <c r="V645" s="50"/>
      <c r="W645" s="50"/>
      <c r="X645" s="50"/>
      <c r="Y645" s="50"/>
      <c r="Z645" s="50"/>
      <c r="AA645" s="50"/>
      <c r="AB645" s="50"/>
      <c r="AC645" s="50"/>
      <c r="AD645" s="50"/>
      <c r="AE645" s="50"/>
      <c r="AF645" s="50"/>
      <c r="AG645" s="50"/>
      <c r="AH645" s="50"/>
      <c r="AI645" s="50"/>
    </row>
    <row r="646" spans="9:35">
      <c r="I646" s="50"/>
      <c r="J646" s="50"/>
      <c r="K646" s="50"/>
      <c r="L646" s="50"/>
      <c r="M646" s="50"/>
      <c r="N646" s="50"/>
      <c r="O646" s="50"/>
      <c r="P646" s="50"/>
      <c r="Q646" s="50"/>
      <c r="R646" s="50"/>
      <c r="S646" s="50"/>
      <c r="T646" s="50"/>
      <c r="U646" s="50"/>
      <c r="V646" s="50"/>
      <c r="W646" s="50"/>
      <c r="X646" s="50"/>
      <c r="Y646" s="50"/>
      <c r="Z646" s="50"/>
      <c r="AA646" s="50"/>
      <c r="AB646" s="50"/>
      <c r="AC646" s="50"/>
      <c r="AD646" s="50"/>
      <c r="AE646" s="50"/>
      <c r="AF646" s="50"/>
      <c r="AG646" s="50"/>
      <c r="AH646" s="50"/>
      <c r="AI646" s="50"/>
    </row>
    <row r="647" spans="9:35">
      <c r="I647" s="50"/>
      <c r="J647" s="50"/>
      <c r="K647" s="50"/>
      <c r="L647" s="50"/>
      <c r="M647" s="50"/>
      <c r="N647" s="50"/>
      <c r="O647" s="50"/>
      <c r="P647" s="50"/>
      <c r="Q647" s="50"/>
      <c r="R647" s="50"/>
      <c r="S647" s="50"/>
      <c r="T647" s="50"/>
      <c r="U647" s="50"/>
      <c r="V647" s="50"/>
      <c r="W647" s="50"/>
      <c r="X647" s="50"/>
      <c r="Y647" s="50"/>
      <c r="Z647" s="50"/>
      <c r="AA647" s="50"/>
      <c r="AB647" s="50"/>
      <c r="AC647" s="50"/>
      <c r="AD647" s="50"/>
      <c r="AE647" s="50"/>
      <c r="AF647" s="50"/>
      <c r="AG647" s="50"/>
      <c r="AH647" s="50"/>
      <c r="AI647" s="50"/>
    </row>
    <row r="648" spans="9:35">
      <c r="I648" s="50"/>
      <c r="J648" s="50"/>
      <c r="K648" s="50"/>
      <c r="L648" s="50"/>
      <c r="M648" s="50"/>
      <c r="N648" s="50"/>
      <c r="O648" s="50"/>
      <c r="P648" s="50"/>
      <c r="Q648" s="50"/>
      <c r="R648" s="50"/>
      <c r="S648" s="50"/>
      <c r="T648" s="50"/>
      <c r="U648" s="50"/>
      <c r="V648" s="50"/>
      <c r="W648" s="50"/>
      <c r="X648" s="50"/>
      <c r="Y648" s="50"/>
      <c r="Z648" s="50"/>
      <c r="AA648" s="50"/>
      <c r="AB648" s="50"/>
      <c r="AC648" s="50"/>
      <c r="AD648" s="50"/>
      <c r="AE648" s="50"/>
      <c r="AF648" s="50"/>
      <c r="AG648" s="50"/>
      <c r="AH648" s="50"/>
      <c r="AI648" s="50"/>
    </row>
    <row r="649" spans="9:35">
      <c r="I649" s="50"/>
      <c r="J649" s="50"/>
      <c r="K649" s="50"/>
      <c r="L649" s="50"/>
      <c r="M649" s="50"/>
      <c r="N649" s="50"/>
      <c r="O649" s="50"/>
      <c r="P649" s="50"/>
      <c r="Q649" s="50"/>
      <c r="R649" s="50"/>
      <c r="S649" s="50"/>
      <c r="T649" s="50"/>
      <c r="U649" s="50"/>
      <c r="V649" s="50"/>
      <c r="W649" s="50"/>
      <c r="X649" s="50"/>
      <c r="Y649" s="50"/>
      <c r="Z649" s="50"/>
      <c r="AA649" s="50"/>
      <c r="AB649" s="50"/>
      <c r="AC649" s="50"/>
      <c r="AD649" s="50"/>
      <c r="AE649" s="50"/>
      <c r="AF649" s="50"/>
      <c r="AG649" s="50"/>
      <c r="AH649" s="50"/>
      <c r="AI649" s="50"/>
    </row>
    <row r="650" spans="9:35">
      <c r="I650" s="50"/>
      <c r="J650" s="50"/>
      <c r="K650" s="50"/>
      <c r="L650" s="50"/>
      <c r="M650" s="50"/>
      <c r="N650" s="50"/>
      <c r="O650" s="50"/>
      <c r="P650" s="50"/>
      <c r="Q650" s="50"/>
      <c r="R650" s="50"/>
      <c r="S650" s="50"/>
      <c r="T650" s="50"/>
      <c r="U650" s="50"/>
      <c r="V650" s="50"/>
      <c r="W650" s="50"/>
      <c r="X650" s="50"/>
      <c r="Y650" s="50"/>
      <c r="Z650" s="50"/>
      <c r="AA650" s="50"/>
      <c r="AB650" s="50"/>
      <c r="AC650" s="50"/>
      <c r="AD650" s="50"/>
      <c r="AE650" s="50"/>
      <c r="AF650" s="50"/>
      <c r="AG650" s="50"/>
      <c r="AH650" s="50"/>
      <c r="AI650" s="50"/>
    </row>
    <row r="651" spans="9:35">
      <c r="I651" s="50"/>
      <c r="J651" s="50"/>
      <c r="K651" s="50"/>
      <c r="L651" s="50"/>
      <c r="M651" s="50"/>
      <c r="N651" s="50"/>
      <c r="O651" s="50"/>
      <c r="P651" s="50"/>
      <c r="Q651" s="50"/>
      <c r="R651" s="50"/>
      <c r="S651" s="50"/>
      <c r="T651" s="50"/>
      <c r="U651" s="50"/>
      <c r="V651" s="50"/>
      <c r="W651" s="50"/>
      <c r="X651" s="50"/>
      <c r="Y651" s="50"/>
      <c r="Z651" s="50"/>
      <c r="AA651" s="50"/>
      <c r="AB651" s="50"/>
      <c r="AC651" s="50"/>
      <c r="AD651" s="50"/>
      <c r="AE651" s="50"/>
      <c r="AF651" s="50"/>
      <c r="AG651" s="50"/>
      <c r="AH651" s="50"/>
      <c r="AI651" s="50"/>
    </row>
    <row r="652" spans="9:35">
      <c r="I652" s="50"/>
      <c r="J652" s="50"/>
      <c r="K652" s="50"/>
      <c r="L652" s="50"/>
      <c r="M652" s="50"/>
      <c r="N652" s="50"/>
      <c r="O652" s="50"/>
      <c r="P652" s="50"/>
      <c r="Q652" s="50"/>
      <c r="R652" s="50"/>
      <c r="S652" s="50"/>
      <c r="T652" s="50"/>
      <c r="U652" s="50"/>
      <c r="V652" s="50"/>
      <c r="W652" s="50"/>
      <c r="X652" s="50"/>
      <c r="Y652" s="50"/>
      <c r="Z652" s="50"/>
      <c r="AA652" s="50"/>
      <c r="AB652" s="50"/>
      <c r="AC652" s="50"/>
      <c r="AD652" s="50"/>
      <c r="AE652" s="50"/>
      <c r="AF652" s="50"/>
      <c r="AG652" s="50"/>
      <c r="AH652" s="50"/>
      <c r="AI652" s="50"/>
    </row>
    <row r="653" spans="9:35">
      <c r="I653" s="50"/>
      <c r="J653" s="50"/>
      <c r="K653" s="50"/>
      <c r="L653" s="50"/>
      <c r="M653" s="50"/>
      <c r="N653" s="50"/>
      <c r="O653" s="50"/>
      <c r="P653" s="50"/>
      <c r="Q653" s="50"/>
      <c r="R653" s="50"/>
      <c r="S653" s="50"/>
      <c r="T653" s="50"/>
      <c r="U653" s="50"/>
      <c r="V653" s="50"/>
      <c r="W653" s="50"/>
      <c r="X653" s="50"/>
      <c r="Y653" s="50"/>
      <c r="Z653" s="50"/>
      <c r="AA653" s="50"/>
      <c r="AB653" s="50"/>
      <c r="AC653" s="50"/>
      <c r="AD653" s="50"/>
      <c r="AE653" s="50"/>
      <c r="AF653" s="50"/>
      <c r="AG653" s="50"/>
      <c r="AH653" s="50"/>
      <c r="AI653" s="50"/>
    </row>
    <row r="654" spans="9:35">
      <c r="I654" s="50"/>
      <c r="J654" s="50"/>
      <c r="K654" s="50"/>
      <c r="L654" s="50"/>
      <c r="M654" s="50"/>
      <c r="N654" s="50"/>
      <c r="O654" s="50"/>
      <c r="P654" s="50"/>
      <c r="Q654" s="50"/>
      <c r="R654" s="50"/>
      <c r="S654" s="50"/>
      <c r="T654" s="50"/>
      <c r="U654" s="50"/>
      <c r="V654" s="50"/>
      <c r="W654" s="50"/>
      <c r="X654" s="50"/>
      <c r="Y654" s="50"/>
      <c r="Z654" s="50"/>
      <c r="AA654" s="50"/>
      <c r="AB654" s="50"/>
      <c r="AC654" s="50"/>
      <c r="AD654" s="50"/>
      <c r="AE654" s="50"/>
      <c r="AF654" s="50"/>
      <c r="AG654" s="50"/>
      <c r="AH654" s="50"/>
      <c r="AI654" s="50"/>
    </row>
    <row r="655" spans="9:35">
      <c r="I655" s="50"/>
      <c r="J655" s="50"/>
      <c r="K655" s="50"/>
      <c r="L655" s="50"/>
      <c r="M655" s="50"/>
      <c r="N655" s="50"/>
      <c r="O655" s="50"/>
      <c r="P655" s="50"/>
      <c r="Q655" s="50"/>
      <c r="R655" s="50"/>
      <c r="S655" s="50"/>
      <c r="T655" s="50"/>
      <c r="U655" s="50"/>
      <c r="V655" s="50"/>
      <c r="W655" s="50"/>
      <c r="X655" s="50"/>
      <c r="Y655" s="50"/>
      <c r="Z655" s="50"/>
      <c r="AA655" s="50"/>
      <c r="AB655" s="50"/>
      <c r="AC655" s="50"/>
      <c r="AD655" s="50"/>
      <c r="AE655" s="50"/>
      <c r="AF655" s="50"/>
      <c r="AG655" s="50"/>
      <c r="AH655" s="50"/>
      <c r="AI655" s="50"/>
    </row>
    <row r="656" spans="9:35">
      <c r="I656" s="50"/>
      <c r="J656" s="50"/>
      <c r="K656" s="50"/>
      <c r="L656" s="50"/>
      <c r="M656" s="50"/>
      <c r="N656" s="50"/>
      <c r="O656" s="50"/>
      <c r="P656" s="50"/>
      <c r="Q656" s="50"/>
      <c r="R656" s="50"/>
      <c r="S656" s="50"/>
      <c r="T656" s="50"/>
      <c r="U656" s="50"/>
      <c r="V656" s="50"/>
      <c r="W656" s="50"/>
      <c r="X656" s="50"/>
      <c r="Y656" s="50"/>
      <c r="Z656" s="50"/>
      <c r="AA656" s="50"/>
      <c r="AB656" s="50"/>
      <c r="AC656" s="50"/>
      <c r="AD656" s="50"/>
      <c r="AE656" s="50"/>
      <c r="AF656" s="50"/>
      <c r="AG656" s="50"/>
      <c r="AH656" s="50"/>
      <c r="AI656" s="50"/>
    </row>
    <row r="657" spans="9:35">
      <c r="I657" s="50"/>
      <c r="J657" s="50"/>
      <c r="K657" s="50"/>
      <c r="L657" s="50"/>
      <c r="M657" s="50"/>
      <c r="N657" s="50"/>
      <c r="O657" s="50"/>
      <c r="P657" s="50"/>
      <c r="Q657" s="50"/>
      <c r="R657" s="50"/>
      <c r="S657" s="50"/>
      <c r="T657" s="50"/>
      <c r="U657" s="50"/>
      <c r="V657" s="50"/>
      <c r="W657" s="50"/>
      <c r="X657" s="50"/>
      <c r="Y657" s="50"/>
      <c r="Z657" s="50"/>
      <c r="AA657" s="50"/>
      <c r="AB657" s="50"/>
      <c r="AC657" s="50"/>
      <c r="AD657" s="50"/>
      <c r="AE657" s="50"/>
      <c r="AF657" s="50"/>
      <c r="AG657" s="50"/>
      <c r="AH657" s="50"/>
      <c r="AI657" s="50"/>
    </row>
    <row r="658" spans="9:35">
      <c r="I658" s="50"/>
      <c r="J658" s="50"/>
      <c r="K658" s="50"/>
      <c r="L658" s="50"/>
      <c r="M658" s="50"/>
      <c r="N658" s="50"/>
      <c r="O658" s="50"/>
      <c r="P658" s="50"/>
      <c r="Q658" s="50"/>
      <c r="R658" s="50"/>
      <c r="S658" s="50"/>
      <c r="T658" s="50"/>
      <c r="U658" s="50"/>
      <c r="V658" s="50"/>
      <c r="W658" s="50"/>
      <c r="X658" s="50"/>
      <c r="Y658" s="50"/>
      <c r="Z658" s="50"/>
      <c r="AA658" s="50"/>
      <c r="AB658" s="50"/>
      <c r="AC658" s="50"/>
      <c r="AD658" s="50"/>
      <c r="AE658" s="50"/>
      <c r="AF658" s="50"/>
      <c r="AG658" s="50"/>
      <c r="AH658" s="50"/>
      <c r="AI658" s="50"/>
    </row>
    <row r="659" spans="9:35">
      <c r="I659" s="50"/>
      <c r="J659" s="50"/>
      <c r="K659" s="50"/>
      <c r="L659" s="50"/>
      <c r="M659" s="50"/>
      <c r="N659" s="50"/>
      <c r="O659" s="50"/>
      <c r="P659" s="50"/>
      <c r="Q659" s="50"/>
      <c r="R659" s="50"/>
      <c r="S659" s="50"/>
      <c r="T659" s="50"/>
      <c r="U659" s="50"/>
      <c r="V659" s="50"/>
      <c r="W659" s="50"/>
      <c r="X659" s="50"/>
      <c r="Y659" s="50"/>
      <c r="Z659" s="50"/>
      <c r="AA659" s="50"/>
      <c r="AB659" s="50"/>
      <c r="AC659" s="50"/>
      <c r="AD659" s="50"/>
      <c r="AE659" s="50"/>
      <c r="AF659" s="50"/>
      <c r="AG659" s="50"/>
      <c r="AH659" s="50"/>
      <c r="AI659" s="50"/>
    </row>
    <row r="660" spans="9:35">
      <c r="I660" s="50"/>
      <c r="J660" s="50"/>
      <c r="K660" s="50"/>
      <c r="L660" s="50"/>
      <c r="M660" s="50"/>
      <c r="N660" s="50"/>
      <c r="O660" s="50"/>
      <c r="P660" s="50"/>
      <c r="Q660" s="50"/>
      <c r="R660" s="50"/>
      <c r="S660" s="50"/>
      <c r="T660" s="50"/>
      <c r="U660" s="50"/>
      <c r="V660" s="50"/>
      <c r="W660" s="50"/>
      <c r="X660" s="50"/>
      <c r="Y660" s="50"/>
      <c r="Z660" s="50"/>
      <c r="AA660" s="50"/>
      <c r="AB660" s="50"/>
      <c r="AC660" s="50"/>
      <c r="AD660" s="50"/>
      <c r="AE660" s="50"/>
      <c r="AF660" s="50"/>
      <c r="AG660" s="50"/>
      <c r="AH660" s="50"/>
      <c r="AI660" s="50"/>
    </row>
    <row r="661" spans="9:35">
      <c r="I661" s="50"/>
      <c r="J661" s="50"/>
      <c r="K661" s="50"/>
      <c r="L661" s="50"/>
      <c r="M661" s="50"/>
      <c r="N661" s="50"/>
      <c r="O661" s="50"/>
      <c r="P661" s="50"/>
      <c r="Q661" s="50"/>
      <c r="R661" s="50"/>
      <c r="S661" s="50"/>
      <c r="T661" s="50"/>
      <c r="U661" s="50"/>
      <c r="V661" s="50"/>
      <c r="W661" s="50"/>
      <c r="X661" s="50"/>
      <c r="Y661" s="50"/>
      <c r="Z661" s="50"/>
      <c r="AA661" s="50"/>
      <c r="AB661" s="50"/>
      <c r="AC661" s="50"/>
      <c r="AD661" s="50"/>
      <c r="AE661" s="50"/>
      <c r="AF661" s="50"/>
      <c r="AG661" s="50"/>
      <c r="AH661" s="50"/>
      <c r="AI661" s="50"/>
    </row>
    <row r="662" spans="9:35">
      <c r="I662" s="50"/>
      <c r="J662" s="50"/>
      <c r="K662" s="50"/>
      <c r="L662" s="50"/>
      <c r="M662" s="50"/>
      <c r="N662" s="50"/>
      <c r="O662" s="50"/>
      <c r="P662" s="50"/>
      <c r="Q662" s="50"/>
      <c r="R662" s="50"/>
      <c r="S662" s="50"/>
      <c r="T662" s="50"/>
      <c r="U662" s="50"/>
      <c r="V662" s="50"/>
      <c r="W662" s="50"/>
      <c r="X662" s="50"/>
      <c r="Y662" s="50"/>
      <c r="Z662" s="50"/>
      <c r="AA662" s="50"/>
      <c r="AB662" s="50"/>
      <c r="AC662" s="50"/>
      <c r="AD662" s="50"/>
      <c r="AE662" s="50"/>
      <c r="AF662" s="50"/>
      <c r="AG662" s="50"/>
      <c r="AH662" s="50"/>
      <c r="AI662" s="50"/>
    </row>
    <row r="663" spans="9:35">
      <c r="I663" s="50"/>
      <c r="J663" s="50"/>
      <c r="K663" s="50"/>
      <c r="L663" s="50"/>
      <c r="M663" s="50"/>
      <c r="N663" s="50"/>
      <c r="O663" s="50"/>
      <c r="P663" s="50"/>
      <c r="Q663" s="50"/>
      <c r="R663" s="50"/>
      <c r="S663" s="50"/>
      <c r="T663" s="50"/>
      <c r="U663" s="50"/>
      <c r="V663" s="50"/>
      <c r="W663" s="50"/>
      <c r="X663" s="50"/>
      <c r="Y663" s="50"/>
      <c r="Z663" s="50"/>
      <c r="AA663" s="50"/>
      <c r="AB663" s="50"/>
      <c r="AC663" s="50"/>
      <c r="AD663" s="50"/>
      <c r="AE663" s="50"/>
      <c r="AF663" s="50"/>
      <c r="AG663" s="50"/>
      <c r="AH663" s="50"/>
      <c r="AI663" s="50"/>
    </row>
    <row r="664" spans="9:35">
      <c r="I664" s="50"/>
      <c r="J664" s="50"/>
      <c r="K664" s="50"/>
      <c r="L664" s="50"/>
      <c r="M664" s="50"/>
      <c r="N664" s="50"/>
      <c r="O664" s="50"/>
      <c r="P664" s="50"/>
      <c r="Q664" s="50"/>
      <c r="R664" s="50"/>
      <c r="S664" s="50"/>
      <c r="T664" s="50"/>
      <c r="U664" s="50"/>
      <c r="V664" s="50"/>
      <c r="W664" s="50"/>
      <c r="X664" s="50"/>
      <c r="Y664" s="50"/>
      <c r="Z664" s="50"/>
      <c r="AA664" s="50"/>
      <c r="AB664" s="50"/>
      <c r="AC664" s="50"/>
      <c r="AD664" s="50"/>
      <c r="AE664" s="50"/>
      <c r="AF664" s="50"/>
      <c r="AG664" s="50"/>
      <c r="AH664" s="50"/>
      <c r="AI664" s="50"/>
    </row>
    <row r="665" spans="9:35">
      <c r="I665" s="50"/>
      <c r="J665" s="50"/>
      <c r="K665" s="50"/>
      <c r="L665" s="50"/>
      <c r="M665" s="50"/>
      <c r="N665" s="50"/>
      <c r="O665" s="50"/>
      <c r="P665" s="50"/>
      <c r="Q665" s="50"/>
      <c r="R665" s="50"/>
      <c r="S665" s="50"/>
      <c r="T665" s="50"/>
      <c r="U665" s="50"/>
      <c r="V665" s="50"/>
      <c r="W665" s="50"/>
      <c r="X665" s="50"/>
      <c r="Y665" s="50"/>
      <c r="Z665" s="50"/>
      <c r="AA665" s="50"/>
      <c r="AB665" s="50"/>
      <c r="AC665" s="50"/>
      <c r="AD665" s="50"/>
      <c r="AE665" s="50"/>
      <c r="AF665" s="50"/>
      <c r="AG665" s="50"/>
      <c r="AH665" s="50"/>
      <c r="AI665" s="50"/>
    </row>
    <row r="666" spans="9:35">
      <c r="I666" s="50"/>
      <c r="J666" s="50"/>
      <c r="K666" s="50"/>
      <c r="L666" s="50"/>
      <c r="M666" s="50"/>
      <c r="N666" s="50"/>
      <c r="O666" s="50"/>
      <c r="P666" s="50"/>
      <c r="Q666" s="50"/>
      <c r="R666" s="50"/>
      <c r="S666" s="50"/>
      <c r="T666" s="50"/>
      <c r="U666" s="50"/>
      <c r="V666" s="50"/>
      <c r="W666" s="50"/>
      <c r="X666" s="50"/>
      <c r="Y666" s="50"/>
      <c r="Z666" s="50"/>
      <c r="AA666" s="50"/>
      <c r="AB666" s="50"/>
      <c r="AC666" s="50"/>
      <c r="AD666" s="50"/>
      <c r="AE666" s="50"/>
      <c r="AF666" s="50"/>
      <c r="AG666" s="50"/>
      <c r="AH666" s="50"/>
      <c r="AI666" s="50"/>
    </row>
    <row r="667" spans="9:35">
      <c r="I667" s="50"/>
      <c r="J667" s="50"/>
      <c r="K667" s="50"/>
      <c r="L667" s="50"/>
      <c r="M667" s="50"/>
      <c r="N667" s="50"/>
      <c r="O667" s="50"/>
      <c r="P667" s="50"/>
      <c r="Q667" s="50"/>
      <c r="R667" s="50"/>
      <c r="S667" s="50"/>
      <c r="T667" s="50"/>
      <c r="U667" s="50"/>
      <c r="V667" s="50"/>
      <c r="W667" s="50"/>
      <c r="X667" s="50"/>
      <c r="Y667" s="50"/>
      <c r="Z667" s="50"/>
      <c r="AA667" s="50"/>
      <c r="AB667" s="50"/>
      <c r="AC667" s="50"/>
      <c r="AD667" s="50"/>
      <c r="AE667" s="50"/>
      <c r="AF667" s="50"/>
      <c r="AG667" s="50"/>
      <c r="AH667" s="50"/>
      <c r="AI667" s="50"/>
    </row>
    <row r="668" spans="9:35">
      <c r="I668" s="50"/>
      <c r="J668" s="50"/>
      <c r="K668" s="50"/>
      <c r="L668" s="50"/>
      <c r="M668" s="50"/>
      <c r="N668" s="50"/>
      <c r="O668" s="50"/>
      <c r="P668" s="50"/>
      <c r="Q668" s="50"/>
      <c r="R668" s="50"/>
      <c r="S668" s="50"/>
      <c r="T668" s="50"/>
      <c r="U668" s="50"/>
      <c r="V668" s="50"/>
      <c r="W668" s="50"/>
      <c r="X668" s="50"/>
      <c r="Y668" s="50"/>
      <c r="Z668" s="50"/>
      <c r="AA668" s="50"/>
      <c r="AB668" s="50"/>
      <c r="AC668" s="50"/>
      <c r="AD668" s="50"/>
      <c r="AE668" s="50"/>
      <c r="AF668" s="50"/>
      <c r="AG668" s="50"/>
      <c r="AH668" s="50"/>
      <c r="AI668" s="50"/>
    </row>
    <row r="669" spans="9:35">
      <c r="I669" s="50"/>
      <c r="J669" s="50"/>
      <c r="K669" s="50"/>
      <c r="L669" s="50"/>
      <c r="M669" s="50"/>
      <c r="N669" s="50"/>
      <c r="O669" s="50"/>
      <c r="P669" s="50"/>
      <c r="Q669" s="50"/>
      <c r="R669" s="50"/>
      <c r="S669" s="50"/>
      <c r="T669" s="50"/>
      <c r="U669" s="50"/>
      <c r="V669" s="50"/>
      <c r="W669" s="50"/>
      <c r="X669" s="50"/>
      <c r="Y669" s="50"/>
      <c r="Z669" s="50"/>
      <c r="AA669" s="50"/>
      <c r="AB669" s="50"/>
      <c r="AC669" s="50"/>
      <c r="AD669" s="50"/>
      <c r="AE669" s="50"/>
      <c r="AF669" s="50"/>
      <c r="AG669" s="50"/>
      <c r="AH669" s="50"/>
      <c r="AI669" s="50"/>
    </row>
    <row r="670" spans="9:35">
      <c r="I670" s="50"/>
      <c r="J670" s="50"/>
      <c r="K670" s="50"/>
      <c r="L670" s="50"/>
      <c r="M670" s="50"/>
      <c r="N670" s="50"/>
      <c r="O670" s="50"/>
      <c r="P670" s="50"/>
      <c r="Q670" s="50"/>
      <c r="R670" s="50"/>
      <c r="S670" s="50"/>
      <c r="T670" s="50"/>
      <c r="U670" s="50"/>
      <c r="V670" s="50"/>
      <c r="W670" s="50"/>
      <c r="X670" s="50"/>
      <c r="Y670" s="50"/>
      <c r="Z670" s="50"/>
      <c r="AA670" s="50"/>
      <c r="AB670" s="50"/>
      <c r="AC670" s="50"/>
      <c r="AD670" s="50"/>
      <c r="AE670" s="50"/>
      <c r="AF670" s="50"/>
      <c r="AG670" s="50"/>
      <c r="AH670" s="50"/>
      <c r="AI670" s="50"/>
    </row>
    <row r="671" spans="9:35">
      <c r="I671" s="50"/>
      <c r="J671" s="50"/>
      <c r="K671" s="50"/>
      <c r="L671" s="50"/>
      <c r="M671" s="50"/>
      <c r="N671" s="50"/>
      <c r="O671" s="50"/>
      <c r="P671" s="50"/>
      <c r="Q671" s="50"/>
      <c r="R671" s="50"/>
      <c r="S671" s="50"/>
      <c r="T671" s="50"/>
      <c r="U671" s="50"/>
      <c r="V671" s="50"/>
      <c r="W671" s="50"/>
      <c r="X671" s="50"/>
      <c r="Y671" s="50"/>
      <c r="Z671" s="50"/>
      <c r="AA671" s="50"/>
      <c r="AB671" s="50"/>
      <c r="AC671" s="50"/>
      <c r="AD671" s="50"/>
      <c r="AE671" s="50"/>
      <c r="AF671" s="50"/>
      <c r="AG671" s="50"/>
      <c r="AH671" s="50"/>
      <c r="AI671" s="50"/>
    </row>
    <row r="672" spans="9:35">
      <c r="I672" s="50"/>
      <c r="J672" s="50"/>
      <c r="K672" s="50"/>
      <c r="L672" s="50"/>
      <c r="M672" s="50"/>
      <c r="N672" s="50"/>
      <c r="O672" s="50"/>
      <c r="P672" s="50"/>
      <c r="Q672" s="50"/>
      <c r="R672" s="50"/>
      <c r="S672" s="50"/>
      <c r="T672" s="50"/>
      <c r="U672" s="50"/>
      <c r="V672" s="50"/>
      <c r="W672" s="50"/>
      <c r="X672" s="50"/>
      <c r="Y672" s="50"/>
      <c r="Z672" s="50"/>
      <c r="AA672" s="50"/>
      <c r="AB672" s="50"/>
      <c r="AC672" s="50"/>
      <c r="AD672" s="50"/>
      <c r="AE672" s="50"/>
      <c r="AF672" s="50"/>
      <c r="AG672" s="50"/>
      <c r="AH672" s="50"/>
      <c r="AI672" s="50"/>
    </row>
    <row r="673" spans="9:35">
      <c r="I673" s="50"/>
      <c r="J673" s="50"/>
      <c r="K673" s="50"/>
      <c r="L673" s="50"/>
      <c r="M673" s="50"/>
      <c r="N673" s="50"/>
      <c r="O673" s="50"/>
      <c r="P673" s="50"/>
      <c r="Q673" s="50"/>
      <c r="R673" s="50"/>
      <c r="S673" s="50"/>
      <c r="T673" s="50"/>
      <c r="U673" s="50"/>
      <c r="V673" s="50"/>
      <c r="W673" s="50"/>
      <c r="X673" s="50"/>
      <c r="Y673" s="50"/>
      <c r="Z673" s="50"/>
      <c r="AA673" s="50"/>
      <c r="AB673" s="50"/>
      <c r="AC673" s="50"/>
      <c r="AD673" s="50"/>
      <c r="AE673" s="50"/>
      <c r="AF673" s="50"/>
      <c r="AG673" s="50"/>
      <c r="AH673" s="50"/>
      <c r="AI673" s="50"/>
    </row>
    <row r="674" spans="9:35">
      <c r="I674" s="50"/>
      <c r="J674" s="50"/>
      <c r="K674" s="50"/>
      <c r="L674" s="50"/>
      <c r="M674" s="50"/>
      <c r="N674" s="50"/>
      <c r="O674" s="50"/>
      <c r="P674" s="50"/>
      <c r="Q674" s="50"/>
      <c r="R674" s="50"/>
      <c r="S674" s="50"/>
      <c r="T674" s="50"/>
      <c r="U674" s="50"/>
      <c r="V674" s="50"/>
      <c r="W674" s="50"/>
      <c r="X674" s="50"/>
      <c r="Y674" s="50"/>
      <c r="Z674" s="50"/>
      <c r="AA674" s="50"/>
      <c r="AB674" s="50"/>
      <c r="AC674" s="50"/>
      <c r="AD674" s="50"/>
      <c r="AE674" s="50"/>
      <c r="AF674" s="50"/>
      <c r="AG674" s="50"/>
      <c r="AH674" s="50"/>
      <c r="AI674" s="50"/>
    </row>
    <row r="675" spans="9:35">
      <c r="I675" s="50"/>
      <c r="J675" s="50"/>
      <c r="K675" s="50"/>
      <c r="L675" s="50"/>
      <c r="M675" s="50"/>
      <c r="N675" s="50"/>
      <c r="O675" s="50"/>
      <c r="P675" s="50"/>
      <c r="Q675" s="50"/>
      <c r="R675" s="50"/>
      <c r="S675" s="50"/>
      <c r="T675" s="50"/>
      <c r="U675" s="50"/>
      <c r="V675" s="50"/>
      <c r="W675" s="50"/>
      <c r="X675" s="50"/>
      <c r="Y675" s="50"/>
      <c r="Z675" s="50"/>
      <c r="AA675" s="50"/>
      <c r="AB675" s="50"/>
      <c r="AC675" s="50"/>
      <c r="AD675" s="50"/>
      <c r="AE675" s="50"/>
      <c r="AF675" s="50"/>
      <c r="AG675" s="50"/>
      <c r="AH675" s="50"/>
      <c r="AI675" s="50"/>
    </row>
    <row r="676" spans="9:35">
      <c r="I676" s="50"/>
      <c r="J676" s="50"/>
      <c r="K676" s="50"/>
      <c r="L676" s="50"/>
      <c r="M676" s="50"/>
      <c r="N676" s="50"/>
      <c r="O676" s="50"/>
      <c r="P676" s="50"/>
      <c r="Q676" s="50"/>
      <c r="R676" s="50"/>
      <c r="S676" s="50"/>
      <c r="T676" s="50"/>
      <c r="U676" s="50"/>
      <c r="V676" s="50"/>
      <c r="W676" s="50"/>
      <c r="X676" s="50"/>
      <c r="Y676" s="50"/>
      <c r="Z676" s="50"/>
      <c r="AA676" s="50"/>
      <c r="AB676" s="50"/>
      <c r="AC676" s="50"/>
      <c r="AD676" s="50"/>
      <c r="AE676" s="50"/>
      <c r="AF676" s="50"/>
      <c r="AG676" s="50"/>
      <c r="AH676" s="50"/>
      <c r="AI676" s="50"/>
    </row>
    <row r="677" spans="9:35">
      <c r="I677" s="50"/>
      <c r="J677" s="50"/>
      <c r="K677" s="50"/>
      <c r="L677" s="50"/>
      <c r="M677" s="50"/>
      <c r="N677" s="50"/>
      <c r="O677" s="50"/>
      <c r="P677" s="50"/>
      <c r="Q677" s="50"/>
      <c r="R677" s="50"/>
      <c r="S677" s="50"/>
      <c r="T677" s="50"/>
      <c r="U677" s="50"/>
      <c r="V677" s="50"/>
      <c r="W677" s="50"/>
      <c r="X677" s="50"/>
      <c r="Y677" s="50"/>
      <c r="Z677" s="50"/>
      <c r="AA677" s="50"/>
      <c r="AB677" s="50"/>
      <c r="AC677" s="50"/>
      <c r="AD677" s="50"/>
      <c r="AE677" s="50"/>
      <c r="AF677" s="50"/>
      <c r="AG677" s="50"/>
      <c r="AH677" s="50"/>
      <c r="AI677" s="50"/>
    </row>
    <row r="678" spans="9:35">
      <c r="I678" s="50"/>
      <c r="J678" s="50"/>
      <c r="K678" s="50"/>
      <c r="L678" s="50"/>
      <c r="M678" s="50"/>
      <c r="N678" s="50"/>
      <c r="O678" s="50"/>
      <c r="P678" s="50"/>
      <c r="Q678" s="50"/>
      <c r="R678" s="50"/>
      <c r="S678" s="50"/>
      <c r="T678" s="50"/>
      <c r="U678" s="50"/>
      <c r="V678" s="50"/>
      <c r="W678" s="50"/>
      <c r="X678" s="50"/>
      <c r="Y678" s="50"/>
      <c r="Z678" s="50"/>
      <c r="AA678" s="50"/>
      <c r="AB678" s="50"/>
      <c r="AC678" s="50"/>
      <c r="AD678" s="50"/>
      <c r="AE678" s="50"/>
      <c r="AF678" s="50"/>
      <c r="AG678" s="50"/>
      <c r="AH678" s="50"/>
      <c r="AI678" s="50"/>
    </row>
    <row r="679" spans="9:35">
      <c r="I679" s="50"/>
      <c r="J679" s="50"/>
      <c r="K679" s="50"/>
      <c r="L679" s="50"/>
      <c r="M679" s="50"/>
      <c r="N679" s="50"/>
      <c r="O679" s="50"/>
      <c r="P679" s="50"/>
      <c r="Q679" s="50"/>
      <c r="R679" s="50"/>
      <c r="S679" s="50"/>
      <c r="T679" s="50"/>
      <c r="U679" s="50"/>
      <c r="V679" s="50"/>
      <c r="W679" s="50"/>
      <c r="X679" s="50"/>
      <c r="Y679" s="50"/>
      <c r="Z679" s="50"/>
      <c r="AA679" s="50"/>
      <c r="AB679" s="50"/>
      <c r="AC679" s="50"/>
      <c r="AD679" s="50"/>
      <c r="AE679" s="50"/>
      <c r="AF679" s="50"/>
      <c r="AG679" s="50"/>
      <c r="AH679" s="50"/>
      <c r="AI679" s="50"/>
    </row>
    <row r="680" spans="9:35">
      <c r="I680" s="50"/>
      <c r="J680" s="50"/>
      <c r="K680" s="50"/>
      <c r="L680" s="50"/>
      <c r="M680" s="50"/>
      <c r="N680" s="50"/>
      <c r="O680" s="50"/>
      <c r="P680" s="50"/>
      <c r="Q680" s="50"/>
      <c r="R680" s="50"/>
      <c r="S680" s="50"/>
      <c r="T680" s="50"/>
      <c r="U680" s="50"/>
      <c r="V680" s="50"/>
      <c r="W680" s="50"/>
      <c r="X680" s="50"/>
      <c r="Y680" s="50"/>
      <c r="Z680" s="50"/>
      <c r="AA680" s="50"/>
      <c r="AB680" s="50"/>
      <c r="AC680" s="50"/>
      <c r="AD680" s="50"/>
      <c r="AE680" s="50"/>
      <c r="AF680" s="50"/>
      <c r="AG680" s="50"/>
      <c r="AH680" s="50"/>
      <c r="AI680" s="50"/>
    </row>
    <row r="681" spans="9:35">
      <c r="I681" s="50"/>
      <c r="J681" s="50"/>
      <c r="K681" s="50"/>
      <c r="L681" s="50"/>
      <c r="M681" s="50"/>
      <c r="N681" s="50"/>
      <c r="O681" s="50"/>
      <c r="P681" s="50"/>
      <c r="Q681" s="50"/>
      <c r="R681" s="50"/>
      <c r="S681" s="50"/>
      <c r="T681" s="50"/>
      <c r="U681" s="50"/>
      <c r="V681" s="50"/>
      <c r="W681" s="50"/>
      <c r="X681" s="50"/>
      <c r="Y681" s="50"/>
      <c r="Z681" s="50"/>
      <c r="AA681" s="50"/>
      <c r="AB681" s="50"/>
      <c r="AC681" s="50"/>
      <c r="AD681" s="50"/>
      <c r="AE681" s="50"/>
      <c r="AF681" s="50"/>
      <c r="AG681" s="50"/>
      <c r="AH681" s="50"/>
      <c r="AI681" s="50"/>
    </row>
    <row r="682" spans="9:35">
      <c r="I682" s="50"/>
      <c r="J682" s="50"/>
      <c r="K682" s="50"/>
      <c r="L682" s="50"/>
      <c r="M682" s="50"/>
      <c r="N682" s="50"/>
      <c r="O682" s="50"/>
      <c r="P682" s="50"/>
      <c r="Q682" s="50"/>
      <c r="R682" s="50"/>
      <c r="S682" s="50"/>
      <c r="T682" s="50"/>
      <c r="U682" s="50"/>
      <c r="V682" s="50"/>
      <c r="W682" s="50"/>
      <c r="X682" s="50"/>
      <c r="Y682" s="50"/>
      <c r="Z682" s="50"/>
      <c r="AA682" s="50"/>
      <c r="AB682" s="50"/>
      <c r="AC682" s="50"/>
      <c r="AD682" s="50"/>
      <c r="AE682" s="50"/>
      <c r="AF682" s="50"/>
      <c r="AG682" s="50"/>
      <c r="AH682" s="50"/>
      <c r="AI682" s="50"/>
    </row>
    <row r="683" spans="9:35">
      <c r="I683" s="50"/>
      <c r="J683" s="50"/>
      <c r="K683" s="50"/>
      <c r="L683" s="50"/>
      <c r="M683" s="50"/>
      <c r="N683" s="50"/>
      <c r="O683" s="50"/>
      <c r="P683" s="50"/>
      <c r="Q683" s="50"/>
      <c r="R683" s="50"/>
      <c r="S683" s="50"/>
      <c r="T683" s="50"/>
      <c r="U683" s="50"/>
      <c r="V683" s="50"/>
      <c r="W683" s="50"/>
      <c r="X683" s="50"/>
      <c r="Y683" s="50"/>
      <c r="Z683" s="50"/>
      <c r="AA683" s="50"/>
      <c r="AB683" s="50"/>
      <c r="AC683" s="50"/>
      <c r="AD683" s="50"/>
      <c r="AE683" s="50"/>
      <c r="AF683" s="50"/>
      <c r="AG683" s="50"/>
      <c r="AH683" s="50"/>
      <c r="AI683" s="50"/>
    </row>
    <row r="684" spans="9:35">
      <c r="I684" s="50"/>
      <c r="J684" s="50"/>
      <c r="K684" s="50"/>
      <c r="L684" s="50"/>
      <c r="M684" s="50"/>
      <c r="N684" s="50"/>
      <c r="O684" s="50"/>
      <c r="P684" s="50"/>
      <c r="Q684" s="50"/>
      <c r="R684" s="50"/>
      <c r="S684" s="50"/>
      <c r="T684" s="50"/>
      <c r="U684" s="50"/>
      <c r="V684" s="50"/>
      <c r="W684" s="50"/>
      <c r="X684" s="50"/>
      <c r="Y684" s="50"/>
      <c r="Z684" s="50"/>
      <c r="AA684" s="50"/>
      <c r="AB684" s="50"/>
      <c r="AC684" s="50"/>
      <c r="AD684" s="50"/>
      <c r="AE684" s="50"/>
      <c r="AF684" s="50"/>
      <c r="AG684" s="50"/>
      <c r="AH684" s="50"/>
      <c r="AI684" s="50"/>
    </row>
    <row r="685" spans="9:35">
      <c r="I685" s="50"/>
      <c r="J685" s="50"/>
      <c r="K685" s="50"/>
      <c r="L685" s="50"/>
      <c r="M685" s="50"/>
      <c r="N685" s="50"/>
      <c r="O685" s="50"/>
      <c r="P685" s="50"/>
      <c r="Q685" s="50"/>
      <c r="R685" s="50"/>
      <c r="S685" s="50"/>
      <c r="T685" s="50"/>
      <c r="U685" s="50"/>
      <c r="V685" s="50"/>
      <c r="W685" s="50"/>
      <c r="X685" s="50"/>
      <c r="Y685" s="50"/>
      <c r="Z685" s="50"/>
      <c r="AA685" s="50"/>
      <c r="AB685" s="50"/>
      <c r="AC685" s="50"/>
      <c r="AD685" s="50"/>
      <c r="AE685" s="50"/>
      <c r="AF685" s="50"/>
      <c r="AG685" s="50"/>
      <c r="AH685" s="50"/>
      <c r="AI685" s="50"/>
    </row>
    <row r="686" spans="9:35">
      <c r="I686" s="50"/>
      <c r="J686" s="50"/>
      <c r="K686" s="50"/>
      <c r="L686" s="50"/>
      <c r="M686" s="50"/>
      <c r="N686" s="50"/>
      <c r="O686" s="50"/>
      <c r="P686" s="50"/>
      <c r="Q686" s="50"/>
      <c r="R686" s="50"/>
      <c r="S686" s="50"/>
      <c r="T686" s="50"/>
      <c r="U686" s="50"/>
      <c r="V686" s="50"/>
      <c r="W686" s="50"/>
      <c r="X686" s="50"/>
      <c r="Y686" s="50"/>
      <c r="Z686" s="50"/>
      <c r="AA686" s="50"/>
      <c r="AB686" s="50"/>
      <c r="AC686" s="50"/>
      <c r="AD686" s="50"/>
      <c r="AE686" s="50"/>
      <c r="AF686" s="50"/>
      <c r="AG686" s="50"/>
      <c r="AH686" s="50"/>
      <c r="AI686" s="50"/>
    </row>
    <row r="687" spans="9:35">
      <c r="I687" s="50"/>
      <c r="J687" s="50"/>
      <c r="K687" s="50"/>
      <c r="L687" s="50"/>
      <c r="M687" s="50"/>
      <c r="N687" s="50"/>
      <c r="O687" s="50"/>
      <c r="P687" s="50"/>
      <c r="Q687" s="50"/>
      <c r="R687" s="50"/>
      <c r="S687" s="50"/>
      <c r="T687" s="50"/>
      <c r="U687" s="50"/>
      <c r="V687" s="50"/>
      <c r="W687" s="50"/>
      <c r="X687" s="50"/>
      <c r="Y687" s="50"/>
      <c r="Z687" s="50"/>
      <c r="AA687" s="50"/>
      <c r="AB687" s="50"/>
      <c r="AC687" s="50"/>
      <c r="AD687" s="50"/>
      <c r="AE687" s="50"/>
      <c r="AF687" s="50"/>
      <c r="AG687" s="50"/>
      <c r="AH687" s="50"/>
      <c r="AI687" s="50"/>
    </row>
    <row r="688" spans="9:35">
      <c r="I688" s="50"/>
      <c r="J688" s="50"/>
      <c r="K688" s="50"/>
      <c r="L688" s="50"/>
      <c r="M688" s="50"/>
      <c r="N688" s="50"/>
      <c r="O688" s="50"/>
      <c r="P688" s="50"/>
      <c r="Q688" s="50"/>
      <c r="R688" s="50"/>
      <c r="S688" s="50"/>
      <c r="T688" s="50"/>
      <c r="U688" s="50"/>
      <c r="V688" s="50"/>
      <c r="W688" s="50"/>
      <c r="X688" s="50"/>
      <c r="Y688" s="50"/>
      <c r="Z688" s="50"/>
      <c r="AA688" s="50"/>
      <c r="AB688" s="50"/>
      <c r="AC688" s="50"/>
      <c r="AD688" s="50"/>
      <c r="AE688" s="50"/>
      <c r="AF688" s="50"/>
      <c r="AG688" s="50"/>
      <c r="AH688" s="50"/>
      <c r="AI688" s="50"/>
    </row>
    <row r="689" spans="9:35">
      <c r="I689" s="50"/>
      <c r="J689" s="50"/>
      <c r="K689" s="50"/>
      <c r="L689" s="50"/>
      <c r="M689" s="50"/>
      <c r="N689" s="50"/>
      <c r="O689" s="50"/>
      <c r="P689" s="50"/>
      <c r="Q689" s="50"/>
      <c r="R689" s="50"/>
      <c r="S689" s="50"/>
      <c r="T689" s="50"/>
      <c r="U689" s="50"/>
      <c r="V689" s="50"/>
      <c r="W689" s="50"/>
      <c r="X689" s="50"/>
      <c r="Y689" s="50"/>
      <c r="Z689" s="50"/>
      <c r="AA689" s="50"/>
      <c r="AB689" s="50"/>
      <c r="AC689" s="50"/>
      <c r="AD689" s="50"/>
      <c r="AE689" s="50"/>
      <c r="AF689" s="50"/>
      <c r="AG689" s="50"/>
      <c r="AH689" s="50"/>
      <c r="AI689" s="50"/>
    </row>
    <row r="690" spans="9:35">
      <c r="I690" s="50"/>
      <c r="J690" s="50"/>
      <c r="K690" s="50"/>
      <c r="L690" s="50"/>
      <c r="M690" s="50"/>
      <c r="N690" s="50"/>
      <c r="O690" s="50"/>
      <c r="P690" s="50"/>
      <c r="Q690" s="50"/>
      <c r="R690" s="50"/>
      <c r="S690" s="50"/>
      <c r="T690" s="50"/>
      <c r="U690" s="50"/>
      <c r="V690" s="50"/>
      <c r="W690" s="50"/>
      <c r="X690" s="50"/>
      <c r="Y690" s="50"/>
      <c r="Z690" s="50"/>
      <c r="AA690" s="50"/>
      <c r="AB690" s="50"/>
      <c r="AC690" s="50"/>
      <c r="AD690" s="50"/>
      <c r="AE690" s="50"/>
      <c r="AF690" s="50"/>
      <c r="AG690" s="50"/>
      <c r="AH690" s="50"/>
      <c r="AI690" s="50"/>
    </row>
    <row r="691" spans="9:35">
      <c r="I691" s="50"/>
      <c r="J691" s="50"/>
      <c r="K691" s="50"/>
      <c r="L691" s="50"/>
      <c r="M691" s="50"/>
      <c r="N691" s="50"/>
      <c r="O691" s="50"/>
      <c r="P691" s="50"/>
      <c r="Q691" s="50"/>
      <c r="R691" s="50"/>
      <c r="S691" s="50"/>
      <c r="T691" s="50"/>
      <c r="U691" s="50"/>
      <c r="V691" s="50"/>
      <c r="W691" s="50"/>
      <c r="X691" s="50"/>
      <c r="Y691" s="50"/>
      <c r="Z691" s="50"/>
      <c r="AA691" s="50"/>
      <c r="AB691" s="50"/>
      <c r="AC691" s="50"/>
      <c r="AD691" s="50"/>
      <c r="AE691" s="50"/>
      <c r="AF691" s="50"/>
      <c r="AG691" s="50"/>
      <c r="AH691" s="50"/>
      <c r="AI691" s="50"/>
    </row>
    <row r="692" spans="9:35">
      <c r="I692" s="50"/>
      <c r="J692" s="50"/>
      <c r="K692" s="50"/>
      <c r="L692" s="50"/>
      <c r="M692" s="50"/>
      <c r="N692" s="50"/>
      <c r="O692" s="50"/>
      <c r="P692" s="50"/>
      <c r="Q692" s="50"/>
      <c r="R692" s="50"/>
      <c r="S692" s="50"/>
      <c r="T692" s="50"/>
      <c r="U692" s="50"/>
      <c r="V692" s="50"/>
      <c r="W692" s="50"/>
      <c r="X692" s="50"/>
      <c r="Y692" s="50"/>
      <c r="Z692" s="50"/>
      <c r="AA692" s="50"/>
      <c r="AB692" s="50"/>
      <c r="AC692" s="50"/>
      <c r="AD692" s="50"/>
      <c r="AE692" s="50"/>
      <c r="AF692" s="50"/>
      <c r="AG692" s="50"/>
      <c r="AH692" s="50"/>
      <c r="AI692" s="50"/>
    </row>
    <row r="693" spans="9:35">
      <c r="I693" s="50"/>
      <c r="J693" s="50"/>
      <c r="K693" s="50"/>
      <c r="L693" s="50"/>
      <c r="M693" s="50"/>
      <c r="N693" s="50"/>
      <c r="O693" s="50"/>
      <c r="P693" s="50"/>
      <c r="Q693" s="50"/>
      <c r="R693" s="50"/>
      <c r="S693" s="50"/>
      <c r="T693" s="50"/>
      <c r="U693" s="50"/>
      <c r="V693" s="50"/>
      <c r="W693" s="50"/>
      <c r="X693" s="50"/>
      <c r="Y693" s="50"/>
      <c r="Z693" s="50"/>
      <c r="AA693" s="50"/>
      <c r="AB693" s="50"/>
      <c r="AC693" s="50"/>
      <c r="AD693" s="50"/>
      <c r="AE693" s="50"/>
      <c r="AF693" s="50"/>
      <c r="AG693" s="50"/>
      <c r="AH693" s="50"/>
      <c r="AI693" s="50"/>
    </row>
    <row r="694" spans="9:35">
      <c r="I694" s="50"/>
      <c r="J694" s="50"/>
      <c r="K694" s="50"/>
      <c r="L694" s="50"/>
      <c r="M694" s="50"/>
      <c r="N694" s="50"/>
      <c r="O694" s="50"/>
      <c r="P694" s="50"/>
      <c r="Q694" s="50"/>
      <c r="R694" s="50"/>
      <c r="S694" s="50"/>
      <c r="T694" s="50"/>
      <c r="U694" s="50"/>
      <c r="V694" s="50"/>
      <c r="W694" s="50"/>
      <c r="X694" s="50"/>
      <c r="Y694" s="50"/>
      <c r="Z694" s="50"/>
      <c r="AA694" s="50"/>
      <c r="AB694" s="50"/>
      <c r="AC694" s="50"/>
      <c r="AD694" s="50"/>
      <c r="AE694" s="50"/>
      <c r="AF694" s="50"/>
      <c r="AG694" s="50"/>
      <c r="AH694" s="50"/>
      <c r="AI694" s="50"/>
    </row>
    <row r="695" spans="9:35">
      <c r="I695" s="50"/>
      <c r="J695" s="50"/>
      <c r="K695" s="50"/>
      <c r="L695" s="50"/>
      <c r="M695" s="50"/>
      <c r="N695" s="50"/>
      <c r="O695" s="50"/>
      <c r="P695" s="50"/>
      <c r="Q695" s="50"/>
      <c r="R695" s="50"/>
      <c r="S695" s="50"/>
      <c r="T695" s="50"/>
      <c r="U695" s="50"/>
      <c r="V695" s="50"/>
      <c r="W695" s="50"/>
      <c r="X695" s="50"/>
      <c r="Y695" s="50"/>
      <c r="Z695" s="50"/>
      <c r="AA695" s="50"/>
      <c r="AB695" s="50"/>
      <c r="AC695" s="50"/>
      <c r="AD695" s="50"/>
      <c r="AE695" s="50"/>
      <c r="AF695" s="50"/>
      <c r="AG695" s="50"/>
      <c r="AH695" s="50"/>
      <c r="AI695" s="50"/>
    </row>
    <row r="696" spans="9:35">
      <c r="I696" s="50"/>
      <c r="J696" s="50"/>
      <c r="K696" s="50"/>
      <c r="L696" s="50"/>
      <c r="M696" s="50"/>
      <c r="N696" s="50"/>
      <c r="O696" s="50"/>
      <c r="P696" s="50"/>
      <c r="Q696" s="50"/>
      <c r="R696" s="50"/>
      <c r="S696" s="50"/>
      <c r="T696" s="50"/>
      <c r="U696" s="50"/>
      <c r="V696" s="50"/>
      <c r="W696" s="50"/>
      <c r="X696" s="50"/>
      <c r="Y696" s="50"/>
      <c r="Z696" s="50"/>
      <c r="AA696" s="50"/>
      <c r="AB696" s="50"/>
      <c r="AC696" s="50"/>
      <c r="AD696" s="50"/>
      <c r="AE696" s="50"/>
      <c r="AF696" s="50"/>
      <c r="AG696" s="50"/>
      <c r="AH696" s="50"/>
      <c r="AI696" s="50"/>
    </row>
    <row r="697" spans="9:35">
      <c r="I697" s="50"/>
      <c r="J697" s="50"/>
      <c r="K697" s="50"/>
      <c r="L697" s="50"/>
      <c r="M697" s="50"/>
      <c r="N697" s="50"/>
      <c r="O697" s="50"/>
      <c r="P697" s="50"/>
      <c r="Q697" s="50"/>
      <c r="R697" s="50"/>
      <c r="S697" s="50"/>
      <c r="T697" s="50"/>
      <c r="U697" s="50"/>
      <c r="V697" s="50"/>
      <c r="W697" s="50"/>
      <c r="X697" s="50"/>
      <c r="Y697" s="50"/>
      <c r="Z697" s="50"/>
      <c r="AA697" s="50"/>
      <c r="AB697" s="50"/>
      <c r="AC697" s="50"/>
      <c r="AD697" s="50"/>
      <c r="AE697" s="50"/>
      <c r="AF697" s="50"/>
      <c r="AG697" s="50"/>
      <c r="AH697" s="50"/>
      <c r="AI697" s="50"/>
    </row>
    <row r="698" spans="9:35">
      <c r="I698" s="50"/>
      <c r="J698" s="50"/>
      <c r="K698" s="50"/>
      <c r="L698" s="50"/>
      <c r="M698" s="50"/>
      <c r="N698" s="50"/>
      <c r="O698" s="50"/>
      <c r="P698" s="50"/>
      <c r="Q698" s="50"/>
      <c r="R698" s="50"/>
      <c r="S698" s="50"/>
      <c r="T698" s="50"/>
      <c r="U698" s="50"/>
      <c r="V698" s="50"/>
      <c r="W698" s="50"/>
      <c r="X698" s="50"/>
      <c r="Y698" s="50"/>
      <c r="Z698" s="50"/>
      <c r="AA698" s="50"/>
      <c r="AB698" s="50"/>
      <c r="AC698" s="50"/>
      <c r="AD698" s="50"/>
      <c r="AE698" s="50"/>
      <c r="AF698" s="50"/>
      <c r="AG698" s="50"/>
      <c r="AH698" s="50"/>
      <c r="AI698" s="50"/>
    </row>
    <row r="699" spans="9:35">
      <c r="I699" s="50"/>
      <c r="J699" s="50"/>
      <c r="K699" s="50"/>
      <c r="L699" s="50"/>
      <c r="M699" s="50"/>
      <c r="N699" s="50"/>
      <c r="O699" s="50"/>
      <c r="P699" s="50"/>
      <c r="Q699" s="50"/>
      <c r="R699" s="50"/>
      <c r="S699" s="50"/>
      <c r="T699" s="50"/>
      <c r="U699" s="50"/>
      <c r="V699" s="50"/>
      <c r="W699" s="50"/>
      <c r="X699" s="50"/>
      <c r="Y699" s="50"/>
      <c r="Z699" s="50"/>
      <c r="AA699" s="50"/>
      <c r="AB699" s="50"/>
      <c r="AC699" s="50"/>
      <c r="AD699" s="50"/>
      <c r="AE699" s="50"/>
      <c r="AF699" s="50"/>
      <c r="AG699" s="50"/>
      <c r="AH699" s="50"/>
      <c r="AI699" s="50"/>
    </row>
    <row r="700" spans="9:35">
      <c r="I700" s="50"/>
      <c r="J700" s="50"/>
      <c r="K700" s="50"/>
      <c r="L700" s="50"/>
      <c r="M700" s="50"/>
      <c r="N700" s="50"/>
      <c r="O700" s="50"/>
      <c r="P700" s="50"/>
      <c r="Q700" s="50"/>
      <c r="R700" s="50"/>
      <c r="S700" s="50"/>
      <c r="T700" s="50"/>
      <c r="U700" s="50"/>
      <c r="V700" s="50"/>
      <c r="W700" s="50"/>
      <c r="X700" s="50"/>
      <c r="Y700" s="50"/>
      <c r="Z700" s="50"/>
      <c r="AA700" s="50"/>
      <c r="AB700" s="50"/>
      <c r="AC700" s="50"/>
      <c r="AD700" s="50"/>
      <c r="AE700" s="50"/>
      <c r="AF700" s="50"/>
      <c r="AG700" s="50"/>
      <c r="AH700" s="50"/>
      <c r="AI700" s="50"/>
    </row>
    <row r="701" spans="9:35">
      <c r="I701" s="50"/>
      <c r="J701" s="50"/>
      <c r="K701" s="50"/>
      <c r="L701" s="50"/>
      <c r="M701" s="50"/>
      <c r="N701" s="50"/>
      <c r="O701" s="50"/>
      <c r="P701" s="50"/>
      <c r="Q701" s="50"/>
      <c r="R701" s="50"/>
      <c r="S701" s="50"/>
      <c r="T701" s="50"/>
      <c r="U701" s="50"/>
      <c r="V701" s="50"/>
      <c r="W701" s="50"/>
      <c r="X701" s="50"/>
      <c r="Y701" s="50"/>
      <c r="Z701" s="50"/>
      <c r="AA701" s="50"/>
      <c r="AB701" s="50"/>
      <c r="AC701" s="50"/>
      <c r="AD701" s="50"/>
      <c r="AE701" s="50"/>
      <c r="AF701" s="50"/>
      <c r="AG701" s="50"/>
      <c r="AH701" s="50"/>
      <c r="AI701" s="50"/>
    </row>
    <row r="702" spans="9:35">
      <c r="I702" s="50"/>
      <c r="J702" s="50"/>
      <c r="K702" s="50"/>
      <c r="L702" s="50"/>
      <c r="M702" s="50"/>
      <c r="N702" s="50"/>
      <c r="O702" s="50"/>
      <c r="P702" s="50"/>
      <c r="Q702" s="50"/>
      <c r="R702" s="50"/>
      <c r="S702" s="50"/>
      <c r="T702" s="50"/>
      <c r="U702" s="50"/>
      <c r="V702" s="50"/>
      <c r="W702" s="50"/>
      <c r="X702" s="50"/>
      <c r="Y702" s="50"/>
      <c r="Z702" s="50"/>
      <c r="AA702" s="50"/>
      <c r="AB702" s="50"/>
      <c r="AC702" s="50"/>
      <c r="AD702" s="50"/>
      <c r="AE702" s="50"/>
      <c r="AF702" s="50"/>
      <c r="AG702" s="50"/>
      <c r="AH702" s="50"/>
      <c r="AI702" s="50"/>
    </row>
    <row r="703" spans="9:35">
      <c r="I703" s="50"/>
      <c r="J703" s="50"/>
      <c r="K703" s="50"/>
      <c r="L703" s="50"/>
      <c r="M703" s="50"/>
      <c r="N703" s="50"/>
      <c r="O703" s="50"/>
      <c r="P703" s="50"/>
      <c r="Q703" s="50"/>
      <c r="R703" s="50"/>
      <c r="S703" s="50"/>
      <c r="T703" s="50"/>
      <c r="U703" s="50"/>
      <c r="V703" s="50"/>
      <c r="W703" s="50"/>
      <c r="X703" s="50"/>
      <c r="Y703" s="50"/>
      <c r="Z703" s="50"/>
      <c r="AA703" s="50"/>
      <c r="AB703" s="50"/>
      <c r="AC703" s="50"/>
      <c r="AD703" s="50"/>
      <c r="AE703" s="50"/>
      <c r="AF703" s="50"/>
      <c r="AG703" s="50"/>
      <c r="AH703" s="50"/>
      <c r="AI703" s="50"/>
    </row>
    <row r="704" spans="9:35">
      <c r="I704" s="50"/>
      <c r="J704" s="50"/>
      <c r="K704" s="50"/>
      <c r="L704" s="50"/>
      <c r="M704" s="50"/>
      <c r="N704" s="50"/>
      <c r="O704" s="50"/>
      <c r="P704" s="50"/>
      <c r="Q704" s="50"/>
      <c r="R704" s="50"/>
      <c r="S704" s="50"/>
      <c r="T704" s="50"/>
      <c r="U704" s="50"/>
      <c r="V704" s="50"/>
      <c r="W704" s="50"/>
      <c r="X704" s="50"/>
      <c r="Y704" s="50"/>
      <c r="Z704" s="50"/>
      <c r="AA704" s="50"/>
      <c r="AB704" s="50"/>
      <c r="AC704" s="50"/>
      <c r="AD704" s="50"/>
      <c r="AE704" s="50"/>
      <c r="AF704" s="50"/>
      <c r="AG704" s="50"/>
      <c r="AH704" s="50"/>
      <c r="AI704" s="50"/>
    </row>
    <row r="705" spans="9:35">
      <c r="I705" s="50"/>
      <c r="J705" s="50"/>
      <c r="K705" s="50"/>
      <c r="L705" s="50"/>
      <c r="M705" s="50"/>
      <c r="N705" s="50"/>
      <c r="O705" s="50"/>
      <c r="P705" s="50"/>
      <c r="Q705" s="50"/>
      <c r="R705" s="50"/>
      <c r="S705" s="50"/>
      <c r="T705" s="50"/>
      <c r="U705" s="50"/>
      <c r="V705" s="50"/>
      <c r="W705" s="50"/>
      <c r="X705" s="50"/>
      <c r="Y705" s="50"/>
      <c r="Z705" s="50"/>
      <c r="AA705" s="50"/>
      <c r="AB705" s="50"/>
      <c r="AC705" s="50"/>
      <c r="AD705" s="50"/>
      <c r="AE705" s="50"/>
      <c r="AF705" s="50"/>
      <c r="AG705" s="50"/>
      <c r="AH705" s="50"/>
      <c r="AI705" s="50"/>
    </row>
    <row r="706" spans="9:35">
      <c r="I706" s="50"/>
      <c r="J706" s="50"/>
      <c r="K706" s="50"/>
      <c r="L706" s="50"/>
      <c r="M706" s="50"/>
      <c r="N706" s="50"/>
      <c r="O706" s="50"/>
      <c r="P706" s="50"/>
      <c r="Q706" s="50"/>
      <c r="R706" s="50"/>
      <c r="S706" s="50"/>
      <c r="T706" s="50"/>
      <c r="U706" s="50"/>
      <c r="V706" s="50"/>
      <c r="W706" s="50"/>
      <c r="X706" s="50"/>
      <c r="Y706" s="50"/>
      <c r="Z706" s="50"/>
      <c r="AA706" s="50"/>
      <c r="AB706" s="50"/>
      <c r="AC706" s="50"/>
      <c r="AD706" s="50"/>
      <c r="AE706" s="50"/>
      <c r="AF706" s="50"/>
      <c r="AG706" s="50"/>
      <c r="AH706" s="50"/>
      <c r="AI706" s="50"/>
    </row>
    <row r="707" spans="9:35">
      <c r="I707" s="50"/>
      <c r="J707" s="50"/>
      <c r="K707" s="50"/>
      <c r="L707" s="50"/>
      <c r="M707" s="50"/>
      <c r="N707" s="50"/>
      <c r="O707" s="50"/>
      <c r="P707" s="50"/>
      <c r="Q707" s="50"/>
      <c r="R707" s="50"/>
      <c r="S707" s="50"/>
      <c r="T707" s="50"/>
      <c r="U707" s="50"/>
      <c r="V707" s="50"/>
      <c r="W707" s="50"/>
      <c r="X707" s="50"/>
      <c r="Y707" s="50"/>
      <c r="Z707" s="50"/>
      <c r="AA707" s="50"/>
      <c r="AB707" s="50"/>
      <c r="AC707" s="50"/>
      <c r="AD707" s="50"/>
      <c r="AE707" s="50"/>
      <c r="AF707" s="50"/>
      <c r="AG707" s="50"/>
      <c r="AH707" s="50"/>
      <c r="AI707" s="50"/>
    </row>
    <row r="708" spans="9:35">
      <c r="I708" s="50"/>
      <c r="J708" s="50"/>
      <c r="K708" s="50"/>
      <c r="L708" s="50"/>
      <c r="M708" s="50"/>
      <c r="N708" s="50"/>
      <c r="O708" s="50"/>
      <c r="P708" s="50"/>
      <c r="Q708" s="50"/>
      <c r="R708" s="50"/>
      <c r="S708" s="50"/>
      <c r="T708" s="50"/>
      <c r="U708" s="50"/>
      <c r="V708" s="50"/>
      <c r="W708" s="50"/>
      <c r="X708" s="50"/>
      <c r="Y708" s="50"/>
      <c r="Z708" s="50"/>
      <c r="AA708" s="50"/>
      <c r="AB708" s="50"/>
      <c r="AC708" s="50"/>
      <c r="AD708" s="50"/>
      <c r="AE708" s="50"/>
      <c r="AF708" s="50"/>
      <c r="AG708" s="50"/>
      <c r="AH708" s="50"/>
      <c r="AI708" s="50"/>
    </row>
    <row r="709" spans="9:35">
      <c r="I709" s="50"/>
      <c r="J709" s="50"/>
      <c r="K709" s="50"/>
      <c r="L709" s="50"/>
      <c r="M709" s="50"/>
      <c r="N709" s="50"/>
      <c r="O709" s="50"/>
      <c r="P709" s="50"/>
      <c r="Q709" s="50"/>
      <c r="R709" s="50"/>
      <c r="S709" s="50"/>
      <c r="T709" s="50"/>
      <c r="U709" s="50"/>
      <c r="V709" s="50"/>
      <c r="W709" s="50"/>
      <c r="X709" s="50"/>
      <c r="Y709" s="50"/>
      <c r="Z709" s="50"/>
      <c r="AA709" s="50"/>
      <c r="AB709" s="50"/>
      <c r="AC709" s="50"/>
      <c r="AD709" s="50"/>
      <c r="AE709" s="50"/>
      <c r="AF709" s="50"/>
      <c r="AG709" s="50"/>
      <c r="AH709" s="50"/>
      <c r="AI709" s="50"/>
    </row>
    <row r="710" spans="9:35">
      <c r="I710" s="50"/>
      <c r="J710" s="50"/>
      <c r="K710" s="50"/>
      <c r="L710" s="50"/>
      <c r="M710" s="50"/>
      <c r="N710" s="50"/>
      <c r="O710" s="50"/>
      <c r="P710" s="50"/>
      <c r="Q710" s="50"/>
      <c r="R710" s="50"/>
      <c r="S710" s="50"/>
      <c r="T710" s="50"/>
      <c r="U710" s="50"/>
      <c r="V710" s="50"/>
      <c r="W710" s="50"/>
      <c r="X710" s="50"/>
      <c r="Y710" s="50"/>
      <c r="Z710" s="50"/>
      <c r="AA710" s="50"/>
      <c r="AB710" s="50"/>
      <c r="AC710" s="50"/>
      <c r="AD710" s="50"/>
      <c r="AE710" s="50"/>
      <c r="AF710" s="50"/>
      <c r="AG710" s="50"/>
      <c r="AH710" s="50"/>
      <c r="AI710" s="50"/>
    </row>
    <row r="711" spans="9:35">
      <c r="I711" s="50"/>
      <c r="J711" s="50"/>
      <c r="K711" s="50"/>
      <c r="L711" s="50"/>
      <c r="M711" s="50"/>
      <c r="N711" s="50"/>
      <c r="O711" s="50"/>
      <c r="P711" s="50"/>
      <c r="Q711" s="50"/>
      <c r="R711" s="50"/>
      <c r="S711" s="50"/>
      <c r="T711" s="50"/>
      <c r="U711" s="50"/>
      <c r="V711" s="50"/>
      <c r="W711" s="50"/>
      <c r="X711" s="50"/>
      <c r="Y711" s="50"/>
      <c r="Z711" s="50"/>
      <c r="AA711" s="50"/>
      <c r="AB711" s="50"/>
      <c r="AC711" s="50"/>
      <c r="AD711" s="50"/>
      <c r="AE711" s="50"/>
      <c r="AF711" s="50"/>
      <c r="AG711" s="50"/>
      <c r="AH711" s="50"/>
      <c r="AI711" s="50"/>
    </row>
    <row r="712" spans="9:35">
      <c r="I712" s="50"/>
      <c r="J712" s="50"/>
      <c r="K712" s="50"/>
      <c r="L712" s="50"/>
      <c r="M712" s="50"/>
      <c r="N712" s="50"/>
      <c r="O712" s="50"/>
      <c r="P712" s="50"/>
      <c r="Q712" s="50"/>
      <c r="R712" s="50"/>
      <c r="S712" s="50"/>
      <c r="T712" s="50"/>
      <c r="U712" s="50"/>
      <c r="V712" s="50"/>
      <c r="W712" s="50"/>
      <c r="X712" s="50"/>
      <c r="Y712" s="50"/>
      <c r="Z712" s="50"/>
      <c r="AA712" s="50"/>
      <c r="AB712" s="50"/>
      <c r="AC712" s="50"/>
      <c r="AD712" s="50"/>
      <c r="AE712" s="50"/>
      <c r="AF712" s="50"/>
      <c r="AG712" s="50"/>
      <c r="AH712" s="50"/>
      <c r="AI712" s="50"/>
    </row>
    <row r="713" spans="9:35">
      <c r="I713" s="50"/>
      <c r="J713" s="50"/>
      <c r="K713" s="50"/>
      <c r="L713" s="50"/>
      <c r="M713" s="50"/>
      <c r="N713" s="50"/>
      <c r="O713" s="50"/>
      <c r="P713" s="50"/>
      <c r="Q713" s="50"/>
      <c r="R713" s="50"/>
      <c r="S713" s="50"/>
      <c r="T713" s="50"/>
      <c r="U713" s="50"/>
      <c r="V713" s="50"/>
      <c r="W713" s="50"/>
      <c r="X713" s="50"/>
      <c r="Y713" s="50"/>
      <c r="Z713" s="50"/>
      <c r="AA713" s="50"/>
      <c r="AB713" s="50"/>
      <c r="AC713" s="50"/>
      <c r="AD713" s="50"/>
      <c r="AE713" s="50"/>
      <c r="AF713" s="50"/>
      <c r="AG713" s="50"/>
      <c r="AH713" s="50"/>
      <c r="AI713" s="50"/>
    </row>
    <row r="714" spans="9:35">
      <c r="I714" s="50"/>
      <c r="J714" s="50"/>
      <c r="K714" s="50"/>
      <c r="L714" s="50"/>
      <c r="M714" s="50"/>
      <c r="N714" s="50"/>
      <c r="O714" s="50"/>
      <c r="P714" s="50"/>
      <c r="Q714" s="50"/>
      <c r="R714" s="50"/>
      <c r="S714" s="50"/>
      <c r="T714" s="50"/>
      <c r="U714" s="50"/>
      <c r="V714" s="50"/>
      <c r="W714" s="50"/>
      <c r="X714" s="50"/>
      <c r="Y714" s="50"/>
      <c r="Z714" s="50"/>
      <c r="AA714" s="50"/>
      <c r="AB714" s="50"/>
      <c r="AC714" s="50"/>
      <c r="AD714" s="50"/>
      <c r="AE714" s="50"/>
      <c r="AF714" s="50"/>
      <c r="AG714" s="50"/>
      <c r="AH714" s="50"/>
      <c r="AI714" s="50"/>
    </row>
    <row r="715" spans="9:35">
      <c r="I715" s="50"/>
      <c r="J715" s="50"/>
      <c r="K715" s="50"/>
      <c r="L715" s="50"/>
      <c r="M715" s="50"/>
      <c r="N715" s="50"/>
      <c r="O715" s="50"/>
      <c r="P715" s="50"/>
      <c r="Q715" s="50"/>
      <c r="R715" s="50"/>
      <c r="S715" s="50"/>
      <c r="T715" s="50"/>
      <c r="U715" s="50"/>
      <c r="V715" s="50"/>
      <c r="W715" s="50"/>
      <c r="X715" s="50"/>
      <c r="Y715" s="50"/>
      <c r="Z715" s="50"/>
      <c r="AA715" s="50"/>
      <c r="AB715" s="50"/>
      <c r="AC715" s="50"/>
      <c r="AD715" s="50"/>
      <c r="AE715" s="50"/>
      <c r="AF715" s="50"/>
      <c r="AG715" s="50"/>
      <c r="AH715" s="50"/>
      <c r="AI715" s="50"/>
    </row>
    <row r="716" spans="9:35">
      <c r="I716" s="50"/>
      <c r="J716" s="50"/>
      <c r="K716" s="50"/>
      <c r="L716" s="50"/>
      <c r="M716" s="50"/>
      <c r="N716" s="50"/>
      <c r="O716" s="50"/>
      <c r="P716" s="50"/>
      <c r="Q716" s="50"/>
      <c r="R716" s="50"/>
      <c r="S716" s="50"/>
      <c r="T716" s="50"/>
      <c r="U716" s="50"/>
      <c r="V716" s="50"/>
      <c r="W716" s="50"/>
      <c r="X716" s="50"/>
      <c r="Y716" s="50"/>
      <c r="Z716" s="50"/>
      <c r="AA716" s="50"/>
      <c r="AB716" s="50"/>
      <c r="AC716" s="50"/>
      <c r="AD716" s="50"/>
      <c r="AE716" s="50"/>
      <c r="AF716" s="50"/>
      <c r="AG716" s="50"/>
      <c r="AH716" s="50"/>
      <c r="AI716" s="50"/>
    </row>
    <row r="717" spans="9:35">
      <c r="I717" s="50"/>
      <c r="J717" s="50"/>
      <c r="K717" s="50"/>
      <c r="L717" s="50"/>
      <c r="M717" s="50"/>
      <c r="N717" s="50"/>
      <c r="O717" s="50"/>
      <c r="P717" s="50"/>
      <c r="Q717" s="50"/>
      <c r="R717" s="50"/>
      <c r="S717" s="50"/>
      <c r="T717" s="50"/>
      <c r="U717" s="50"/>
      <c r="V717" s="50"/>
      <c r="W717" s="50"/>
      <c r="X717" s="50"/>
      <c r="Y717" s="50"/>
      <c r="Z717" s="50"/>
      <c r="AA717" s="50"/>
      <c r="AB717" s="50"/>
      <c r="AC717" s="50"/>
      <c r="AD717" s="50"/>
      <c r="AE717" s="50"/>
      <c r="AF717" s="50"/>
      <c r="AG717" s="50"/>
      <c r="AH717" s="50"/>
      <c r="AI717" s="50"/>
    </row>
    <row r="718" spans="9:35">
      <c r="I718" s="50"/>
      <c r="J718" s="50"/>
      <c r="K718" s="50"/>
      <c r="L718" s="50"/>
      <c r="M718" s="50"/>
      <c r="N718" s="50"/>
      <c r="O718" s="50"/>
      <c r="P718" s="50"/>
      <c r="Q718" s="50"/>
      <c r="R718" s="50"/>
      <c r="S718" s="50"/>
      <c r="T718" s="50"/>
      <c r="U718" s="50"/>
      <c r="V718" s="50"/>
      <c r="W718" s="50"/>
      <c r="X718" s="50"/>
      <c r="Y718" s="50"/>
      <c r="Z718" s="50"/>
      <c r="AA718" s="50"/>
      <c r="AB718" s="50"/>
      <c r="AC718" s="50"/>
      <c r="AD718" s="50"/>
      <c r="AE718" s="50"/>
      <c r="AF718" s="50"/>
      <c r="AG718" s="50"/>
      <c r="AH718" s="50"/>
      <c r="AI718" s="50"/>
    </row>
    <row r="719" spans="9:35">
      <c r="I719" s="50"/>
      <c r="J719" s="50"/>
      <c r="K719" s="50"/>
      <c r="L719" s="50"/>
      <c r="M719" s="50"/>
      <c r="N719" s="50"/>
      <c r="O719" s="50"/>
      <c r="P719" s="50"/>
      <c r="Q719" s="50"/>
      <c r="R719" s="50"/>
      <c r="S719" s="50"/>
      <c r="T719" s="50"/>
      <c r="U719" s="50"/>
      <c r="V719" s="50"/>
      <c r="W719" s="50"/>
      <c r="X719" s="50"/>
      <c r="Y719" s="50"/>
      <c r="Z719" s="50"/>
      <c r="AA719" s="50"/>
      <c r="AB719" s="50"/>
      <c r="AC719" s="50"/>
      <c r="AD719" s="50"/>
      <c r="AE719" s="50"/>
      <c r="AF719" s="50"/>
      <c r="AG719" s="50"/>
      <c r="AH719" s="50"/>
      <c r="AI719" s="50"/>
    </row>
    <row r="720" spans="9:35">
      <c r="I720" s="50"/>
      <c r="J720" s="50"/>
      <c r="K720" s="50"/>
      <c r="L720" s="50"/>
      <c r="M720" s="50"/>
      <c r="N720" s="50"/>
      <c r="O720" s="50"/>
      <c r="P720" s="50"/>
      <c r="Q720" s="50"/>
      <c r="R720" s="50"/>
      <c r="S720" s="50"/>
      <c r="T720" s="50"/>
      <c r="U720" s="50"/>
      <c r="V720" s="50"/>
      <c r="W720" s="50"/>
      <c r="X720" s="50"/>
      <c r="Y720" s="50"/>
      <c r="Z720" s="50"/>
      <c r="AA720" s="50"/>
      <c r="AB720" s="50"/>
      <c r="AC720" s="50"/>
      <c r="AD720" s="50"/>
      <c r="AE720" s="50"/>
      <c r="AF720" s="50"/>
      <c r="AG720" s="50"/>
      <c r="AH720" s="50"/>
      <c r="AI720" s="50"/>
    </row>
    <row r="721" spans="9:35">
      <c r="I721" s="50"/>
      <c r="J721" s="50"/>
      <c r="K721" s="50"/>
      <c r="L721" s="50"/>
      <c r="M721" s="50"/>
      <c r="N721" s="50"/>
      <c r="O721" s="50"/>
      <c r="P721" s="50"/>
      <c r="Q721" s="50"/>
      <c r="R721" s="50"/>
      <c r="S721" s="50"/>
      <c r="T721" s="50"/>
      <c r="U721" s="50"/>
      <c r="V721" s="50"/>
      <c r="W721" s="50"/>
      <c r="X721" s="50"/>
      <c r="Y721" s="50"/>
      <c r="Z721" s="50"/>
      <c r="AA721" s="50"/>
      <c r="AB721" s="50"/>
      <c r="AC721" s="50"/>
      <c r="AD721" s="50"/>
      <c r="AE721" s="50"/>
      <c r="AF721" s="50"/>
      <c r="AG721" s="50"/>
      <c r="AH721" s="50"/>
      <c r="AI721" s="50"/>
    </row>
    <row r="722" spans="9:35">
      <c r="I722" s="50"/>
      <c r="J722" s="50"/>
      <c r="K722" s="50"/>
      <c r="L722" s="50"/>
      <c r="M722" s="50"/>
      <c r="N722" s="50"/>
      <c r="O722" s="50"/>
      <c r="P722" s="50"/>
      <c r="Q722" s="50"/>
      <c r="R722" s="50"/>
      <c r="S722" s="50"/>
      <c r="T722" s="50"/>
      <c r="U722" s="50"/>
      <c r="V722" s="50"/>
      <c r="W722" s="50"/>
      <c r="X722" s="50"/>
      <c r="Y722" s="50"/>
      <c r="Z722" s="50"/>
      <c r="AA722" s="50"/>
      <c r="AB722" s="50"/>
      <c r="AC722" s="50"/>
      <c r="AD722" s="50"/>
      <c r="AE722" s="50"/>
      <c r="AF722" s="50"/>
      <c r="AG722" s="50"/>
      <c r="AH722" s="50"/>
      <c r="AI722" s="50"/>
    </row>
    <row r="723" spans="9:35">
      <c r="I723" s="50"/>
      <c r="J723" s="50"/>
      <c r="K723" s="50"/>
      <c r="L723" s="50"/>
      <c r="M723" s="50"/>
      <c r="N723" s="50"/>
      <c r="O723" s="50"/>
      <c r="P723" s="50"/>
      <c r="Q723" s="50"/>
      <c r="R723" s="50"/>
      <c r="S723" s="50"/>
      <c r="T723" s="50"/>
      <c r="U723" s="50"/>
      <c r="V723" s="50"/>
      <c r="W723" s="50"/>
      <c r="X723" s="50"/>
      <c r="Y723" s="50"/>
      <c r="Z723" s="50"/>
      <c r="AA723" s="50"/>
      <c r="AB723" s="50"/>
      <c r="AC723" s="50"/>
      <c r="AD723" s="50"/>
      <c r="AE723" s="50"/>
      <c r="AF723" s="50"/>
      <c r="AG723" s="50"/>
      <c r="AH723" s="50"/>
      <c r="AI723" s="50"/>
    </row>
    <row r="724" spans="9:35">
      <c r="I724" s="50"/>
      <c r="J724" s="50"/>
      <c r="K724" s="50"/>
      <c r="L724" s="50"/>
      <c r="M724" s="50"/>
      <c r="N724" s="50"/>
      <c r="O724" s="50"/>
      <c r="P724" s="50"/>
      <c r="Q724" s="50"/>
      <c r="R724" s="50"/>
      <c r="S724" s="50"/>
      <c r="T724" s="50"/>
      <c r="U724" s="50"/>
      <c r="V724" s="50"/>
      <c r="W724" s="50"/>
      <c r="X724" s="50"/>
      <c r="Y724" s="50"/>
      <c r="Z724" s="50"/>
      <c r="AA724" s="50"/>
      <c r="AB724" s="50"/>
      <c r="AC724" s="50"/>
      <c r="AD724" s="50"/>
      <c r="AE724" s="50"/>
      <c r="AF724" s="50"/>
      <c r="AG724" s="50"/>
      <c r="AH724" s="50"/>
      <c r="AI724" s="50"/>
    </row>
    <row r="725" spans="9:35">
      <c r="I725" s="50"/>
      <c r="J725" s="50"/>
      <c r="K725" s="50"/>
      <c r="L725" s="50"/>
      <c r="M725" s="50"/>
      <c r="N725" s="50"/>
      <c r="O725" s="50"/>
      <c r="P725" s="50"/>
      <c r="Q725" s="50"/>
      <c r="R725" s="50"/>
      <c r="S725" s="50"/>
      <c r="T725" s="50"/>
      <c r="U725" s="50"/>
      <c r="V725" s="50"/>
      <c r="W725" s="50"/>
      <c r="X725" s="50"/>
      <c r="Y725" s="50"/>
      <c r="Z725" s="50"/>
      <c r="AA725" s="50"/>
      <c r="AB725" s="50"/>
      <c r="AC725" s="50"/>
      <c r="AD725" s="50"/>
      <c r="AE725" s="50"/>
      <c r="AF725" s="50"/>
      <c r="AG725" s="50"/>
      <c r="AH725" s="50"/>
      <c r="AI725" s="50"/>
    </row>
    <row r="726" spans="9:35">
      <c r="I726" s="50"/>
      <c r="J726" s="50"/>
      <c r="K726" s="50"/>
      <c r="L726" s="50"/>
      <c r="M726" s="50"/>
      <c r="N726" s="50"/>
      <c r="O726" s="50"/>
      <c r="P726" s="50"/>
      <c r="Q726" s="50"/>
      <c r="R726" s="50"/>
      <c r="S726" s="50"/>
      <c r="T726" s="50"/>
      <c r="U726" s="50"/>
      <c r="V726" s="50"/>
      <c r="W726" s="50"/>
      <c r="X726" s="50"/>
      <c r="Y726" s="50"/>
      <c r="Z726" s="50"/>
      <c r="AA726" s="50"/>
      <c r="AB726" s="50"/>
      <c r="AC726" s="50"/>
      <c r="AD726" s="50"/>
      <c r="AE726" s="50"/>
      <c r="AF726" s="50"/>
      <c r="AG726" s="50"/>
      <c r="AH726" s="50"/>
      <c r="AI726" s="50"/>
    </row>
    <row r="727" spans="9:35">
      <c r="I727" s="50"/>
      <c r="J727" s="50"/>
      <c r="K727" s="50"/>
      <c r="L727" s="50"/>
      <c r="M727" s="50"/>
      <c r="N727" s="50"/>
      <c r="O727" s="50"/>
      <c r="P727" s="50"/>
      <c r="Q727" s="50"/>
      <c r="R727" s="50"/>
      <c r="S727" s="50"/>
      <c r="T727" s="50"/>
      <c r="U727" s="50"/>
      <c r="V727" s="50"/>
      <c r="W727" s="50"/>
      <c r="X727" s="50"/>
      <c r="Y727" s="50"/>
      <c r="Z727" s="50"/>
      <c r="AA727" s="50"/>
      <c r="AB727" s="50"/>
      <c r="AC727" s="50"/>
      <c r="AD727" s="50"/>
      <c r="AE727" s="50"/>
      <c r="AF727" s="50"/>
      <c r="AG727" s="50"/>
      <c r="AH727" s="50"/>
      <c r="AI727" s="50"/>
    </row>
    <row r="728" spans="9:35">
      <c r="I728" s="50"/>
      <c r="J728" s="50"/>
      <c r="K728" s="50"/>
      <c r="L728" s="50"/>
      <c r="M728" s="50"/>
      <c r="N728" s="50"/>
      <c r="O728" s="50"/>
      <c r="P728" s="50"/>
      <c r="Q728" s="50"/>
      <c r="R728" s="50"/>
      <c r="S728" s="50"/>
      <c r="T728" s="50"/>
      <c r="U728" s="50"/>
      <c r="V728" s="50"/>
      <c r="W728" s="50"/>
      <c r="X728" s="50"/>
      <c r="Y728" s="50"/>
      <c r="Z728" s="50"/>
      <c r="AA728" s="50"/>
      <c r="AB728" s="50"/>
      <c r="AC728" s="50"/>
      <c r="AD728" s="50"/>
      <c r="AE728" s="50"/>
      <c r="AF728" s="50"/>
      <c r="AG728" s="50"/>
      <c r="AH728" s="50"/>
      <c r="AI728" s="50"/>
    </row>
    <row r="729" spans="9:35">
      <c r="I729" s="50"/>
      <c r="J729" s="50"/>
      <c r="K729" s="50"/>
      <c r="L729" s="50"/>
      <c r="M729" s="50"/>
      <c r="N729" s="50"/>
      <c r="O729" s="50"/>
      <c r="P729" s="50"/>
      <c r="Q729" s="50"/>
      <c r="R729" s="50"/>
      <c r="S729" s="50"/>
      <c r="T729" s="50"/>
      <c r="U729" s="50"/>
      <c r="V729" s="50"/>
      <c r="W729" s="50"/>
      <c r="X729" s="50"/>
      <c r="Y729" s="50"/>
      <c r="Z729" s="50"/>
      <c r="AA729" s="50"/>
      <c r="AB729" s="50"/>
      <c r="AC729" s="50"/>
      <c r="AD729" s="50"/>
      <c r="AE729" s="50"/>
      <c r="AF729" s="50"/>
      <c r="AG729" s="50"/>
      <c r="AH729" s="50"/>
      <c r="AI729" s="50"/>
    </row>
    <row r="730" spans="9:35">
      <c r="I730" s="50"/>
      <c r="J730" s="50"/>
      <c r="K730" s="50"/>
      <c r="L730" s="50"/>
      <c r="M730" s="50"/>
      <c r="N730" s="50"/>
      <c r="O730" s="50"/>
      <c r="P730" s="50"/>
      <c r="Q730" s="50"/>
      <c r="R730" s="50"/>
      <c r="S730" s="50"/>
      <c r="T730" s="50"/>
      <c r="U730" s="50"/>
      <c r="V730" s="50"/>
      <c r="W730" s="50"/>
      <c r="X730" s="50"/>
      <c r="Y730" s="50"/>
      <c r="Z730" s="50"/>
      <c r="AA730" s="50"/>
      <c r="AB730" s="50"/>
      <c r="AC730" s="50"/>
      <c r="AD730" s="50"/>
      <c r="AE730" s="50"/>
      <c r="AF730" s="50"/>
      <c r="AG730" s="50"/>
      <c r="AH730" s="50"/>
      <c r="AI730" s="50"/>
    </row>
    <row r="731" spans="9:35">
      <c r="I731" s="50"/>
      <c r="J731" s="50"/>
      <c r="K731" s="50"/>
      <c r="L731" s="50"/>
      <c r="M731" s="50"/>
      <c r="N731" s="50"/>
      <c r="O731" s="50"/>
      <c r="P731" s="50"/>
      <c r="Q731" s="50"/>
      <c r="R731" s="50"/>
      <c r="S731" s="50"/>
      <c r="T731" s="50"/>
      <c r="U731" s="50"/>
      <c r="V731" s="50"/>
      <c r="W731" s="50"/>
      <c r="X731" s="50"/>
      <c r="Y731" s="50"/>
      <c r="Z731" s="50"/>
      <c r="AA731" s="50"/>
      <c r="AB731" s="50"/>
      <c r="AC731" s="50"/>
      <c r="AD731" s="50"/>
      <c r="AE731" s="50"/>
      <c r="AF731" s="50"/>
      <c r="AG731" s="50"/>
      <c r="AH731" s="50"/>
      <c r="AI731" s="50"/>
    </row>
    <row r="732" spans="9:35">
      <c r="I732" s="50"/>
      <c r="J732" s="50"/>
      <c r="K732" s="50"/>
      <c r="L732" s="50"/>
      <c r="M732" s="50"/>
      <c r="N732" s="50"/>
      <c r="O732" s="50"/>
      <c r="P732" s="50"/>
      <c r="Q732" s="50"/>
      <c r="R732" s="50"/>
      <c r="S732" s="50"/>
      <c r="T732" s="50"/>
      <c r="U732" s="50"/>
      <c r="V732" s="50"/>
      <c r="W732" s="50"/>
      <c r="X732" s="50"/>
      <c r="Y732" s="50"/>
      <c r="Z732" s="50"/>
      <c r="AA732" s="50"/>
      <c r="AB732" s="50"/>
      <c r="AC732" s="50"/>
      <c r="AD732" s="50"/>
      <c r="AE732" s="50"/>
      <c r="AF732" s="50"/>
      <c r="AG732" s="50"/>
      <c r="AH732" s="50"/>
      <c r="AI732" s="50"/>
    </row>
    <row r="733" spans="9:35">
      <c r="I733" s="50"/>
      <c r="J733" s="50"/>
      <c r="K733" s="50"/>
      <c r="L733" s="50"/>
      <c r="M733" s="50"/>
      <c r="N733" s="50"/>
      <c r="O733" s="50"/>
      <c r="P733" s="50"/>
      <c r="Q733" s="50"/>
      <c r="R733" s="50"/>
      <c r="S733" s="50"/>
      <c r="T733" s="50"/>
      <c r="U733" s="50"/>
      <c r="V733" s="50"/>
      <c r="W733" s="50"/>
      <c r="X733" s="50"/>
      <c r="Y733" s="50"/>
      <c r="Z733" s="50"/>
      <c r="AA733" s="50"/>
      <c r="AB733" s="50"/>
      <c r="AC733" s="50"/>
      <c r="AD733" s="50"/>
      <c r="AE733" s="50"/>
      <c r="AF733" s="50"/>
      <c r="AG733" s="50"/>
      <c r="AH733" s="50"/>
      <c r="AI733" s="50"/>
    </row>
    <row r="734" spans="9:35">
      <c r="I734" s="50"/>
      <c r="J734" s="50"/>
      <c r="K734" s="50"/>
      <c r="L734" s="50"/>
      <c r="M734" s="50"/>
      <c r="N734" s="50"/>
      <c r="O734" s="50"/>
      <c r="P734" s="50"/>
      <c r="Q734" s="50"/>
      <c r="R734" s="50"/>
      <c r="S734" s="50"/>
      <c r="T734" s="50"/>
      <c r="U734" s="50"/>
      <c r="V734" s="50"/>
      <c r="W734" s="50"/>
      <c r="X734" s="50"/>
      <c r="Y734" s="50"/>
      <c r="Z734" s="50"/>
      <c r="AA734" s="50"/>
      <c r="AB734" s="50"/>
      <c r="AC734" s="50"/>
      <c r="AD734" s="50"/>
      <c r="AE734" s="50"/>
      <c r="AF734" s="50"/>
      <c r="AG734" s="50"/>
      <c r="AH734" s="50"/>
      <c r="AI734" s="50"/>
    </row>
    <row r="735" spans="9:35">
      <c r="I735" s="50"/>
      <c r="J735" s="50"/>
      <c r="K735" s="50"/>
      <c r="L735" s="50"/>
      <c r="M735" s="50"/>
      <c r="N735" s="50"/>
      <c r="O735" s="50"/>
      <c r="P735" s="50"/>
      <c r="Q735" s="50"/>
      <c r="R735" s="50"/>
      <c r="S735" s="50"/>
      <c r="T735" s="50"/>
      <c r="U735" s="50"/>
      <c r="V735" s="50"/>
      <c r="W735" s="50"/>
      <c r="X735" s="50"/>
      <c r="Y735" s="50"/>
      <c r="Z735" s="50"/>
      <c r="AA735" s="50"/>
      <c r="AB735" s="50"/>
      <c r="AC735" s="50"/>
      <c r="AD735" s="50"/>
      <c r="AE735" s="50"/>
      <c r="AF735" s="50"/>
      <c r="AG735" s="50"/>
      <c r="AH735" s="50"/>
      <c r="AI735" s="50"/>
    </row>
    <row r="736" spans="9:35">
      <c r="I736" s="50"/>
      <c r="J736" s="50"/>
      <c r="K736" s="50"/>
      <c r="L736" s="50"/>
      <c r="M736" s="50"/>
      <c r="N736" s="50"/>
      <c r="O736" s="50"/>
      <c r="P736" s="50"/>
      <c r="Q736" s="50"/>
      <c r="R736" s="50"/>
      <c r="S736" s="50"/>
      <c r="T736" s="50"/>
      <c r="U736" s="50"/>
      <c r="V736" s="50"/>
      <c r="W736" s="50"/>
      <c r="X736" s="50"/>
      <c r="Y736" s="50"/>
      <c r="Z736" s="50"/>
      <c r="AA736" s="50"/>
      <c r="AB736" s="50"/>
      <c r="AC736" s="50"/>
      <c r="AD736" s="50"/>
      <c r="AE736" s="50"/>
      <c r="AF736" s="50"/>
      <c r="AG736" s="50"/>
      <c r="AH736" s="50"/>
      <c r="AI736" s="50"/>
    </row>
    <row r="737" spans="9:35">
      <c r="I737" s="50"/>
      <c r="J737" s="50"/>
      <c r="K737" s="50"/>
      <c r="L737" s="50"/>
      <c r="M737" s="50"/>
      <c r="N737" s="50"/>
      <c r="O737" s="50"/>
      <c r="P737" s="50"/>
      <c r="Q737" s="50"/>
      <c r="R737" s="50"/>
      <c r="S737" s="50"/>
      <c r="T737" s="50"/>
      <c r="U737" s="50"/>
      <c r="V737" s="50"/>
      <c r="W737" s="50"/>
      <c r="X737" s="50"/>
      <c r="Y737" s="50"/>
      <c r="Z737" s="50"/>
      <c r="AA737" s="50"/>
      <c r="AB737" s="50"/>
      <c r="AC737" s="50"/>
      <c r="AD737" s="50"/>
      <c r="AE737" s="50"/>
      <c r="AF737" s="50"/>
      <c r="AG737" s="50"/>
      <c r="AH737" s="50"/>
      <c r="AI737" s="50"/>
    </row>
    <row r="738" spans="9:35">
      <c r="I738" s="50"/>
      <c r="J738" s="50"/>
      <c r="K738" s="50"/>
      <c r="L738" s="50"/>
      <c r="M738" s="50"/>
      <c r="N738" s="50"/>
      <c r="O738" s="50"/>
      <c r="P738" s="50"/>
      <c r="Q738" s="50"/>
      <c r="R738" s="50"/>
      <c r="S738" s="50"/>
      <c r="T738" s="50"/>
      <c r="U738" s="50"/>
      <c r="V738" s="50"/>
      <c r="W738" s="50"/>
      <c r="X738" s="50"/>
      <c r="Y738" s="50"/>
      <c r="Z738" s="50"/>
      <c r="AA738" s="50"/>
      <c r="AB738" s="50"/>
      <c r="AC738" s="50"/>
      <c r="AD738" s="50"/>
      <c r="AE738" s="50"/>
      <c r="AF738" s="50"/>
      <c r="AG738" s="50"/>
      <c r="AH738" s="50"/>
      <c r="AI738" s="50"/>
    </row>
    <row r="739" spans="9:35">
      <c r="I739" s="50"/>
      <c r="J739" s="50"/>
      <c r="K739" s="50"/>
      <c r="L739" s="50"/>
      <c r="M739" s="50"/>
      <c r="N739" s="50"/>
      <c r="O739" s="50"/>
      <c r="P739" s="50"/>
      <c r="Q739" s="50"/>
      <c r="R739" s="50"/>
      <c r="S739" s="50"/>
      <c r="T739" s="50"/>
      <c r="U739" s="50"/>
      <c r="V739" s="50"/>
      <c r="W739" s="50"/>
      <c r="X739" s="50"/>
      <c r="Y739" s="50"/>
      <c r="Z739" s="50"/>
      <c r="AA739" s="50"/>
      <c r="AB739" s="50"/>
      <c r="AC739" s="50"/>
      <c r="AD739" s="50"/>
      <c r="AE739" s="50"/>
      <c r="AF739" s="50"/>
      <c r="AG739" s="50"/>
      <c r="AH739" s="50"/>
      <c r="AI739" s="50"/>
    </row>
    <row r="740" spans="9:35">
      <c r="I740" s="50"/>
      <c r="J740" s="50"/>
      <c r="K740" s="50"/>
      <c r="L740" s="50"/>
      <c r="M740" s="50"/>
      <c r="N740" s="50"/>
      <c r="O740" s="50"/>
      <c r="P740" s="50"/>
      <c r="Q740" s="50"/>
      <c r="R740" s="50"/>
      <c r="S740" s="50"/>
      <c r="T740" s="50"/>
      <c r="U740" s="50"/>
      <c r="V740" s="50"/>
      <c r="W740" s="50"/>
      <c r="X740" s="50"/>
      <c r="Y740" s="50"/>
      <c r="Z740" s="50"/>
      <c r="AA740" s="50"/>
      <c r="AB740" s="50"/>
      <c r="AC740" s="50"/>
      <c r="AD740" s="50"/>
      <c r="AE740" s="50"/>
      <c r="AF740" s="50"/>
      <c r="AG740" s="50"/>
      <c r="AH740" s="50"/>
      <c r="AI740" s="50"/>
    </row>
    <row r="741" spans="9:35">
      <c r="I741" s="50"/>
      <c r="J741" s="50"/>
      <c r="K741" s="50"/>
      <c r="L741" s="50"/>
      <c r="M741" s="50"/>
      <c r="N741" s="50"/>
      <c r="O741" s="50"/>
      <c r="P741" s="50"/>
      <c r="Q741" s="50"/>
      <c r="R741" s="50"/>
      <c r="S741" s="50"/>
      <c r="T741" s="50"/>
      <c r="U741" s="50"/>
      <c r="V741" s="50"/>
      <c r="W741" s="50"/>
      <c r="X741" s="50"/>
      <c r="Y741" s="50"/>
      <c r="Z741" s="50"/>
      <c r="AA741" s="50"/>
      <c r="AB741" s="50"/>
      <c r="AC741" s="50"/>
      <c r="AD741" s="50"/>
      <c r="AE741" s="50"/>
      <c r="AF741" s="50"/>
      <c r="AG741" s="50"/>
      <c r="AH741" s="50"/>
      <c r="AI741" s="50"/>
    </row>
    <row r="742" spans="9:35">
      <c r="I742" s="50"/>
      <c r="J742" s="50"/>
      <c r="K742" s="50"/>
      <c r="L742" s="50"/>
      <c r="M742" s="50"/>
      <c r="N742" s="50"/>
      <c r="O742" s="50"/>
      <c r="P742" s="50"/>
      <c r="Q742" s="50"/>
      <c r="R742" s="50"/>
      <c r="S742" s="50"/>
      <c r="T742" s="50"/>
      <c r="U742" s="50"/>
      <c r="V742" s="50"/>
      <c r="W742" s="50"/>
      <c r="X742" s="50"/>
      <c r="Y742" s="50"/>
      <c r="Z742" s="50"/>
      <c r="AA742" s="50"/>
      <c r="AB742" s="50"/>
      <c r="AC742" s="50"/>
      <c r="AD742" s="50"/>
      <c r="AE742" s="50"/>
      <c r="AF742" s="50"/>
      <c r="AG742" s="50"/>
      <c r="AH742" s="50"/>
      <c r="AI742" s="50"/>
    </row>
    <row r="743" spans="9:35">
      <c r="I743" s="50"/>
      <c r="J743" s="50"/>
      <c r="K743" s="50"/>
      <c r="L743" s="50"/>
      <c r="M743" s="50"/>
      <c r="N743" s="50"/>
      <c r="O743" s="50"/>
      <c r="P743" s="50"/>
      <c r="Q743" s="50"/>
      <c r="R743" s="50"/>
      <c r="S743" s="50"/>
      <c r="T743" s="50"/>
      <c r="U743" s="50"/>
      <c r="V743" s="50"/>
      <c r="W743" s="50"/>
      <c r="X743" s="50"/>
      <c r="Y743" s="50"/>
      <c r="Z743" s="50"/>
      <c r="AA743" s="50"/>
      <c r="AB743" s="50"/>
      <c r="AC743" s="50"/>
      <c r="AD743" s="50"/>
      <c r="AE743" s="50"/>
      <c r="AF743" s="50"/>
      <c r="AG743" s="50"/>
      <c r="AH743" s="50"/>
      <c r="AI743" s="50"/>
    </row>
    <row r="744" spans="9:35">
      <c r="I744" s="50"/>
      <c r="J744" s="50"/>
      <c r="K744" s="50"/>
      <c r="L744" s="50"/>
      <c r="M744" s="50"/>
      <c r="N744" s="50"/>
      <c r="O744" s="50"/>
      <c r="P744" s="50"/>
      <c r="Q744" s="50"/>
      <c r="R744" s="50"/>
      <c r="S744" s="50"/>
      <c r="T744" s="50"/>
      <c r="U744" s="50"/>
      <c r="V744" s="50"/>
      <c r="W744" s="50"/>
      <c r="X744" s="50"/>
      <c r="Y744" s="50"/>
      <c r="Z744" s="50"/>
      <c r="AA744" s="50"/>
      <c r="AB744" s="50"/>
      <c r="AC744" s="50"/>
      <c r="AD744" s="50"/>
      <c r="AE744" s="50"/>
      <c r="AF744" s="50"/>
      <c r="AG744" s="50"/>
      <c r="AH744" s="50"/>
      <c r="AI744" s="50"/>
    </row>
    <row r="745" spans="9:35">
      <c r="I745" s="50"/>
      <c r="J745" s="50"/>
      <c r="K745" s="50"/>
      <c r="L745" s="50"/>
      <c r="M745" s="50"/>
      <c r="N745" s="50"/>
      <c r="O745" s="50"/>
      <c r="P745" s="50"/>
      <c r="Q745" s="50"/>
      <c r="R745" s="50"/>
      <c r="S745" s="50"/>
      <c r="T745" s="50"/>
      <c r="U745" s="50"/>
      <c r="V745" s="50"/>
      <c r="W745" s="50"/>
      <c r="X745" s="50"/>
      <c r="Y745" s="50"/>
      <c r="Z745" s="50"/>
      <c r="AA745" s="50"/>
      <c r="AB745" s="50"/>
      <c r="AC745" s="50"/>
      <c r="AD745" s="50"/>
      <c r="AE745" s="50"/>
      <c r="AF745" s="50"/>
      <c r="AG745" s="50"/>
      <c r="AH745" s="50"/>
      <c r="AI745" s="50"/>
    </row>
    <row r="746" spans="9:35">
      <c r="I746" s="50"/>
      <c r="J746" s="50"/>
      <c r="K746" s="50"/>
      <c r="L746" s="50"/>
      <c r="M746" s="50"/>
      <c r="N746" s="50"/>
      <c r="O746" s="50"/>
      <c r="P746" s="50"/>
      <c r="Q746" s="50"/>
      <c r="R746" s="50"/>
      <c r="S746" s="50"/>
      <c r="T746" s="50"/>
      <c r="U746" s="50"/>
      <c r="V746" s="50"/>
      <c r="W746" s="50"/>
      <c r="X746" s="50"/>
      <c r="Y746" s="50"/>
      <c r="Z746" s="50"/>
      <c r="AA746" s="50"/>
      <c r="AB746" s="50"/>
      <c r="AC746" s="50"/>
      <c r="AD746" s="50"/>
      <c r="AE746" s="50"/>
      <c r="AF746" s="50"/>
      <c r="AG746" s="50"/>
      <c r="AH746" s="50"/>
      <c r="AI746" s="50"/>
    </row>
    <row r="747" spans="9:35">
      <c r="I747" s="50"/>
      <c r="J747" s="50"/>
      <c r="K747" s="50"/>
      <c r="L747" s="50"/>
      <c r="M747" s="50"/>
      <c r="N747" s="50"/>
      <c r="O747" s="50"/>
      <c r="P747" s="50"/>
      <c r="Q747" s="50"/>
      <c r="R747" s="50"/>
      <c r="S747" s="50"/>
      <c r="T747" s="50"/>
      <c r="U747" s="50"/>
      <c r="V747" s="50"/>
      <c r="W747" s="50"/>
      <c r="X747" s="50"/>
      <c r="Y747" s="50"/>
      <c r="Z747" s="50"/>
      <c r="AA747" s="50"/>
      <c r="AB747" s="50"/>
      <c r="AC747" s="50"/>
      <c r="AD747" s="50"/>
      <c r="AE747" s="50"/>
      <c r="AF747" s="50"/>
      <c r="AG747" s="50"/>
      <c r="AH747" s="50"/>
      <c r="AI747" s="50"/>
    </row>
    <row r="748" spans="9:35">
      <c r="I748" s="50"/>
      <c r="J748" s="50"/>
      <c r="K748" s="50"/>
      <c r="L748" s="50"/>
      <c r="M748" s="50"/>
      <c r="N748" s="50"/>
      <c r="O748" s="50"/>
      <c r="P748" s="50"/>
      <c r="Q748" s="50"/>
      <c r="R748" s="50"/>
      <c r="S748" s="50"/>
      <c r="T748" s="50"/>
      <c r="U748" s="50"/>
      <c r="V748" s="50"/>
      <c r="W748" s="50"/>
      <c r="X748" s="50"/>
      <c r="Y748" s="50"/>
      <c r="Z748" s="50"/>
      <c r="AA748" s="50"/>
      <c r="AB748" s="50"/>
      <c r="AC748" s="50"/>
      <c r="AD748" s="50"/>
      <c r="AE748" s="50"/>
      <c r="AF748" s="50"/>
      <c r="AG748" s="50"/>
      <c r="AH748" s="50"/>
      <c r="AI748" s="50"/>
    </row>
    <row r="749" spans="9:35">
      <c r="I749" s="50"/>
      <c r="J749" s="50"/>
      <c r="K749" s="50"/>
      <c r="L749" s="50"/>
      <c r="M749" s="50"/>
      <c r="N749" s="50"/>
      <c r="O749" s="50"/>
      <c r="P749" s="50"/>
      <c r="Q749" s="50"/>
      <c r="R749" s="50"/>
      <c r="S749" s="50"/>
      <c r="T749" s="50"/>
      <c r="U749" s="50"/>
      <c r="V749" s="50"/>
      <c r="W749" s="50"/>
      <c r="X749" s="50"/>
      <c r="Y749" s="50"/>
      <c r="Z749" s="50"/>
      <c r="AA749" s="50"/>
      <c r="AB749" s="50"/>
      <c r="AC749" s="50"/>
      <c r="AD749" s="50"/>
      <c r="AE749" s="50"/>
      <c r="AF749" s="50"/>
      <c r="AG749" s="50"/>
      <c r="AH749" s="50"/>
      <c r="AI749" s="50"/>
    </row>
    <row r="750" spans="9:35">
      <c r="I750" s="50"/>
      <c r="J750" s="50"/>
      <c r="K750" s="50"/>
      <c r="L750" s="50"/>
      <c r="M750" s="50"/>
      <c r="N750" s="50"/>
      <c r="O750" s="50"/>
      <c r="P750" s="50"/>
      <c r="Q750" s="50"/>
      <c r="R750" s="50"/>
      <c r="S750" s="50"/>
      <c r="T750" s="50"/>
      <c r="U750" s="50"/>
      <c r="V750" s="50"/>
      <c r="W750" s="50"/>
      <c r="X750" s="50"/>
      <c r="Y750" s="50"/>
      <c r="Z750" s="50"/>
      <c r="AA750" s="50"/>
      <c r="AB750" s="50"/>
      <c r="AC750" s="50"/>
      <c r="AD750" s="50"/>
      <c r="AE750" s="50"/>
      <c r="AF750" s="50"/>
      <c r="AG750" s="50"/>
      <c r="AH750" s="50"/>
      <c r="AI750" s="50"/>
    </row>
    <row r="751" spans="9:35">
      <c r="I751" s="50"/>
      <c r="J751" s="50"/>
      <c r="K751" s="50"/>
      <c r="L751" s="50"/>
      <c r="M751" s="50"/>
      <c r="N751" s="50"/>
      <c r="O751" s="50"/>
      <c r="P751" s="50"/>
      <c r="Q751" s="50"/>
      <c r="R751" s="50"/>
      <c r="S751" s="50"/>
      <c r="T751" s="50"/>
      <c r="U751" s="50"/>
      <c r="V751" s="50"/>
      <c r="W751" s="50"/>
      <c r="X751" s="50"/>
      <c r="Y751" s="50"/>
      <c r="Z751" s="50"/>
      <c r="AA751" s="50"/>
      <c r="AB751" s="50"/>
      <c r="AC751" s="50"/>
      <c r="AD751" s="50"/>
      <c r="AE751" s="50"/>
      <c r="AF751" s="50"/>
      <c r="AG751" s="50"/>
      <c r="AH751" s="50"/>
      <c r="AI751" s="50"/>
    </row>
    <row r="752" spans="9:35">
      <c r="I752" s="50"/>
      <c r="J752" s="50"/>
      <c r="K752" s="50"/>
      <c r="L752" s="50"/>
      <c r="M752" s="50"/>
      <c r="N752" s="50"/>
      <c r="O752" s="50"/>
      <c r="P752" s="50"/>
      <c r="Q752" s="50"/>
      <c r="R752" s="50"/>
      <c r="S752" s="50"/>
      <c r="T752" s="50"/>
      <c r="U752" s="50"/>
      <c r="V752" s="50"/>
      <c r="W752" s="50"/>
      <c r="X752" s="50"/>
      <c r="Y752" s="50"/>
      <c r="Z752" s="50"/>
      <c r="AA752" s="50"/>
      <c r="AB752" s="50"/>
      <c r="AC752" s="50"/>
      <c r="AD752" s="50"/>
      <c r="AE752" s="50"/>
      <c r="AF752" s="50"/>
      <c r="AG752" s="50"/>
      <c r="AH752" s="50"/>
      <c r="AI752" s="50"/>
    </row>
    <row r="753" spans="9:35">
      <c r="I753" s="50"/>
      <c r="J753" s="50"/>
      <c r="K753" s="50"/>
      <c r="L753" s="50"/>
      <c r="M753" s="50"/>
      <c r="N753" s="50"/>
      <c r="O753" s="50"/>
      <c r="P753" s="50"/>
      <c r="Q753" s="50"/>
      <c r="R753" s="50"/>
      <c r="S753" s="50"/>
      <c r="T753" s="50"/>
      <c r="U753" s="50"/>
      <c r="V753" s="50"/>
      <c r="W753" s="50"/>
      <c r="X753" s="50"/>
      <c r="Y753" s="50"/>
      <c r="Z753" s="50"/>
      <c r="AA753" s="50"/>
      <c r="AB753" s="50"/>
      <c r="AC753" s="50"/>
      <c r="AD753" s="50"/>
      <c r="AE753" s="50"/>
      <c r="AF753" s="50"/>
      <c r="AG753" s="50"/>
      <c r="AH753" s="50"/>
      <c r="AI753" s="50"/>
    </row>
    <row r="754" spans="9:35">
      <c r="I754" s="50"/>
      <c r="J754" s="50"/>
      <c r="K754" s="50"/>
      <c r="L754" s="50"/>
      <c r="M754" s="50"/>
      <c r="N754" s="50"/>
      <c r="O754" s="50"/>
      <c r="P754" s="50"/>
      <c r="Q754" s="50"/>
      <c r="R754" s="50"/>
      <c r="S754" s="50"/>
      <c r="T754" s="50"/>
      <c r="U754" s="50"/>
      <c r="V754" s="50"/>
      <c r="W754" s="50"/>
      <c r="X754" s="50"/>
      <c r="Y754" s="50"/>
      <c r="Z754" s="50"/>
      <c r="AA754" s="50"/>
      <c r="AB754" s="50"/>
      <c r="AC754" s="50"/>
      <c r="AD754" s="50"/>
      <c r="AE754" s="50"/>
      <c r="AF754" s="50"/>
      <c r="AG754" s="50"/>
      <c r="AH754" s="50"/>
      <c r="AI754" s="50"/>
    </row>
    <row r="755" spans="9:35">
      <c r="I755" s="50"/>
      <c r="J755" s="50"/>
      <c r="K755" s="50"/>
      <c r="L755" s="50"/>
      <c r="M755" s="50"/>
      <c r="N755" s="50"/>
      <c r="O755" s="50"/>
      <c r="P755" s="50"/>
      <c r="Q755" s="50"/>
      <c r="R755" s="50"/>
      <c r="S755" s="50"/>
      <c r="T755" s="50"/>
      <c r="U755" s="50"/>
      <c r="V755" s="50"/>
      <c r="W755" s="50"/>
      <c r="X755" s="50"/>
      <c r="Y755" s="50"/>
      <c r="Z755" s="50"/>
      <c r="AA755" s="50"/>
      <c r="AB755" s="50"/>
      <c r="AC755" s="50"/>
      <c r="AD755" s="50"/>
      <c r="AE755" s="50"/>
      <c r="AF755" s="50"/>
      <c r="AG755" s="50"/>
      <c r="AH755" s="50"/>
      <c r="AI755" s="50"/>
    </row>
    <row r="756" spans="9:35">
      <c r="I756" s="50"/>
      <c r="J756" s="50"/>
      <c r="K756" s="50"/>
      <c r="L756" s="50"/>
      <c r="M756" s="50"/>
      <c r="N756" s="50"/>
      <c r="O756" s="50"/>
      <c r="P756" s="50"/>
      <c r="Q756" s="50"/>
      <c r="R756" s="50"/>
      <c r="S756" s="50"/>
      <c r="T756" s="50"/>
      <c r="U756" s="50"/>
      <c r="V756" s="50"/>
      <c r="W756" s="50"/>
      <c r="X756" s="50"/>
      <c r="Y756" s="50"/>
      <c r="Z756" s="50"/>
      <c r="AA756" s="50"/>
      <c r="AB756" s="50"/>
      <c r="AC756" s="50"/>
      <c r="AD756" s="50"/>
      <c r="AE756" s="50"/>
      <c r="AF756" s="50"/>
      <c r="AG756" s="50"/>
      <c r="AH756" s="50"/>
      <c r="AI756" s="50"/>
    </row>
    <row r="757" spans="9:35">
      <c r="I757" s="50"/>
      <c r="J757" s="50"/>
      <c r="K757" s="50"/>
      <c r="L757" s="50"/>
      <c r="M757" s="50"/>
      <c r="N757" s="50"/>
      <c r="O757" s="50"/>
      <c r="P757" s="50"/>
      <c r="Q757" s="50"/>
      <c r="R757" s="50"/>
      <c r="S757" s="50"/>
      <c r="T757" s="50"/>
      <c r="U757" s="50"/>
      <c r="V757" s="50"/>
      <c r="W757" s="50"/>
      <c r="X757" s="50"/>
      <c r="Y757" s="50"/>
      <c r="Z757" s="50"/>
      <c r="AA757" s="50"/>
      <c r="AB757" s="50"/>
      <c r="AC757" s="50"/>
      <c r="AD757" s="50"/>
      <c r="AE757" s="50"/>
      <c r="AF757" s="50"/>
      <c r="AG757" s="50"/>
      <c r="AH757" s="50"/>
      <c r="AI757" s="50"/>
    </row>
    <row r="758" spans="9:35">
      <c r="I758" s="50"/>
      <c r="J758" s="50"/>
      <c r="K758" s="50"/>
      <c r="L758" s="50"/>
      <c r="M758" s="50"/>
      <c r="N758" s="50"/>
      <c r="O758" s="50"/>
      <c r="P758" s="50"/>
      <c r="Q758" s="50"/>
      <c r="R758" s="50"/>
      <c r="S758" s="50"/>
      <c r="T758" s="50"/>
      <c r="U758" s="50"/>
      <c r="V758" s="50"/>
      <c r="W758" s="50"/>
      <c r="X758" s="50"/>
      <c r="Y758" s="50"/>
      <c r="Z758" s="50"/>
      <c r="AA758" s="50"/>
      <c r="AB758" s="50"/>
      <c r="AC758" s="50"/>
      <c r="AD758" s="50"/>
      <c r="AE758" s="50"/>
      <c r="AF758" s="50"/>
      <c r="AG758" s="50"/>
      <c r="AH758" s="50"/>
      <c r="AI758" s="50"/>
    </row>
    <row r="759" spans="9:35">
      <c r="I759" s="50"/>
      <c r="J759" s="50"/>
      <c r="K759" s="50"/>
      <c r="L759" s="50"/>
      <c r="M759" s="50"/>
      <c r="N759" s="50"/>
      <c r="O759" s="50"/>
      <c r="P759" s="50"/>
      <c r="Q759" s="50"/>
      <c r="R759" s="50"/>
      <c r="S759" s="50"/>
      <c r="T759" s="50"/>
      <c r="U759" s="50"/>
      <c r="V759" s="50"/>
      <c r="W759" s="50"/>
      <c r="X759" s="50"/>
      <c r="Y759" s="50"/>
      <c r="Z759" s="50"/>
      <c r="AA759" s="50"/>
      <c r="AB759" s="50"/>
      <c r="AC759" s="50"/>
      <c r="AD759" s="50"/>
      <c r="AE759" s="50"/>
      <c r="AF759" s="50"/>
      <c r="AG759" s="50"/>
      <c r="AH759" s="50"/>
      <c r="AI759" s="50"/>
    </row>
    <row r="760" spans="9:35">
      <c r="I760" s="50"/>
      <c r="J760" s="50"/>
      <c r="K760" s="50"/>
      <c r="L760" s="50"/>
      <c r="M760" s="50"/>
      <c r="N760" s="50"/>
      <c r="O760" s="50"/>
      <c r="P760" s="50"/>
      <c r="Q760" s="50"/>
      <c r="R760" s="50"/>
      <c r="S760" s="50"/>
      <c r="T760" s="50"/>
      <c r="U760" s="50"/>
      <c r="V760" s="50"/>
      <c r="W760" s="50"/>
      <c r="X760" s="50"/>
      <c r="Y760" s="50"/>
      <c r="Z760" s="50"/>
      <c r="AA760" s="50"/>
      <c r="AB760" s="50"/>
      <c r="AC760" s="50"/>
      <c r="AD760" s="50"/>
      <c r="AE760" s="50"/>
      <c r="AF760" s="50"/>
      <c r="AG760" s="50"/>
      <c r="AH760" s="50"/>
      <c r="AI760" s="50"/>
    </row>
    <row r="761" spans="9:35">
      <c r="I761" s="50"/>
      <c r="J761" s="50"/>
      <c r="K761" s="50"/>
      <c r="L761" s="50"/>
      <c r="M761" s="50"/>
      <c r="N761" s="50"/>
      <c r="O761" s="50"/>
      <c r="P761" s="50"/>
      <c r="Q761" s="50"/>
      <c r="R761" s="50"/>
      <c r="S761" s="50"/>
      <c r="T761" s="50"/>
      <c r="U761" s="50"/>
      <c r="V761" s="50"/>
      <c r="W761" s="50"/>
      <c r="X761" s="50"/>
      <c r="Y761" s="50"/>
      <c r="Z761" s="50"/>
      <c r="AA761" s="50"/>
      <c r="AB761" s="50"/>
      <c r="AC761" s="50"/>
      <c r="AD761" s="50"/>
      <c r="AE761" s="50"/>
      <c r="AF761" s="50"/>
      <c r="AG761" s="50"/>
      <c r="AH761" s="50"/>
      <c r="AI761" s="50"/>
    </row>
    <row r="762" spans="9:35">
      <c r="I762" s="50"/>
      <c r="J762" s="50"/>
      <c r="K762" s="50"/>
      <c r="L762" s="50"/>
      <c r="M762" s="50"/>
      <c r="N762" s="50"/>
      <c r="O762" s="50"/>
      <c r="P762" s="50"/>
      <c r="Q762" s="50"/>
      <c r="R762" s="50"/>
      <c r="S762" s="50"/>
      <c r="T762" s="50"/>
      <c r="U762" s="50"/>
      <c r="V762" s="50"/>
      <c r="W762" s="50"/>
      <c r="X762" s="50"/>
      <c r="Y762" s="50"/>
      <c r="Z762" s="50"/>
      <c r="AA762" s="50"/>
      <c r="AB762" s="50"/>
      <c r="AC762" s="50"/>
      <c r="AD762" s="50"/>
      <c r="AE762" s="50"/>
      <c r="AF762" s="50"/>
      <c r="AG762" s="50"/>
      <c r="AH762" s="50"/>
      <c r="AI762" s="50"/>
    </row>
    <row r="763" spans="9:35">
      <c r="I763" s="50"/>
      <c r="J763" s="50"/>
      <c r="K763" s="50"/>
      <c r="L763" s="50"/>
      <c r="M763" s="50"/>
      <c r="N763" s="50"/>
      <c r="O763" s="50"/>
      <c r="P763" s="50"/>
      <c r="Q763" s="50"/>
      <c r="R763" s="50"/>
      <c r="S763" s="50"/>
      <c r="T763" s="50"/>
      <c r="U763" s="50"/>
      <c r="V763" s="50"/>
      <c r="W763" s="50"/>
      <c r="X763" s="50"/>
      <c r="Y763" s="50"/>
      <c r="Z763" s="50"/>
      <c r="AA763" s="50"/>
      <c r="AB763" s="50"/>
      <c r="AC763" s="50"/>
      <c r="AD763" s="50"/>
      <c r="AE763" s="50"/>
      <c r="AF763" s="50"/>
      <c r="AG763" s="50"/>
      <c r="AH763" s="50"/>
      <c r="AI763" s="50"/>
    </row>
    <row r="764" spans="9:35">
      <c r="I764" s="50"/>
      <c r="J764" s="50"/>
      <c r="K764" s="50"/>
      <c r="L764" s="50"/>
      <c r="M764" s="50"/>
      <c r="N764" s="50"/>
      <c r="O764" s="50"/>
      <c r="P764" s="50"/>
      <c r="Q764" s="50"/>
      <c r="R764" s="50"/>
      <c r="S764" s="50"/>
      <c r="T764" s="50"/>
      <c r="U764" s="50"/>
      <c r="V764" s="50"/>
      <c r="W764" s="50"/>
      <c r="X764" s="50"/>
      <c r="Y764" s="50"/>
      <c r="Z764" s="50"/>
      <c r="AA764" s="50"/>
      <c r="AB764" s="50"/>
      <c r="AC764" s="50"/>
      <c r="AD764" s="50"/>
      <c r="AE764" s="50"/>
      <c r="AF764" s="50"/>
      <c r="AG764" s="50"/>
      <c r="AH764" s="50"/>
      <c r="AI764" s="50"/>
    </row>
    <row r="765" spans="9:35">
      <c r="I765" s="50"/>
      <c r="J765" s="50"/>
      <c r="K765" s="50"/>
      <c r="L765" s="50"/>
      <c r="M765" s="50"/>
      <c r="N765" s="50"/>
      <c r="O765" s="50"/>
      <c r="P765" s="50"/>
      <c r="Q765" s="50"/>
      <c r="R765" s="50"/>
      <c r="S765" s="50"/>
      <c r="T765" s="50"/>
      <c r="U765" s="50"/>
      <c r="V765" s="50"/>
      <c r="W765" s="50"/>
      <c r="X765" s="50"/>
      <c r="Y765" s="50"/>
      <c r="Z765" s="50"/>
      <c r="AA765" s="50"/>
      <c r="AB765" s="50"/>
      <c r="AC765" s="50"/>
      <c r="AD765" s="50"/>
      <c r="AE765" s="50"/>
      <c r="AF765" s="50"/>
      <c r="AG765" s="50"/>
      <c r="AH765" s="50"/>
      <c r="AI765" s="50"/>
    </row>
    <row r="766" spans="9:35">
      <c r="I766" s="50"/>
      <c r="J766" s="50"/>
      <c r="K766" s="50"/>
      <c r="L766" s="50"/>
      <c r="M766" s="50"/>
      <c r="N766" s="50"/>
      <c r="O766" s="50"/>
      <c r="P766" s="50"/>
      <c r="Q766" s="50"/>
      <c r="R766" s="50"/>
      <c r="S766" s="50"/>
      <c r="T766" s="50"/>
      <c r="U766" s="50"/>
      <c r="V766" s="50"/>
      <c r="W766" s="50"/>
      <c r="X766" s="50"/>
      <c r="Y766" s="50"/>
      <c r="Z766" s="50"/>
      <c r="AA766" s="50"/>
      <c r="AB766" s="50"/>
      <c r="AC766" s="50"/>
      <c r="AD766" s="50"/>
      <c r="AE766" s="50"/>
      <c r="AF766" s="50"/>
      <c r="AG766" s="50"/>
      <c r="AH766" s="50"/>
      <c r="AI766" s="50"/>
    </row>
    <row r="767" spans="9:35">
      <c r="I767" s="50"/>
      <c r="J767" s="50"/>
      <c r="K767" s="50"/>
      <c r="L767" s="50"/>
      <c r="M767" s="50"/>
      <c r="N767" s="50"/>
      <c r="O767" s="50"/>
      <c r="P767" s="50"/>
      <c r="Q767" s="50"/>
      <c r="R767" s="50"/>
      <c r="S767" s="50"/>
      <c r="T767" s="50"/>
      <c r="U767" s="50"/>
      <c r="V767" s="50"/>
      <c r="W767" s="50"/>
      <c r="X767" s="50"/>
      <c r="Y767" s="50"/>
      <c r="Z767" s="50"/>
      <c r="AA767" s="50"/>
      <c r="AB767" s="50"/>
      <c r="AC767" s="50"/>
      <c r="AD767" s="50"/>
      <c r="AE767" s="50"/>
      <c r="AF767" s="50"/>
      <c r="AG767" s="50"/>
      <c r="AH767" s="50"/>
      <c r="AI767" s="50"/>
    </row>
    <row r="768" spans="9:35">
      <c r="I768" s="50"/>
      <c r="J768" s="50"/>
      <c r="K768" s="50"/>
      <c r="L768" s="50"/>
      <c r="M768" s="50"/>
      <c r="N768" s="50"/>
      <c r="O768" s="50"/>
      <c r="P768" s="50"/>
      <c r="Q768" s="50"/>
      <c r="R768" s="50"/>
      <c r="S768" s="50"/>
      <c r="T768" s="50"/>
      <c r="U768" s="50"/>
      <c r="V768" s="50"/>
      <c r="W768" s="50"/>
      <c r="X768" s="50"/>
      <c r="Y768" s="50"/>
      <c r="Z768" s="50"/>
      <c r="AA768" s="50"/>
      <c r="AB768" s="50"/>
      <c r="AC768" s="50"/>
      <c r="AD768" s="50"/>
      <c r="AE768" s="50"/>
      <c r="AF768" s="50"/>
      <c r="AG768" s="50"/>
      <c r="AH768" s="50"/>
      <c r="AI768" s="50"/>
    </row>
    <row r="769" spans="9:35">
      <c r="I769" s="50"/>
      <c r="J769" s="50"/>
      <c r="K769" s="50"/>
      <c r="L769" s="50"/>
      <c r="M769" s="50"/>
      <c r="N769" s="50"/>
      <c r="O769" s="50"/>
      <c r="P769" s="50"/>
      <c r="Q769" s="50"/>
      <c r="R769" s="50"/>
      <c r="S769" s="50"/>
      <c r="T769" s="50"/>
      <c r="U769" s="50"/>
      <c r="V769" s="50"/>
      <c r="W769" s="50"/>
      <c r="X769" s="50"/>
      <c r="Y769" s="50"/>
      <c r="Z769" s="50"/>
      <c r="AA769" s="50"/>
      <c r="AB769" s="50"/>
      <c r="AC769" s="50"/>
      <c r="AD769" s="50"/>
      <c r="AE769" s="50"/>
      <c r="AF769" s="50"/>
      <c r="AG769" s="50"/>
      <c r="AH769" s="50"/>
      <c r="AI769" s="50"/>
    </row>
    <row r="770" spans="9:35">
      <c r="I770" s="50"/>
      <c r="J770" s="50"/>
      <c r="K770" s="50"/>
      <c r="L770" s="50"/>
      <c r="M770" s="50"/>
      <c r="N770" s="50"/>
      <c r="O770" s="50"/>
      <c r="P770" s="50"/>
      <c r="Q770" s="50"/>
      <c r="R770" s="50"/>
      <c r="S770" s="50"/>
      <c r="T770" s="50"/>
      <c r="U770" s="50"/>
      <c r="V770" s="50"/>
      <c r="W770" s="50"/>
      <c r="X770" s="50"/>
      <c r="Y770" s="50"/>
      <c r="Z770" s="50"/>
      <c r="AA770" s="50"/>
      <c r="AB770" s="50"/>
      <c r="AC770" s="50"/>
      <c r="AD770" s="50"/>
      <c r="AE770" s="50"/>
      <c r="AF770" s="50"/>
      <c r="AG770" s="50"/>
      <c r="AH770" s="50"/>
      <c r="AI770" s="50"/>
    </row>
    <row r="771" spans="9:35">
      <c r="I771" s="50"/>
      <c r="J771" s="50"/>
      <c r="K771" s="50"/>
      <c r="L771" s="50"/>
      <c r="M771" s="50"/>
      <c r="N771" s="50"/>
      <c r="O771" s="50"/>
      <c r="P771" s="50"/>
      <c r="Q771" s="50"/>
      <c r="R771" s="50"/>
      <c r="S771" s="50"/>
      <c r="T771" s="50"/>
      <c r="U771" s="50"/>
      <c r="V771" s="50"/>
      <c r="W771" s="50"/>
      <c r="X771" s="50"/>
      <c r="Y771" s="50"/>
      <c r="Z771" s="50"/>
      <c r="AA771" s="50"/>
      <c r="AB771" s="50"/>
      <c r="AC771" s="50"/>
      <c r="AD771" s="50"/>
      <c r="AE771" s="50"/>
      <c r="AF771" s="50"/>
      <c r="AG771" s="50"/>
      <c r="AH771" s="50"/>
      <c r="AI771" s="50"/>
    </row>
    <row r="772" spans="9:35">
      <c r="I772" s="50"/>
      <c r="J772" s="50"/>
      <c r="K772" s="50"/>
      <c r="L772" s="50"/>
      <c r="M772" s="50"/>
      <c r="N772" s="50"/>
      <c r="O772" s="50"/>
      <c r="P772" s="50"/>
      <c r="Q772" s="50"/>
      <c r="R772" s="50"/>
      <c r="S772" s="50"/>
      <c r="T772" s="50"/>
      <c r="U772" s="50"/>
      <c r="V772" s="50"/>
      <c r="W772" s="50"/>
      <c r="X772" s="50"/>
      <c r="Y772" s="50"/>
      <c r="Z772" s="50"/>
      <c r="AA772" s="50"/>
      <c r="AB772" s="50"/>
      <c r="AC772" s="50"/>
      <c r="AD772" s="50"/>
      <c r="AE772" s="50"/>
      <c r="AF772" s="50"/>
      <c r="AG772" s="50"/>
      <c r="AH772" s="50"/>
      <c r="AI772" s="50"/>
    </row>
    <row r="773" spans="9:35">
      <c r="I773" s="50"/>
      <c r="J773" s="50"/>
      <c r="K773" s="50"/>
      <c r="L773" s="50"/>
      <c r="M773" s="50"/>
      <c r="N773" s="50"/>
      <c r="O773" s="50"/>
      <c r="P773" s="50"/>
      <c r="Q773" s="50"/>
      <c r="R773" s="50"/>
      <c r="S773" s="50"/>
      <c r="T773" s="50"/>
      <c r="U773" s="50"/>
      <c r="V773" s="50"/>
      <c r="W773" s="50"/>
      <c r="X773" s="50"/>
      <c r="Y773" s="50"/>
      <c r="Z773" s="50"/>
      <c r="AA773" s="50"/>
      <c r="AB773" s="50"/>
      <c r="AC773" s="50"/>
      <c r="AD773" s="50"/>
      <c r="AE773" s="50"/>
      <c r="AF773" s="50"/>
      <c r="AG773" s="50"/>
      <c r="AH773" s="50"/>
      <c r="AI773" s="50"/>
    </row>
    <row r="774" spans="9:35">
      <c r="I774" s="50"/>
      <c r="J774" s="50"/>
      <c r="K774" s="50"/>
      <c r="L774" s="50"/>
      <c r="M774" s="50"/>
      <c r="N774" s="50"/>
      <c r="O774" s="50"/>
      <c r="P774" s="50"/>
      <c r="Q774" s="50"/>
      <c r="R774" s="50"/>
      <c r="S774" s="50"/>
      <c r="T774" s="50"/>
      <c r="U774" s="50"/>
      <c r="V774" s="50"/>
      <c r="W774" s="50"/>
      <c r="X774" s="50"/>
      <c r="Y774" s="50"/>
      <c r="Z774" s="50"/>
      <c r="AA774" s="50"/>
      <c r="AB774" s="50"/>
      <c r="AC774" s="50"/>
      <c r="AD774" s="50"/>
      <c r="AE774" s="50"/>
      <c r="AF774" s="50"/>
      <c r="AG774" s="50"/>
      <c r="AH774" s="50"/>
      <c r="AI774" s="50"/>
    </row>
    <row r="775" spans="9:35">
      <c r="I775" s="50"/>
      <c r="J775" s="50"/>
      <c r="K775" s="50"/>
      <c r="L775" s="50"/>
      <c r="M775" s="50"/>
      <c r="N775" s="50"/>
      <c r="O775" s="50"/>
      <c r="P775" s="50"/>
      <c r="Q775" s="50"/>
      <c r="R775" s="50"/>
      <c r="S775" s="50"/>
      <c r="T775" s="50"/>
      <c r="U775" s="50"/>
      <c r="V775" s="50"/>
      <c r="W775" s="50"/>
      <c r="X775" s="50"/>
      <c r="Y775" s="50"/>
      <c r="Z775" s="50"/>
      <c r="AA775" s="50"/>
      <c r="AB775" s="50"/>
      <c r="AC775" s="50"/>
      <c r="AD775" s="50"/>
      <c r="AE775" s="50"/>
      <c r="AF775" s="50"/>
      <c r="AG775" s="50"/>
      <c r="AH775" s="50"/>
      <c r="AI775" s="50"/>
    </row>
    <row r="776" spans="9:35">
      <c r="I776" s="50"/>
      <c r="J776" s="50"/>
      <c r="K776" s="50"/>
      <c r="L776" s="50"/>
      <c r="M776" s="50"/>
      <c r="N776" s="50"/>
      <c r="O776" s="50"/>
      <c r="P776" s="50"/>
      <c r="Q776" s="50"/>
      <c r="R776" s="50"/>
      <c r="S776" s="50"/>
      <c r="T776" s="50"/>
      <c r="U776" s="50"/>
      <c r="V776" s="50"/>
      <c r="W776" s="50"/>
      <c r="X776" s="50"/>
      <c r="Y776" s="50"/>
      <c r="Z776" s="50"/>
      <c r="AA776" s="50"/>
      <c r="AB776" s="50"/>
      <c r="AC776" s="50"/>
      <c r="AD776" s="50"/>
      <c r="AE776" s="50"/>
      <c r="AF776" s="50"/>
      <c r="AG776" s="50"/>
      <c r="AH776" s="50"/>
      <c r="AI776" s="50"/>
    </row>
    <row r="777" spans="9:35">
      <c r="I777" s="50"/>
      <c r="J777" s="50"/>
      <c r="K777" s="50"/>
      <c r="L777" s="50"/>
      <c r="M777" s="50"/>
      <c r="N777" s="50"/>
      <c r="O777" s="50"/>
      <c r="P777" s="50"/>
      <c r="Q777" s="50"/>
      <c r="R777" s="50"/>
      <c r="S777" s="50"/>
      <c r="T777" s="50"/>
      <c r="U777" s="50"/>
      <c r="V777" s="50"/>
      <c r="W777" s="50"/>
      <c r="X777" s="50"/>
      <c r="Y777" s="50"/>
      <c r="Z777" s="50"/>
      <c r="AA777" s="50"/>
      <c r="AB777" s="50"/>
      <c r="AC777" s="50"/>
      <c r="AD777" s="50"/>
      <c r="AE777" s="50"/>
      <c r="AF777" s="50"/>
      <c r="AG777" s="50"/>
      <c r="AH777" s="50"/>
      <c r="AI777" s="50"/>
    </row>
    <row r="778" spans="9:35">
      <c r="I778" s="50"/>
      <c r="J778" s="50"/>
      <c r="K778" s="50"/>
      <c r="L778" s="50"/>
      <c r="M778" s="50"/>
      <c r="N778" s="50"/>
      <c r="O778" s="50"/>
      <c r="P778" s="50"/>
      <c r="Q778" s="50"/>
      <c r="R778" s="50"/>
      <c r="S778" s="50"/>
      <c r="T778" s="50"/>
      <c r="U778" s="50"/>
      <c r="V778" s="50"/>
      <c r="W778" s="50"/>
      <c r="X778" s="50"/>
      <c r="Y778" s="50"/>
      <c r="Z778" s="50"/>
      <c r="AA778" s="50"/>
      <c r="AB778" s="50"/>
      <c r="AC778" s="50"/>
      <c r="AD778" s="50"/>
      <c r="AE778" s="50"/>
      <c r="AF778" s="50"/>
      <c r="AG778" s="50"/>
      <c r="AH778" s="50"/>
      <c r="AI778" s="50"/>
    </row>
    <row r="779" spans="9:35">
      <c r="I779" s="50"/>
      <c r="J779" s="50"/>
      <c r="K779" s="50"/>
      <c r="L779" s="50"/>
      <c r="M779" s="50"/>
      <c r="N779" s="50"/>
      <c r="O779" s="50"/>
      <c r="P779" s="50"/>
      <c r="Q779" s="50"/>
      <c r="R779" s="50"/>
      <c r="S779" s="50"/>
      <c r="T779" s="50"/>
      <c r="U779" s="50"/>
      <c r="V779" s="50"/>
      <c r="W779" s="50"/>
      <c r="X779" s="50"/>
      <c r="Y779" s="50"/>
      <c r="Z779" s="50"/>
      <c r="AA779" s="50"/>
      <c r="AB779" s="50"/>
      <c r="AC779" s="50"/>
      <c r="AD779" s="50"/>
      <c r="AE779" s="50"/>
      <c r="AF779" s="50"/>
      <c r="AG779" s="50"/>
      <c r="AH779" s="50"/>
      <c r="AI779" s="50"/>
    </row>
    <row r="780" spans="9:35">
      <c r="I780" s="50"/>
      <c r="J780" s="50"/>
      <c r="K780" s="50"/>
      <c r="L780" s="50"/>
      <c r="M780" s="50"/>
      <c r="N780" s="50"/>
      <c r="O780" s="50"/>
      <c r="P780" s="50"/>
      <c r="Q780" s="50"/>
      <c r="R780" s="50"/>
      <c r="S780" s="50"/>
      <c r="T780" s="50"/>
      <c r="U780" s="50"/>
      <c r="V780" s="50"/>
      <c r="W780" s="50"/>
      <c r="X780" s="50"/>
      <c r="Y780" s="50"/>
      <c r="Z780" s="50"/>
      <c r="AA780" s="50"/>
      <c r="AB780" s="50"/>
      <c r="AC780" s="50"/>
      <c r="AD780" s="50"/>
      <c r="AE780" s="50"/>
      <c r="AF780" s="50"/>
      <c r="AG780" s="50"/>
      <c r="AH780" s="50"/>
      <c r="AI780" s="50"/>
    </row>
    <row r="781" spans="9:35">
      <c r="I781" s="50"/>
      <c r="J781" s="50"/>
      <c r="K781" s="50"/>
      <c r="L781" s="50"/>
      <c r="M781" s="50"/>
      <c r="N781" s="50"/>
      <c r="O781" s="50"/>
      <c r="P781" s="50"/>
      <c r="Q781" s="50"/>
      <c r="R781" s="50"/>
      <c r="S781" s="50"/>
      <c r="T781" s="50"/>
      <c r="U781" s="50"/>
      <c r="V781" s="50"/>
      <c r="W781" s="50"/>
      <c r="X781" s="50"/>
      <c r="Y781" s="50"/>
      <c r="Z781" s="50"/>
      <c r="AA781" s="50"/>
      <c r="AB781" s="50"/>
      <c r="AC781" s="50"/>
      <c r="AD781" s="50"/>
      <c r="AE781" s="50"/>
      <c r="AF781" s="50"/>
      <c r="AG781" s="50"/>
      <c r="AH781" s="50"/>
      <c r="AI781" s="50"/>
    </row>
    <row r="782" spans="9:35">
      <c r="I782" s="50"/>
      <c r="J782" s="50"/>
      <c r="K782" s="50"/>
      <c r="L782" s="50"/>
      <c r="M782" s="50"/>
      <c r="N782" s="50"/>
      <c r="O782" s="50"/>
      <c r="P782" s="50"/>
      <c r="Q782" s="50"/>
      <c r="R782" s="50"/>
      <c r="S782" s="50"/>
      <c r="T782" s="50"/>
      <c r="U782" s="50"/>
      <c r="V782" s="50"/>
      <c r="W782" s="50"/>
      <c r="X782" s="50"/>
      <c r="Y782" s="50"/>
      <c r="Z782" s="50"/>
      <c r="AA782" s="50"/>
      <c r="AB782" s="50"/>
      <c r="AC782" s="50"/>
      <c r="AD782" s="50"/>
      <c r="AE782" s="50"/>
      <c r="AF782" s="50"/>
      <c r="AG782" s="50"/>
      <c r="AH782" s="50"/>
      <c r="AI782" s="50"/>
    </row>
    <row r="783" spans="9:35">
      <c r="I783" s="50"/>
      <c r="J783" s="50"/>
      <c r="K783" s="50"/>
      <c r="L783" s="50"/>
      <c r="M783" s="50"/>
      <c r="N783" s="50"/>
      <c r="O783" s="50"/>
      <c r="P783" s="50"/>
      <c r="Q783" s="50"/>
      <c r="R783" s="50"/>
      <c r="S783" s="50"/>
      <c r="T783" s="50"/>
      <c r="U783" s="50"/>
      <c r="V783" s="50"/>
      <c r="W783" s="50"/>
      <c r="X783" s="50"/>
      <c r="Y783" s="50"/>
      <c r="Z783" s="50"/>
      <c r="AA783" s="50"/>
      <c r="AB783" s="50"/>
      <c r="AC783" s="50"/>
      <c r="AD783" s="50"/>
      <c r="AE783" s="50"/>
      <c r="AF783" s="50"/>
      <c r="AG783" s="50"/>
      <c r="AH783" s="50"/>
      <c r="AI783" s="50"/>
    </row>
    <row r="784" spans="9:35">
      <c r="I784" s="50"/>
      <c r="J784" s="50"/>
      <c r="K784" s="50"/>
      <c r="L784" s="50"/>
      <c r="M784" s="50"/>
      <c r="N784" s="50"/>
      <c r="O784" s="50"/>
      <c r="P784" s="50"/>
      <c r="Q784" s="50"/>
      <c r="R784" s="50"/>
      <c r="S784" s="50"/>
      <c r="T784" s="50"/>
      <c r="U784" s="50"/>
      <c r="V784" s="50"/>
      <c r="W784" s="50"/>
      <c r="X784" s="50"/>
      <c r="Y784" s="50"/>
      <c r="Z784" s="50"/>
      <c r="AA784" s="50"/>
      <c r="AB784" s="50"/>
      <c r="AC784" s="50"/>
      <c r="AD784" s="50"/>
      <c r="AE784" s="50"/>
      <c r="AF784" s="50"/>
      <c r="AG784" s="50"/>
      <c r="AH784" s="50"/>
      <c r="AI784" s="50"/>
    </row>
    <row r="785" spans="9:35">
      <c r="I785" s="50"/>
      <c r="J785" s="50"/>
      <c r="K785" s="50"/>
      <c r="L785" s="50"/>
      <c r="M785" s="50"/>
      <c r="N785" s="50"/>
      <c r="O785" s="50"/>
      <c r="P785" s="50"/>
      <c r="Q785" s="50"/>
      <c r="R785" s="50"/>
      <c r="S785" s="50"/>
      <c r="T785" s="50"/>
      <c r="U785" s="50"/>
      <c r="V785" s="50"/>
      <c r="W785" s="50"/>
      <c r="X785" s="50"/>
      <c r="Y785" s="50"/>
      <c r="Z785" s="50"/>
      <c r="AA785" s="50"/>
      <c r="AB785" s="50"/>
      <c r="AC785" s="50"/>
      <c r="AD785" s="50"/>
      <c r="AE785" s="50"/>
      <c r="AF785" s="50"/>
      <c r="AG785" s="50"/>
      <c r="AH785" s="50"/>
      <c r="AI785" s="50"/>
    </row>
    <row r="786" spans="9:35">
      <c r="I786" s="50"/>
      <c r="J786" s="50"/>
      <c r="K786" s="50"/>
      <c r="L786" s="50"/>
      <c r="M786" s="50"/>
      <c r="N786" s="50"/>
      <c r="O786" s="50"/>
      <c r="P786" s="50"/>
      <c r="Q786" s="50"/>
      <c r="R786" s="50"/>
      <c r="S786" s="50"/>
      <c r="T786" s="50"/>
      <c r="U786" s="50"/>
      <c r="V786" s="50"/>
      <c r="W786" s="50"/>
      <c r="X786" s="50"/>
      <c r="Y786" s="50"/>
      <c r="Z786" s="50"/>
      <c r="AA786" s="50"/>
      <c r="AB786" s="50"/>
      <c r="AC786" s="50"/>
      <c r="AD786" s="50"/>
      <c r="AE786" s="50"/>
      <c r="AF786" s="50"/>
      <c r="AG786" s="50"/>
      <c r="AH786" s="50"/>
      <c r="AI786" s="50"/>
    </row>
    <row r="787" spans="9:35">
      <c r="I787" s="50"/>
      <c r="J787" s="50"/>
      <c r="K787" s="50"/>
      <c r="L787" s="50"/>
      <c r="M787" s="50"/>
      <c r="N787" s="50"/>
      <c r="O787" s="50"/>
      <c r="P787" s="50"/>
      <c r="Q787" s="50"/>
      <c r="R787" s="50"/>
      <c r="S787" s="50"/>
      <c r="T787" s="50"/>
      <c r="U787" s="50"/>
      <c r="V787" s="50"/>
      <c r="W787" s="50"/>
      <c r="X787" s="50"/>
      <c r="Y787" s="50"/>
      <c r="Z787" s="50"/>
      <c r="AA787" s="50"/>
      <c r="AB787" s="50"/>
      <c r="AC787" s="50"/>
      <c r="AD787" s="50"/>
      <c r="AE787" s="50"/>
      <c r="AF787" s="50"/>
      <c r="AG787" s="50"/>
      <c r="AH787" s="50"/>
      <c r="AI787" s="50"/>
    </row>
    <row r="788" spans="9:35">
      <c r="I788" s="50"/>
      <c r="J788" s="50"/>
      <c r="K788" s="50"/>
      <c r="L788" s="50"/>
      <c r="M788" s="50"/>
      <c r="N788" s="50"/>
      <c r="O788" s="50"/>
      <c r="P788" s="50"/>
      <c r="Q788" s="50"/>
      <c r="R788" s="50"/>
      <c r="S788" s="50"/>
      <c r="T788" s="50"/>
      <c r="U788" s="50"/>
      <c r="V788" s="50"/>
      <c r="W788" s="50"/>
      <c r="X788" s="50"/>
      <c r="Y788" s="50"/>
      <c r="Z788" s="50"/>
      <c r="AA788" s="50"/>
      <c r="AB788" s="50"/>
      <c r="AC788" s="50"/>
      <c r="AD788" s="50"/>
      <c r="AE788" s="50"/>
      <c r="AF788" s="50"/>
      <c r="AG788" s="50"/>
      <c r="AH788" s="50"/>
      <c r="AI788" s="50"/>
    </row>
    <row r="789" spans="9:35">
      <c r="I789" s="50"/>
      <c r="J789" s="50"/>
      <c r="K789" s="50"/>
      <c r="L789" s="50"/>
      <c r="M789" s="50"/>
      <c r="N789" s="50"/>
      <c r="O789" s="50"/>
      <c r="P789" s="50"/>
      <c r="Q789" s="50"/>
      <c r="R789" s="50"/>
      <c r="S789" s="50"/>
      <c r="T789" s="50"/>
      <c r="U789" s="50"/>
      <c r="V789" s="50"/>
      <c r="W789" s="50"/>
      <c r="X789" s="50"/>
      <c r="Y789" s="50"/>
      <c r="Z789" s="50"/>
      <c r="AA789" s="50"/>
      <c r="AB789" s="50"/>
      <c r="AC789" s="50"/>
      <c r="AD789" s="50"/>
      <c r="AE789" s="50"/>
      <c r="AF789" s="50"/>
      <c r="AG789" s="50"/>
      <c r="AH789" s="50"/>
      <c r="AI789" s="50"/>
    </row>
    <row r="790" spans="9:35">
      <c r="I790" s="50"/>
      <c r="J790" s="50"/>
      <c r="K790" s="50"/>
      <c r="L790" s="50"/>
      <c r="M790" s="50"/>
      <c r="N790" s="50"/>
      <c r="O790" s="50"/>
      <c r="P790" s="50"/>
      <c r="Q790" s="50"/>
      <c r="R790" s="50"/>
      <c r="S790" s="50"/>
      <c r="T790" s="50"/>
      <c r="U790" s="50"/>
      <c r="V790" s="50"/>
      <c r="W790" s="50"/>
      <c r="X790" s="50"/>
      <c r="Y790" s="50"/>
      <c r="Z790" s="50"/>
      <c r="AA790" s="50"/>
      <c r="AB790" s="50"/>
      <c r="AC790" s="50"/>
      <c r="AD790" s="50"/>
      <c r="AE790" s="50"/>
      <c r="AF790" s="50"/>
      <c r="AG790" s="50"/>
      <c r="AH790" s="50"/>
      <c r="AI790" s="50"/>
    </row>
    <row r="791" spans="9:35">
      <c r="I791" s="50"/>
      <c r="J791" s="50"/>
      <c r="K791" s="50"/>
      <c r="L791" s="50"/>
      <c r="M791" s="50"/>
      <c r="N791" s="50"/>
      <c r="O791" s="50"/>
      <c r="P791" s="50"/>
      <c r="Q791" s="50"/>
      <c r="R791" s="50"/>
      <c r="S791" s="50"/>
      <c r="T791" s="50"/>
      <c r="U791" s="50"/>
      <c r="V791" s="50"/>
      <c r="W791" s="50"/>
      <c r="X791" s="50"/>
      <c r="Y791" s="50"/>
      <c r="Z791" s="50"/>
      <c r="AA791" s="50"/>
      <c r="AB791" s="50"/>
      <c r="AC791" s="50"/>
      <c r="AD791" s="50"/>
      <c r="AE791" s="50"/>
      <c r="AF791" s="50"/>
      <c r="AG791" s="50"/>
      <c r="AH791" s="50"/>
      <c r="AI791" s="50"/>
    </row>
    <row r="792" spans="9:35">
      <c r="I792" s="50"/>
      <c r="J792" s="50"/>
      <c r="K792" s="50"/>
      <c r="L792" s="50"/>
      <c r="M792" s="50"/>
      <c r="N792" s="50"/>
      <c r="O792" s="50"/>
      <c r="P792" s="50"/>
      <c r="Q792" s="50"/>
      <c r="R792" s="50"/>
      <c r="S792" s="50"/>
      <c r="T792" s="50"/>
      <c r="U792" s="50"/>
      <c r="V792" s="50"/>
      <c r="W792" s="50"/>
      <c r="X792" s="50"/>
      <c r="Y792" s="50"/>
      <c r="Z792" s="50"/>
      <c r="AA792" s="50"/>
      <c r="AB792" s="50"/>
      <c r="AC792" s="50"/>
      <c r="AD792" s="50"/>
      <c r="AE792" s="50"/>
      <c r="AF792" s="50"/>
      <c r="AG792" s="50"/>
      <c r="AH792" s="50"/>
      <c r="AI792" s="50"/>
    </row>
    <row r="793" spans="9:35">
      <c r="I793" s="50"/>
      <c r="J793" s="50"/>
      <c r="K793" s="50"/>
      <c r="L793" s="50"/>
      <c r="M793" s="50"/>
      <c r="N793" s="50"/>
      <c r="O793" s="50"/>
      <c r="P793" s="50"/>
      <c r="Q793" s="50"/>
      <c r="R793" s="50"/>
      <c r="S793" s="50"/>
      <c r="T793" s="50"/>
      <c r="U793" s="50"/>
      <c r="V793" s="50"/>
      <c r="W793" s="50"/>
      <c r="X793" s="50"/>
      <c r="Y793" s="50"/>
      <c r="Z793" s="50"/>
      <c r="AA793" s="50"/>
      <c r="AB793" s="50"/>
      <c r="AC793" s="50"/>
      <c r="AD793" s="50"/>
      <c r="AE793" s="50"/>
      <c r="AF793" s="50"/>
      <c r="AG793" s="50"/>
      <c r="AH793" s="50"/>
      <c r="AI793" s="50"/>
    </row>
    <row r="794" spans="9:35">
      <c r="I794" s="50"/>
      <c r="J794" s="50"/>
      <c r="K794" s="50"/>
      <c r="L794" s="50"/>
      <c r="M794" s="50"/>
      <c r="N794" s="50"/>
      <c r="O794" s="50"/>
      <c r="P794" s="50"/>
      <c r="Q794" s="50"/>
      <c r="R794" s="50"/>
      <c r="S794" s="50"/>
      <c r="T794" s="50"/>
      <c r="U794" s="50"/>
      <c r="V794" s="50"/>
      <c r="W794" s="50"/>
      <c r="X794" s="50"/>
      <c r="Y794" s="50"/>
      <c r="Z794" s="50"/>
      <c r="AA794" s="50"/>
      <c r="AB794" s="50"/>
      <c r="AC794" s="50"/>
      <c r="AD794" s="50"/>
      <c r="AE794" s="50"/>
      <c r="AF794" s="50"/>
      <c r="AG794" s="50"/>
      <c r="AH794" s="50"/>
      <c r="AI794" s="50"/>
    </row>
    <row r="795" spans="9:35">
      <c r="I795" s="50"/>
      <c r="J795" s="50"/>
      <c r="K795" s="50"/>
      <c r="L795" s="50"/>
      <c r="M795" s="50"/>
      <c r="N795" s="50"/>
      <c r="O795" s="50"/>
      <c r="P795" s="50"/>
      <c r="Q795" s="50"/>
      <c r="R795" s="50"/>
      <c r="S795" s="50"/>
      <c r="T795" s="50"/>
      <c r="U795" s="50"/>
      <c r="V795" s="50"/>
      <c r="W795" s="50"/>
      <c r="X795" s="50"/>
      <c r="Y795" s="50"/>
      <c r="Z795" s="50"/>
      <c r="AA795" s="50"/>
      <c r="AB795" s="50"/>
      <c r="AC795" s="50"/>
      <c r="AD795" s="50"/>
      <c r="AE795" s="50"/>
      <c r="AF795" s="50"/>
      <c r="AG795" s="50"/>
      <c r="AH795" s="50"/>
      <c r="AI795" s="50"/>
    </row>
    <row r="796" spans="9:35">
      <c r="I796" s="50"/>
      <c r="J796" s="50"/>
      <c r="K796" s="50"/>
      <c r="L796" s="50"/>
      <c r="M796" s="50"/>
      <c r="N796" s="50"/>
      <c r="O796" s="50"/>
      <c r="P796" s="50"/>
      <c r="Q796" s="50"/>
      <c r="R796" s="50"/>
      <c r="S796" s="50"/>
      <c r="T796" s="50"/>
      <c r="U796" s="50"/>
      <c r="V796" s="50"/>
      <c r="W796" s="50"/>
      <c r="X796" s="50"/>
      <c r="Y796" s="50"/>
      <c r="Z796" s="50"/>
      <c r="AA796" s="50"/>
      <c r="AB796" s="50"/>
      <c r="AC796" s="50"/>
      <c r="AD796" s="50"/>
      <c r="AE796" s="50"/>
      <c r="AF796" s="50"/>
      <c r="AG796" s="50"/>
      <c r="AH796" s="50"/>
      <c r="AI796" s="50"/>
    </row>
    <row r="797" spans="9:35">
      <c r="I797" s="50"/>
      <c r="J797" s="50"/>
      <c r="K797" s="50"/>
      <c r="L797" s="50"/>
      <c r="M797" s="50"/>
      <c r="N797" s="50"/>
      <c r="O797" s="50"/>
      <c r="P797" s="50"/>
      <c r="Q797" s="50"/>
      <c r="R797" s="50"/>
      <c r="S797" s="50"/>
      <c r="T797" s="50"/>
      <c r="U797" s="50"/>
      <c r="V797" s="50"/>
      <c r="W797" s="50"/>
      <c r="X797" s="50"/>
      <c r="Y797" s="50"/>
      <c r="Z797" s="50"/>
      <c r="AA797" s="50"/>
      <c r="AB797" s="50"/>
      <c r="AC797" s="50"/>
      <c r="AD797" s="50"/>
      <c r="AE797" s="50"/>
      <c r="AF797" s="50"/>
      <c r="AG797" s="50"/>
      <c r="AH797" s="50"/>
      <c r="AI797" s="50"/>
    </row>
    <row r="798" spans="9:35">
      <c r="I798" s="50"/>
      <c r="J798" s="50"/>
      <c r="K798" s="50"/>
      <c r="L798" s="50"/>
      <c r="M798" s="50"/>
      <c r="N798" s="50"/>
      <c r="O798" s="50"/>
      <c r="P798" s="50"/>
      <c r="Q798" s="50"/>
      <c r="R798" s="50"/>
      <c r="S798" s="50"/>
      <c r="T798" s="50"/>
      <c r="U798" s="50"/>
      <c r="V798" s="50"/>
      <c r="W798" s="50"/>
      <c r="X798" s="50"/>
      <c r="Y798" s="50"/>
      <c r="Z798" s="50"/>
      <c r="AA798" s="50"/>
      <c r="AB798" s="50"/>
      <c r="AC798" s="50"/>
      <c r="AD798" s="50"/>
      <c r="AE798" s="50"/>
      <c r="AF798" s="50"/>
      <c r="AG798" s="50"/>
      <c r="AH798" s="50"/>
      <c r="AI798" s="50"/>
    </row>
    <row r="799" spans="9:35">
      <c r="I799" s="50"/>
      <c r="J799" s="50"/>
      <c r="K799" s="50"/>
      <c r="L799" s="50"/>
      <c r="M799" s="50"/>
      <c r="N799" s="50"/>
      <c r="O799" s="50"/>
      <c r="P799" s="50"/>
      <c r="Q799" s="50"/>
      <c r="R799" s="50"/>
      <c r="S799" s="50"/>
      <c r="T799" s="50"/>
      <c r="U799" s="50"/>
      <c r="V799" s="50"/>
      <c r="W799" s="50"/>
      <c r="X799" s="50"/>
      <c r="Y799" s="50"/>
      <c r="Z799" s="50"/>
      <c r="AA799" s="50"/>
      <c r="AB799" s="50"/>
      <c r="AC799" s="50"/>
      <c r="AD799" s="50"/>
      <c r="AE799" s="50"/>
      <c r="AF799" s="50"/>
      <c r="AG799" s="50"/>
      <c r="AH799" s="50"/>
      <c r="AI799" s="50"/>
    </row>
    <row r="800" spans="9:35">
      <c r="I800" s="50"/>
      <c r="J800" s="50"/>
      <c r="K800" s="50"/>
      <c r="L800" s="50"/>
      <c r="M800" s="50"/>
      <c r="N800" s="50"/>
      <c r="O800" s="50"/>
      <c r="P800" s="50"/>
      <c r="Q800" s="50"/>
      <c r="R800" s="50"/>
      <c r="S800" s="50"/>
      <c r="T800" s="50"/>
      <c r="U800" s="50"/>
      <c r="V800" s="50"/>
      <c r="W800" s="50"/>
      <c r="X800" s="50"/>
      <c r="Y800" s="50"/>
      <c r="Z800" s="50"/>
      <c r="AA800" s="50"/>
      <c r="AB800" s="50"/>
      <c r="AC800" s="50"/>
      <c r="AD800" s="50"/>
      <c r="AE800" s="50"/>
      <c r="AF800" s="50"/>
      <c r="AG800" s="50"/>
      <c r="AH800" s="50"/>
      <c r="AI800" s="50"/>
    </row>
    <row r="801" spans="9:35">
      <c r="I801" s="50"/>
      <c r="J801" s="50"/>
      <c r="K801" s="50"/>
      <c r="L801" s="50"/>
      <c r="M801" s="50"/>
      <c r="N801" s="50"/>
      <c r="O801" s="50"/>
      <c r="P801" s="50"/>
      <c r="Q801" s="50"/>
      <c r="R801" s="50"/>
      <c r="S801" s="50"/>
      <c r="T801" s="50"/>
      <c r="U801" s="50"/>
      <c r="V801" s="50"/>
      <c r="W801" s="50"/>
      <c r="X801" s="50"/>
      <c r="Y801" s="50"/>
      <c r="Z801" s="50"/>
      <c r="AA801" s="50"/>
      <c r="AB801" s="50"/>
      <c r="AC801" s="50"/>
      <c r="AD801" s="50"/>
      <c r="AE801" s="50"/>
      <c r="AF801" s="50"/>
      <c r="AG801" s="50"/>
      <c r="AH801" s="50"/>
      <c r="AI801" s="50"/>
    </row>
    <row r="802" spans="9:35">
      <c r="I802" s="50"/>
      <c r="J802" s="50"/>
      <c r="K802" s="50"/>
      <c r="L802" s="50"/>
      <c r="M802" s="50"/>
      <c r="N802" s="50"/>
      <c r="O802" s="50"/>
      <c r="P802" s="50"/>
      <c r="Q802" s="50"/>
      <c r="R802" s="50"/>
      <c r="S802" s="50"/>
      <c r="T802" s="50"/>
      <c r="U802" s="50"/>
      <c r="V802" s="50"/>
      <c r="W802" s="50"/>
      <c r="X802" s="50"/>
      <c r="Y802" s="50"/>
      <c r="Z802" s="50"/>
      <c r="AA802" s="50"/>
      <c r="AB802" s="50"/>
      <c r="AC802" s="50"/>
      <c r="AD802" s="50"/>
      <c r="AE802" s="50"/>
      <c r="AF802" s="50"/>
      <c r="AG802" s="50"/>
      <c r="AH802" s="50"/>
      <c r="AI802" s="50"/>
    </row>
    <row r="803" spans="9:35">
      <c r="I803" s="50"/>
      <c r="J803" s="50"/>
      <c r="K803" s="50"/>
      <c r="L803" s="50"/>
      <c r="M803" s="50"/>
      <c r="N803" s="50"/>
      <c r="O803" s="50"/>
      <c r="P803" s="50"/>
      <c r="Q803" s="50"/>
      <c r="R803" s="50"/>
      <c r="S803" s="50"/>
      <c r="T803" s="50"/>
      <c r="U803" s="50"/>
      <c r="V803" s="50"/>
      <c r="W803" s="50"/>
      <c r="X803" s="50"/>
      <c r="Y803" s="50"/>
      <c r="Z803" s="50"/>
      <c r="AA803" s="50"/>
      <c r="AB803" s="50"/>
      <c r="AC803" s="50"/>
      <c r="AD803" s="50"/>
      <c r="AE803" s="50"/>
      <c r="AF803" s="50"/>
      <c r="AG803" s="50"/>
      <c r="AH803" s="50"/>
      <c r="AI803" s="50"/>
    </row>
    <row r="804" spans="9:35">
      <c r="I804" s="50"/>
      <c r="J804" s="50"/>
      <c r="K804" s="50"/>
      <c r="L804" s="50"/>
      <c r="M804" s="50"/>
      <c r="N804" s="50"/>
      <c r="O804" s="50"/>
      <c r="P804" s="50"/>
      <c r="Q804" s="50"/>
      <c r="R804" s="50"/>
      <c r="S804" s="50"/>
      <c r="T804" s="50"/>
      <c r="U804" s="50"/>
      <c r="V804" s="50"/>
      <c r="W804" s="50"/>
      <c r="X804" s="50"/>
      <c r="Y804" s="50"/>
      <c r="Z804" s="50"/>
      <c r="AA804" s="50"/>
      <c r="AB804" s="50"/>
      <c r="AC804" s="50"/>
      <c r="AD804" s="50"/>
      <c r="AE804" s="50"/>
      <c r="AF804" s="50"/>
      <c r="AG804" s="50"/>
      <c r="AH804" s="50"/>
      <c r="AI804" s="50"/>
    </row>
    <row r="805" spans="9:35">
      <c r="I805" s="50"/>
      <c r="J805" s="50"/>
      <c r="K805" s="50"/>
      <c r="L805" s="50"/>
      <c r="M805" s="50"/>
      <c r="N805" s="50"/>
      <c r="O805" s="50"/>
      <c r="P805" s="50"/>
      <c r="Q805" s="50"/>
      <c r="R805" s="50"/>
      <c r="S805" s="50"/>
      <c r="T805" s="50"/>
      <c r="U805" s="50"/>
      <c r="V805" s="50"/>
      <c r="W805" s="50"/>
      <c r="X805" s="50"/>
      <c r="Y805" s="50"/>
      <c r="Z805" s="50"/>
      <c r="AA805" s="50"/>
      <c r="AB805" s="50"/>
      <c r="AC805" s="50"/>
      <c r="AD805" s="50"/>
      <c r="AE805" s="50"/>
      <c r="AF805" s="50"/>
      <c r="AG805" s="50"/>
      <c r="AH805" s="50"/>
      <c r="AI805" s="50"/>
    </row>
    <row r="806" spans="9:35">
      <c r="I806" s="50"/>
      <c r="J806" s="50"/>
      <c r="K806" s="50"/>
      <c r="L806" s="50"/>
      <c r="M806" s="50"/>
      <c r="N806" s="50"/>
      <c r="O806" s="50"/>
      <c r="P806" s="50"/>
      <c r="Q806" s="50"/>
      <c r="R806" s="50"/>
      <c r="S806" s="50"/>
      <c r="T806" s="50"/>
      <c r="U806" s="50"/>
      <c r="V806" s="50"/>
      <c r="W806" s="50"/>
      <c r="X806" s="50"/>
      <c r="Y806" s="50"/>
      <c r="Z806" s="50"/>
      <c r="AA806" s="50"/>
      <c r="AB806" s="50"/>
      <c r="AC806" s="50"/>
      <c r="AD806" s="50"/>
      <c r="AE806" s="50"/>
      <c r="AF806" s="50"/>
      <c r="AG806" s="50"/>
      <c r="AH806" s="50"/>
      <c r="AI806" s="50"/>
    </row>
    <row r="807" spans="9:35">
      <c r="I807" s="50"/>
      <c r="J807" s="50"/>
      <c r="K807" s="50"/>
      <c r="L807" s="50"/>
      <c r="M807" s="50"/>
      <c r="N807" s="50"/>
      <c r="O807" s="50"/>
      <c r="P807" s="50"/>
      <c r="Q807" s="50"/>
      <c r="R807" s="50"/>
      <c r="S807" s="50"/>
      <c r="T807" s="50"/>
      <c r="U807" s="50"/>
      <c r="V807" s="50"/>
      <c r="W807" s="50"/>
      <c r="X807" s="50"/>
      <c r="Y807" s="50"/>
      <c r="Z807" s="50"/>
      <c r="AA807" s="50"/>
      <c r="AB807" s="50"/>
      <c r="AC807" s="50"/>
      <c r="AD807" s="50"/>
      <c r="AE807" s="50"/>
      <c r="AF807" s="50"/>
      <c r="AG807" s="50"/>
      <c r="AH807" s="50"/>
      <c r="AI807" s="50"/>
    </row>
    <row r="808" spans="9:35">
      <c r="I808" s="50"/>
      <c r="J808" s="50"/>
      <c r="K808" s="50"/>
      <c r="L808" s="50"/>
      <c r="M808" s="50"/>
      <c r="N808" s="50"/>
      <c r="O808" s="50"/>
      <c r="P808" s="50"/>
      <c r="Q808" s="50"/>
      <c r="R808" s="50"/>
      <c r="S808" s="50"/>
      <c r="T808" s="50"/>
      <c r="U808" s="50"/>
      <c r="V808" s="50"/>
      <c r="W808" s="50"/>
      <c r="X808" s="50"/>
      <c r="Y808" s="50"/>
      <c r="Z808" s="50"/>
      <c r="AA808" s="50"/>
      <c r="AB808" s="50"/>
      <c r="AC808" s="50"/>
      <c r="AD808" s="50"/>
      <c r="AE808" s="50"/>
      <c r="AF808" s="50"/>
      <c r="AG808" s="50"/>
      <c r="AH808" s="50"/>
      <c r="AI808" s="50"/>
    </row>
    <row r="809" spans="9:35">
      <c r="I809" s="50"/>
      <c r="J809" s="50"/>
      <c r="K809" s="50"/>
      <c r="L809" s="50"/>
      <c r="M809" s="50"/>
      <c r="N809" s="50"/>
      <c r="O809" s="50"/>
      <c r="P809" s="50"/>
      <c r="Q809" s="50"/>
      <c r="R809" s="50"/>
      <c r="S809" s="50"/>
      <c r="T809" s="50"/>
      <c r="U809" s="50"/>
      <c r="V809" s="50"/>
      <c r="W809" s="50"/>
      <c r="X809" s="50"/>
      <c r="Y809" s="50"/>
      <c r="Z809" s="50"/>
      <c r="AA809" s="50"/>
      <c r="AB809" s="50"/>
      <c r="AC809" s="50"/>
      <c r="AD809" s="50"/>
      <c r="AE809" s="50"/>
      <c r="AF809" s="50"/>
      <c r="AG809" s="50"/>
      <c r="AH809" s="50"/>
      <c r="AI809" s="50"/>
    </row>
    <row r="810" spans="9:35">
      <c r="I810" s="50"/>
      <c r="J810" s="50"/>
      <c r="K810" s="50"/>
      <c r="L810" s="50"/>
      <c r="M810" s="50"/>
      <c r="N810" s="50"/>
      <c r="O810" s="50"/>
      <c r="P810" s="50"/>
      <c r="Q810" s="50"/>
      <c r="R810" s="50"/>
      <c r="S810" s="50"/>
      <c r="T810" s="50"/>
      <c r="U810" s="50"/>
      <c r="V810" s="50"/>
      <c r="W810" s="50"/>
      <c r="X810" s="50"/>
      <c r="Y810" s="50"/>
      <c r="Z810" s="50"/>
      <c r="AA810" s="50"/>
      <c r="AB810" s="50"/>
      <c r="AC810" s="50"/>
      <c r="AD810" s="50"/>
      <c r="AE810" s="50"/>
      <c r="AF810" s="50"/>
      <c r="AG810" s="50"/>
      <c r="AH810" s="50"/>
      <c r="AI810" s="50"/>
    </row>
    <row r="811" spans="9:35">
      <c r="I811" s="50"/>
      <c r="J811" s="50"/>
      <c r="K811" s="50"/>
      <c r="L811" s="50"/>
      <c r="M811" s="50"/>
      <c r="N811" s="50"/>
      <c r="O811" s="50"/>
      <c r="P811" s="50"/>
      <c r="Q811" s="50"/>
      <c r="R811" s="50"/>
      <c r="S811" s="50"/>
      <c r="T811" s="50"/>
      <c r="U811" s="50"/>
      <c r="V811" s="50"/>
      <c r="W811" s="50"/>
      <c r="X811" s="50"/>
      <c r="Y811" s="50"/>
      <c r="Z811" s="50"/>
      <c r="AA811" s="50"/>
      <c r="AB811" s="50"/>
      <c r="AC811" s="50"/>
      <c r="AD811" s="50"/>
      <c r="AE811" s="50"/>
      <c r="AF811" s="50"/>
      <c r="AG811" s="50"/>
      <c r="AH811" s="50"/>
      <c r="AI811" s="50"/>
    </row>
    <row r="812" spans="9:35">
      <c r="I812" s="50"/>
      <c r="J812" s="50"/>
      <c r="K812" s="50"/>
      <c r="L812" s="50"/>
      <c r="M812" s="50"/>
      <c r="N812" s="50"/>
      <c r="O812" s="50"/>
      <c r="P812" s="50"/>
      <c r="Q812" s="50"/>
      <c r="R812" s="50"/>
      <c r="S812" s="50"/>
      <c r="T812" s="50"/>
      <c r="U812" s="50"/>
      <c r="V812" s="50"/>
      <c r="W812" s="50"/>
      <c r="X812" s="50"/>
      <c r="Y812" s="50"/>
      <c r="Z812" s="50"/>
      <c r="AA812" s="50"/>
      <c r="AB812" s="50"/>
      <c r="AC812" s="50"/>
      <c r="AD812" s="50"/>
      <c r="AE812" s="50"/>
      <c r="AF812" s="50"/>
      <c r="AG812" s="50"/>
      <c r="AH812" s="50"/>
      <c r="AI812" s="50"/>
    </row>
    <row r="813" spans="9:35">
      <c r="I813" s="50"/>
      <c r="J813" s="50"/>
      <c r="K813" s="50"/>
      <c r="L813" s="50"/>
      <c r="M813" s="50"/>
      <c r="N813" s="50"/>
      <c r="O813" s="50"/>
      <c r="P813" s="50"/>
      <c r="Q813" s="50"/>
      <c r="R813" s="50"/>
      <c r="S813" s="50"/>
      <c r="T813" s="50"/>
      <c r="U813" s="50"/>
      <c r="V813" s="50"/>
      <c r="W813" s="50"/>
      <c r="X813" s="50"/>
      <c r="Y813" s="50"/>
      <c r="Z813" s="50"/>
      <c r="AA813" s="50"/>
      <c r="AB813" s="50"/>
      <c r="AC813" s="50"/>
      <c r="AD813" s="50"/>
      <c r="AE813" s="50"/>
      <c r="AF813" s="50"/>
      <c r="AG813" s="50"/>
      <c r="AH813" s="50"/>
      <c r="AI813" s="50"/>
    </row>
    <row r="814" spans="9:35">
      <c r="I814" s="50"/>
      <c r="J814" s="50"/>
      <c r="K814" s="50"/>
      <c r="L814" s="50"/>
      <c r="M814" s="50"/>
      <c r="N814" s="50"/>
      <c r="O814" s="50"/>
      <c r="P814" s="50"/>
      <c r="Q814" s="50"/>
      <c r="R814" s="50"/>
      <c r="S814" s="50"/>
      <c r="T814" s="50"/>
      <c r="U814" s="50"/>
      <c r="V814" s="50"/>
      <c r="W814" s="50"/>
      <c r="X814" s="50"/>
      <c r="Y814" s="50"/>
      <c r="Z814" s="50"/>
      <c r="AA814" s="50"/>
      <c r="AB814" s="50"/>
      <c r="AC814" s="50"/>
      <c r="AD814" s="50"/>
      <c r="AE814" s="50"/>
      <c r="AF814" s="50"/>
      <c r="AG814" s="50"/>
      <c r="AH814" s="50"/>
      <c r="AI814" s="50"/>
    </row>
    <row r="815" spans="9:35">
      <c r="I815" s="50"/>
      <c r="J815" s="50"/>
      <c r="K815" s="50"/>
      <c r="L815" s="50"/>
      <c r="M815" s="50"/>
      <c r="N815" s="50"/>
      <c r="O815" s="50"/>
      <c r="P815" s="50"/>
      <c r="Q815" s="50"/>
      <c r="R815" s="50"/>
      <c r="S815" s="50"/>
      <c r="T815" s="50"/>
      <c r="U815" s="50"/>
      <c r="V815" s="50"/>
      <c r="W815" s="50"/>
      <c r="X815" s="50"/>
      <c r="Y815" s="50"/>
      <c r="Z815" s="50"/>
      <c r="AA815" s="50"/>
      <c r="AB815" s="50"/>
      <c r="AC815" s="50"/>
      <c r="AD815" s="50"/>
      <c r="AE815" s="50"/>
      <c r="AF815" s="50"/>
      <c r="AG815" s="50"/>
      <c r="AH815" s="50"/>
      <c r="AI815" s="50"/>
    </row>
    <row r="816" spans="9:35">
      <c r="I816" s="50"/>
      <c r="J816" s="50"/>
      <c r="K816" s="50"/>
      <c r="L816" s="50"/>
      <c r="M816" s="50"/>
      <c r="N816" s="50"/>
      <c r="O816" s="50"/>
      <c r="P816" s="50"/>
      <c r="Q816" s="50"/>
      <c r="R816" s="50"/>
      <c r="S816" s="50"/>
      <c r="T816" s="50"/>
      <c r="U816" s="50"/>
      <c r="V816" s="50"/>
      <c r="W816" s="50"/>
      <c r="X816" s="50"/>
      <c r="Y816" s="50"/>
      <c r="Z816" s="50"/>
      <c r="AA816" s="50"/>
      <c r="AB816" s="50"/>
      <c r="AC816" s="50"/>
      <c r="AD816" s="50"/>
      <c r="AE816" s="50"/>
      <c r="AF816" s="50"/>
      <c r="AG816" s="50"/>
      <c r="AH816" s="50"/>
      <c r="AI816" s="50"/>
    </row>
    <row r="817" spans="9:35">
      <c r="I817" s="50"/>
      <c r="J817" s="50"/>
      <c r="K817" s="50"/>
      <c r="L817" s="50"/>
      <c r="M817" s="50"/>
      <c r="N817" s="50"/>
      <c r="O817" s="50"/>
      <c r="P817" s="50"/>
      <c r="Q817" s="50"/>
      <c r="R817" s="50"/>
      <c r="S817" s="50"/>
      <c r="T817" s="50"/>
      <c r="U817" s="50"/>
      <c r="V817" s="50"/>
      <c r="W817" s="50"/>
      <c r="X817" s="50"/>
      <c r="Y817" s="50"/>
      <c r="Z817" s="50"/>
      <c r="AA817" s="50"/>
      <c r="AB817" s="50"/>
      <c r="AC817" s="50"/>
      <c r="AD817" s="50"/>
      <c r="AE817" s="50"/>
      <c r="AF817" s="50"/>
      <c r="AG817" s="50"/>
      <c r="AH817" s="50"/>
      <c r="AI817" s="50"/>
    </row>
    <row r="818" spans="9:35">
      <c r="I818" s="50"/>
      <c r="J818" s="50"/>
      <c r="K818" s="50"/>
      <c r="L818" s="50"/>
      <c r="M818" s="50"/>
      <c r="N818" s="50"/>
      <c r="O818" s="50"/>
      <c r="P818" s="50"/>
      <c r="Q818" s="50"/>
      <c r="R818" s="50"/>
      <c r="S818" s="50"/>
      <c r="T818" s="50"/>
      <c r="U818" s="50"/>
      <c r="V818" s="50"/>
      <c r="W818" s="50"/>
      <c r="X818" s="50"/>
      <c r="Y818" s="50"/>
      <c r="Z818" s="50"/>
      <c r="AA818" s="50"/>
      <c r="AB818" s="50"/>
      <c r="AC818" s="50"/>
      <c r="AD818" s="50"/>
      <c r="AE818" s="50"/>
      <c r="AF818" s="50"/>
      <c r="AG818" s="50"/>
      <c r="AH818" s="50"/>
      <c r="AI818" s="50"/>
    </row>
    <row r="819" spans="9:35">
      <c r="I819" s="50"/>
      <c r="J819" s="50"/>
      <c r="K819" s="50"/>
      <c r="L819" s="50"/>
      <c r="M819" s="50"/>
      <c r="N819" s="50"/>
      <c r="O819" s="50"/>
      <c r="P819" s="50"/>
      <c r="Q819" s="50"/>
      <c r="R819" s="50"/>
      <c r="S819" s="50"/>
      <c r="T819" s="50"/>
      <c r="U819" s="50"/>
      <c r="V819" s="50"/>
      <c r="W819" s="50"/>
      <c r="X819" s="50"/>
      <c r="Y819" s="50"/>
      <c r="Z819" s="50"/>
      <c r="AA819" s="50"/>
      <c r="AB819" s="50"/>
      <c r="AC819" s="50"/>
      <c r="AD819" s="50"/>
      <c r="AE819" s="50"/>
      <c r="AF819" s="50"/>
      <c r="AG819" s="50"/>
      <c r="AH819" s="50"/>
      <c r="AI819" s="50"/>
    </row>
    <row r="820" spans="9:35">
      <c r="I820" s="50"/>
      <c r="J820" s="50"/>
      <c r="K820" s="50"/>
      <c r="L820" s="50"/>
      <c r="M820" s="50"/>
      <c r="N820" s="50"/>
      <c r="O820" s="50"/>
      <c r="P820" s="50"/>
      <c r="Q820" s="50"/>
      <c r="R820" s="50"/>
      <c r="S820" s="50"/>
      <c r="T820" s="50"/>
      <c r="U820" s="50"/>
      <c r="V820" s="50"/>
      <c r="W820" s="50"/>
      <c r="X820" s="50"/>
      <c r="Y820" s="50"/>
      <c r="Z820" s="50"/>
      <c r="AA820" s="50"/>
      <c r="AB820" s="50"/>
      <c r="AC820" s="50"/>
      <c r="AD820" s="50"/>
      <c r="AE820" s="50"/>
      <c r="AF820" s="50"/>
      <c r="AG820" s="50"/>
      <c r="AH820" s="50"/>
      <c r="AI820" s="50"/>
    </row>
    <row r="821" spans="9:35">
      <c r="I821" s="50"/>
      <c r="J821" s="50"/>
      <c r="K821" s="50"/>
      <c r="L821" s="50"/>
      <c r="M821" s="50"/>
      <c r="N821" s="50"/>
      <c r="O821" s="50"/>
      <c r="P821" s="50"/>
      <c r="Q821" s="50"/>
      <c r="R821" s="50"/>
      <c r="S821" s="50"/>
      <c r="T821" s="50"/>
      <c r="U821" s="50"/>
      <c r="V821" s="50"/>
      <c r="W821" s="50"/>
      <c r="X821" s="50"/>
      <c r="Y821" s="50"/>
      <c r="Z821" s="50"/>
      <c r="AA821" s="50"/>
      <c r="AB821" s="50"/>
      <c r="AC821" s="50"/>
      <c r="AD821" s="50"/>
      <c r="AE821" s="50"/>
      <c r="AF821" s="50"/>
      <c r="AG821" s="50"/>
      <c r="AH821" s="50"/>
      <c r="AI821" s="50"/>
    </row>
    <row r="822" spans="9:35">
      <c r="I822" s="50"/>
      <c r="J822" s="50"/>
      <c r="K822" s="50"/>
      <c r="L822" s="50"/>
      <c r="M822" s="50"/>
      <c r="N822" s="50"/>
      <c r="O822" s="50"/>
      <c r="P822" s="50"/>
      <c r="Q822" s="50"/>
      <c r="R822" s="50"/>
      <c r="S822" s="50"/>
      <c r="T822" s="50"/>
      <c r="U822" s="50"/>
      <c r="V822" s="50"/>
      <c r="W822" s="50"/>
      <c r="X822" s="50"/>
      <c r="Y822" s="50"/>
      <c r="Z822" s="50"/>
      <c r="AA822" s="50"/>
      <c r="AB822" s="50"/>
      <c r="AC822" s="50"/>
      <c r="AD822" s="50"/>
      <c r="AE822" s="50"/>
      <c r="AF822" s="50"/>
      <c r="AG822" s="50"/>
      <c r="AH822" s="50"/>
      <c r="AI822" s="50"/>
    </row>
    <row r="823" spans="9:35">
      <c r="I823" s="50"/>
      <c r="J823" s="50"/>
      <c r="K823" s="50"/>
      <c r="L823" s="50"/>
      <c r="M823" s="50"/>
      <c r="N823" s="50"/>
      <c r="O823" s="50"/>
      <c r="P823" s="50"/>
      <c r="Q823" s="50"/>
      <c r="R823" s="50"/>
      <c r="S823" s="50"/>
      <c r="T823" s="50"/>
      <c r="U823" s="50"/>
      <c r="V823" s="50"/>
      <c r="W823" s="50"/>
      <c r="X823" s="50"/>
      <c r="Y823" s="50"/>
      <c r="Z823" s="50"/>
      <c r="AA823" s="50"/>
      <c r="AB823" s="50"/>
      <c r="AC823" s="50"/>
      <c r="AD823" s="50"/>
      <c r="AE823" s="50"/>
      <c r="AF823" s="50"/>
      <c r="AG823" s="50"/>
      <c r="AH823" s="50"/>
      <c r="AI823" s="50"/>
    </row>
    <row r="824" spans="9:35">
      <c r="I824" s="50"/>
      <c r="J824" s="50"/>
      <c r="K824" s="50"/>
      <c r="L824" s="50"/>
      <c r="M824" s="50"/>
      <c r="N824" s="50"/>
      <c r="O824" s="50"/>
      <c r="P824" s="50"/>
      <c r="Q824" s="50"/>
      <c r="R824" s="50"/>
      <c r="S824" s="50"/>
      <c r="T824" s="50"/>
      <c r="U824" s="50"/>
      <c r="V824" s="50"/>
      <c r="W824" s="50"/>
      <c r="X824" s="50"/>
      <c r="Y824" s="50"/>
      <c r="Z824" s="50"/>
      <c r="AA824" s="50"/>
      <c r="AB824" s="50"/>
      <c r="AC824" s="50"/>
      <c r="AD824" s="50"/>
      <c r="AE824" s="50"/>
      <c r="AF824" s="50"/>
      <c r="AG824" s="50"/>
      <c r="AH824" s="50"/>
      <c r="AI824" s="50"/>
    </row>
    <row r="825" spans="9:35">
      <c r="I825" s="50"/>
      <c r="J825" s="50"/>
      <c r="K825" s="50"/>
      <c r="L825" s="50"/>
      <c r="M825" s="50"/>
      <c r="N825" s="50"/>
      <c r="O825" s="50"/>
      <c r="P825" s="50"/>
      <c r="Q825" s="50"/>
      <c r="R825" s="50"/>
      <c r="S825" s="50"/>
      <c r="T825" s="50"/>
      <c r="U825" s="50"/>
      <c r="V825" s="50"/>
      <c r="W825" s="50"/>
      <c r="X825" s="50"/>
      <c r="Y825" s="50"/>
      <c r="Z825" s="50"/>
      <c r="AA825" s="50"/>
      <c r="AB825" s="50"/>
      <c r="AC825" s="50"/>
      <c r="AD825" s="50"/>
      <c r="AE825" s="50"/>
      <c r="AF825" s="50"/>
      <c r="AG825" s="50"/>
      <c r="AH825" s="50"/>
      <c r="AI825" s="50"/>
    </row>
    <row r="826" spans="9:35">
      <c r="I826" s="50"/>
      <c r="J826" s="50"/>
      <c r="K826" s="50"/>
      <c r="L826" s="50"/>
      <c r="M826" s="50"/>
      <c r="N826" s="50"/>
      <c r="O826" s="50"/>
      <c r="P826" s="50"/>
      <c r="Q826" s="50"/>
      <c r="R826" s="50"/>
      <c r="S826" s="50"/>
      <c r="T826" s="50"/>
      <c r="U826" s="50"/>
      <c r="V826" s="50"/>
      <c r="W826" s="50"/>
      <c r="X826" s="50"/>
      <c r="Y826" s="50"/>
      <c r="Z826" s="50"/>
      <c r="AA826" s="50"/>
      <c r="AB826" s="50"/>
      <c r="AC826" s="50"/>
      <c r="AD826" s="50"/>
      <c r="AE826" s="50"/>
      <c r="AF826" s="50"/>
      <c r="AG826" s="50"/>
      <c r="AH826" s="50"/>
      <c r="AI826" s="50"/>
    </row>
    <row r="827" spans="9:35">
      <c r="I827" s="50"/>
      <c r="J827" s="50"/>
      <c r="K827" s="50"/>
      <c r="L827" s="50"/>
      <c r="M827" s="50"/>
      <c r="N827" s="50"/>
      <c r="O827" s="50"/>
      <c r="P827" s="50"/>
      <c r="Q827" s="50"/>
      <c r="R827" s="50"/>
      <c r="S827" s="50"/>
      <c r="T827" s="50"/>
      <c r="U827" s="50"/>
      <c r="V827" s="50"/>
      <c r="W827" s="50"/>
      <c r="X827" s="50"/>
      <c r="Y827" s="50"/>
      <c r="Z827" s="50"/>
      <c r="AA827" s="50"/>
      <c r="AB827" s="50"/>
      <c r="AC827" s="50"/>
      <c r="AD827" s="50"/>
      <c r="AE827" s="50"/>
      <c r="AF827" s="50"/>
      <c r="AG827" s="50"/>
      <c r="AH827" s="50"/>
      <c r="AI827" s="50"/>
    </row>
    <row r="828" spans="9:35">
      <c r="I828" s="50"/>
      <c r="J828" s="50"/>
      <c r="K828" s="50"/>
      <c r="L828" s="50"/>
      <c r="M828" s="50"/>
      <c r="N828" s="50"/>
      <c r="O828" s="50"/>
      <c r="P828" s="50"/>
      <c r="Q828" s="50"/>
      <c r="R828" s="50"/>
      <c r="S828" s="50"/>
      <c r="T828" s="50"/>
      <c r="U828" s="50"/>
      <c r="V828" s="50"/>
      <c r="W828" s="50"/>
      <c r="X828" s="50"/>
      <c r="Y828" s="50"/>
      <c r="Z828" s="50"/>
      <c r="AA828" s="50"/>
      <c r="AB828" s="50"/>
      <c r="AC828" s="50"/>
      <c r="AD828" s="50"/>
      <c r="AE828" s="50"/>
      <c r="AF828" s="50"/>
      <c r="AG828" s="50"/>
      <c r="AH828" s="50"/>
      <c r="AI828" s="50"/>
    </row>
    <row r="829" spans="9:35">
      <c r="I829" s="50"/>
      <c r="J829" s="50"/>
      <c r="K829" s="50"/>
      <c r="L829" s="50"/>
      <c r="M829" s="50"/>
      <c r="N829" s="50"/>
      <c r="O829" s="50"/>
      <c r="P829" s="50"/>
      <c r="Q829" s="50"/>
      <c r="R829" s="50"/>
      <c r="S829" s="50"/>
      <c r="T829" s="50"/>
      <c r="U829" s="50"/>
      <c r="V829" s="50"/>
      <c r="W829" s="50"/>
      <c r="X829" s="50"/>
      <c r="Y829" s="50"/>
      <c r="Z829" s="50"/>
      <c r="AA829" s="50"/>
      <c r="AB829" s="50"/>
      <c r="AC829" s="50"/>
      <c r="AD829" s="50"/>
      <c r="AE829" s="50"/>
      <c r="AF829" s="50"/>
      <c r="AG829" s="50"/>
      <c r="AH829" s="50"/>
      <c r="AI829" s="50"/>
    </row>
    <row r="830" spans="9:35">
      <c r="I830" s="50"/>
      <c r="J830" s="50"/>
      <c r="K830" s="50"/>
      <c r="L830" s="50"/>
      <c r="M830" s="50"/>
      <c r="N830" s="50"/>
      <c r="O830" s="50"/>
      <c r="P830" s="50"/>
      <c r="Q830" s="50"/>
      <c r="R830" s="50"/>
      <c r="S830" s="50"/>
      <c r="T830" s="50"/>
      <c r="U830" s="50"/>
      <c r="V830" s="50"/>
      <c r="W830" s="50"/>
      <c r="X830" s="50"/>
      <c r="Y830" s="50"/>
      <c r="Z830" s="50"/>
      <c r="AA830" s="50"/>
      <c r="AB830" s="50"/>
      <c r="AC830" s="50"/>
      <c r="AD830" s="50"/>
      <c r="AE830" s="50"/>
      <c r="AF830" s="50"/>
      <c r="AG830" s="50"/>
      <c r="AH830" s="50"/>
      <c r="AI830" s="50"/>
    </row>
    <row r="831" spans="9:35">
      <c r="I831" s="50"/>
      <c r="J831" s="50"/>
      <c r="K831" s="50"/>
      <c r="L831" s="50"/>
      <c r="M831" s="50"/>
      <c r="N831" s="50"/>
      <c r="O831" s="50"/>
      <c r="P831" s="50"/>
      <c r="Q831" s="50"/>
      <c r="R831" s="50"/>
      <c r="S831" s="50"/>
      <c r="T831" s="50"/>
      <c r="U831" s="50"/>
      <c r="V831" s="50"/>
      <c r="W831" s="50"/>
      <c r="X831" s="50"/>
      <c r="Y831" s="50"/>
      <c r="Z831" s="50"/>
      <c r="AA831" s="50"/>
      <c r="AB831" s="50"/>
      <c r="AC831" s="50"/>
      <c r="AD831" s="50"/>
      <c r="AE831" s="50"/>
      <c r="AF831" s="50"/>
      <c r="AG831" s="50"/>
      <c r="AH831" s="50"/>
      <c r="AI831" s="50"/>
    </row>
    <row r="832" spans="9:35">
      <c r="I832" s="50"/>
      <c r="J832" s="50"/>
      <c r="K832" s="50"/>
      <c r="L832" s="50"/>
      <c r="M832" s="50"/>
      <c r="N832" s="50"/>
      <c r="O832" s="50"/>
      <c r="P832" s="50"/>
      <c r="Q832" s="50"/>
      <c r="R832" s="50"/>
      <c r="S832" s="50"/>
      <c r="T832" s="50"/>
      <c r="U832" s="50"/>
      <c r="V832" s="50"/>
      <c r="W832" s="50"/>
      <c r="X832" s="50"/>
      <c r="Y832" s="50"/>
      <c r="Z832" s="50"/>
      <c r="AA832" s="50"/>
      <c r="AB832" s="50"/>
      <c r="AC832" s="50"/>
      <c r="AD832" s="50"/>
      <c r="AE832" s="50"/>
      <c r="AF832" s="50"/>
      <c r="AG832" s="50"/>
      <c r="AH832" s="50"/>
      <c r="AI832" s="50"/>
    </row>
    <row r="833" spans="9:35">
      <c r="I833" s="50"/>
      <c r="J833" s="50"/>
      <c r="K833" s="50"/>
      <c r="L833" s="50"/>
      <c r="M833" s="50"/>
      <c r="N833" s="50"/>
      <c r="O833" s="50"/>
      <c r="P833" s="50"/>
      <c r="Q833" s="50"/>
      <c r="R833" s="50"/>
      <c r="S833" s="50"/>
      <c r="T833" s="50"/>
      <c r="U833" s="50"/>
      <c r="V833" s="50"/>
      <c r="W833" s="50"/>
      <c r="X833" s="50"/>
      <c r="Y833" s="50"/>
      <c r="Z833" s="50"/>
      <c r="AA833" s="50"/>
      <c r="AB833" s="50"/>
      <c r="AC833" s="50"/>
      <c r="AD833" s="50"/>
      <c r="AE833" s="50"/>
      <c r="AF833" s="50"/>
      <c r="AG833" s="50"/>
      <c r="AH833" s="50"/>
      <c r="AI833" s="50"/>
    </row>
    <row r="834" spans="9:35">
      <c r="I834" s="50"/>
      <c r="J834" s="50"/>
      <c r="K834" s="50"/>
      <c r="L834" s="50"/>
      <c r="M834" s="50"/>
      <c r="N834" s="50"/>
      <c r="O834" s="50"/>
      <c r="P834" s="50"/>
      <c r="Q834" s="50"/>
      <c r="R834" s="50"/>
      <c r="S834" s="50"/>
      <c r="T834" s="50"/>
      <c r="U834" s="50"/>
      <c r="V834" s="50"/>
      <c r="W834" s="50"/>
      <c r="X834" s="50"/>
      <c r="Y834" s="50"/>
      <c r="Z834" s="50"/>
      <c r="AA834" s="50"/>
      <c r="AB834" s="50"/>
      <c r="AC834" s="50"/>
      <c r="AD834" s="50"/>
      <c r="AE834" s="50"/>
      <c r="AF834" s="50"/>
      <c r="AG834" s="50"/>
      <c r="AH834" s="50"/>
      <c r="AI834" s="50"/>
    </row>
    <row r="835" spans="9:35">
      <c r="I835" s="50"/>
      <c r="J835" s="50"/>
      <c r="K835" s="50"/>
      <c r="L835" s="50"/>
      <c r="M835" s="50"/>
      <c r="N835" s="50"/>
      <c r="O835" s="50"/>
      <c r="P835" s="50"/>
      <c r="Q835" s="50"/>
      <c r="R835" s="50"/>
      <c r="S835" s="50"/>
      <c r="T835" s="50"/>
      <c r="U835" s="50"/>
      <c r="V835" s="50"/>
      <c r="W835" s="50"/>
      <c r="X835" s="50"/>
      <c r="Y835" s="50"/>
      <c r="Z835" s="50"/>
      <c r="AA835" s="50"/>
      <c r="AB835" s="50"/>
      <c r="AC835" s="50"/>
      <c r="AD835" s="50"/>
      <c r="AE835" s="50"/>
      <c r="AF835" s="50"/>
      <c r="AG835" s="50"/>
      <c r="AH835" s="50"/>
      <c r="AI835" s="50"/>
    </row>
    <row r="836" spans="9:35">
      <c r="I836" s="50"/>
      <c r="J836" s="50"/>
      <c r="K836" s="50"/>
      <c r="L836" s="50"/>
      <c r="M836" s="50"/>
      <c r="N836" s="50"/>
      <c r="O836" s="50"/>
      <c r="P836" s="50"/>
      <c r="Q836" s="50"/>
      <c r="R836" s="50"/>
      <c r="S836" s="50"/>
      <c r="T836" s="50"/>
      <c r="U836" s="50"/>
      <c r="V836" s="50"/>
      <c r="W836" s="50"/>
      <c r="X836" s="50"/>
      <c r="Y836" s="50"/>
      <c r="Z836" s="50"/>
      <c r="AA836" s="50"/>
      <c r="AB836" s="50"/>
      <c r="AC836" s="50"/>
      <c r="AD836" s="50"/>
      <c r="AE836" s="50"/>
      <c r="AF836" s="50"/>
      <c r="AG836" s="50"/>
      <c r="AH836" s="50"/>
      <c r="AI836" s="50"/>
    </row>
    <row r="837" spans="9:35">
      <c r="I837" s="50"/>
      <c r="J837" s="50"/>
      <c r="K837" s="50"/>
      <c r="L837" s="50"/>
      <c r="M837" s="50"/>
      <c r="N837" s="50"/>
      <c r="O837" s="50"/>
      <c r="P837" s="50"/>
      <c r="Q837" s="50"/>
      <c r="R837" s="50"/>
      <c r="S837" s="50"/>
      <c r="T837" s="50"/>
      <c r="U837" s="50"/>
      <c r="V837" s="50"/>
      <c r="W837" s="50"/>
      <c r="X837" s="50"/>
      <c r="Y837" s="50"/>
      <c r="Z837" s="50"/>
      <c r="AA837" s="50"/>
      <c r="AB837" s="50"/>
      <c r="AC837" s="50"/>
      <c r="AD837" s="50"/>
      <c r="AE837" s="50"/>
      <c r="AF837" s="50"/>
      <c r="AG837" s="50"/>
      <c r="AH837" s="50"/>
      <c r="AI837" s="50"/>
    </row>
    <row r="838" spans="9:35">
      <c r="I838" s="50"/>
      <c r="J838" s="50"/>
      <c r="K838" s="50"/>
      <c r="L838" s="50"/>
      <c r="M838" s="50"/>
      <c r="N838" s="50"/>
      <c r="O838" s="50"/>
      <c r="P838" s="50"/>
      <c r="Q838" s="50"/>
      <c r="R838" s="50"/>
      <c r="S838" s="50"/>
      <c r="T838" s="50"/>
      <c r="U838" s="50"/>
      <c r="V838" s="50"/>
      <c r="W838" s="50"/>
      <c r="X838" s="50"/>
      <c r="Y838" s="50"/>
      <c r="Z838" s="50"/>
      <c r="AA838" s="50"/>
      <c r="AB838" s="50"/>
      <c r="AC838" s="50"/>
      <c r="AD838" s="50"/>
      <c r="AE838" s="50"/>
      <c r="AF838" s="50"/>
      <c r="AG838" s="50"/>
      <c r="AH838" s="50"/>
      <c r="AI838" s="50"/>
    </row>
    <row r="839" spans="9:35">
      <c r="I839" s="50"/>
      <c r="J839" s="50"/>
      <c r="K839" s="50"/>
      <c r="L839" s="50"/>
      <c r="M839" s="50"/>
      <c r="N839" s="50"/>
      <c r="O839" s="50"/>
      <c r="P839" s="50"/>
      <c r="Q839" s="50"/>
      <c r="R839" s="50"/>
      <c r="S839" s="50"/>
      <c r="T839" s="50"/>
      <c r="U839" s="50"/>
      <c r="V839" s="50"/>
      <c r="W839" s="50"/>
      <c r="X839" s="50"/>
      <c r="Y839" s="50"/>
      <c r="Z839" s="50"/>
      <c r="AA839" s="50"/>
      <c r="AB839" s="50"/>
      <c r="AC839" s="50"/>
      <c r="AD839" s="50"/>
      <c r="AE839" s="50"/>
      <c r="AF839" s="50"/>
      <c r="AG839" s="50"/>
      <c r="AH839" s="50"/>
      <c r="AI839" s="50"/>
    </row>
    <row r="840" spans="9:35">
      <c r="I840" s="50"/>
      <c r="J840" s="50"/>
      <c r="K840" s="50"/>
      <c r="L840" s="50"/>
      <c r="M840" s="50"/>
      <c r="N840" s="50"/>
      <c r="O840" s="50"/>
      <c r="P840" s="50"/>
      <c r="Q840" s="50"/>
      <c r="R840" s="50"/>
      <c r="S840" s="50"/>
      <c r="T840" s="50"/>
      <c r="U840" s="50"/>
      <c r="V840" s="50"/>
      <c r="W840" s="50"/>
      <c r="X840" s="50"/>
      <c r="Y840" s="50"/>
      <c r="Z840" s="50"/>
      <c r="AA840" s="50"/>
      <c r="AB840" s="50"/>
      <c r="AC840" s="50"/>
      <c r="AD840" s="50"/>
      <c r="AE840" s="50"/>
      <c r="AF840" s="50"/>
      <c r="AG840" s="50"/>
      <c r="AH840" s="50"/>
      <c r="AI840" s="50"/>
    </row>
    <row r="841" spans="9:35">
      <c r="I841" s="50"/>
      <c r="J841" s="50"/>
      <c r="K841" s="50"/>
      <c r="L841" s="50"/>
      <c r="M841" s="50"/>
      <c r="N841" s="50"/>
      <c r="O841" s="50"/>
      <c r="P841" s="50"/>
      <c r="Q841" s="50"/>
      <c r="R841" s="50"/>
      <c r="S841" s="50"/>
      <c r="T841" s="50"/>
      <c r="U841" s="50"/>
      <c r="V841" s="50"/>
      <c r="W841" s="50"/>
      <c r="X841" s="50"/>
      <c r="Y841" s="50"/>
      <c r="Z841" s="50"/>
      <c r="AA841" s="50"/>
      <c r="AB841" s="50"/>
      <c r="AC841" s="50"/>
      <c r="AD841" s="50"/>
      <c r="AE841" s="50"/>
      <c r="AF841" s="50"/>
      <c r="AG841" s="50"/>
      <c r="AH841" s="50"/>
      <c r="AI841" s="50"/>
    </row>
    <row r="842" spans="9:35">
      <c r="I842" s="50"/>
      <c r="J842" s="50"/>
      <c r="K842" s="50"/>
      <c r="L842" s="50"/>
      <c r="M842" s="50"/>
      <c r="N842" s="50"/>
      <c r="O842" s="50"/>
      <c r="P842" s="50"/>
      <c r="Q842" s="50"/>
      <c r="R842" s="50"/>
      <c r="S842" s="50"/>
      <c r="T842" s="50"/>
      <c r="U842" s="50"/>
      <c r="V842" s="50"/>
      <c r="W842" s="50"/>
      <c r="X842" s="50"/>
      <c r="Y842" s="50"/>
      <c r="Z842" s="50"/>
      <c r="AA842" s="50"/>
      <c r="AB842" s="50"/>
      <c r="AC842" s="50"/>
      <c r="AD842" s="50"/>
      <c r="AE842" s="50"/>
      <c r="AF842" s="50"/>
      <c r="AG842" s="50"/>
      <c r="AH842" s="50"/>
      <c r="AI842" s="50"/>
    </row>
    <row r="843" spans="9:35">
      <c r="I843" s="50"/>
      <c r="J843" s="50"/>
      <c r="K843" s="50"/>
      <c r="L843" s="50"/>
      <c r="M843" s="50"/>
      <c r="N843" s="50"/>
      <c r="O843" s="50"/>
      <c r="P843" s="50"/>
      <c r="Q843" s="50"/>
      <c r="R843" s="50"/>
      <c r="S843" s="50"/>
      <c r="T843" s="50"/>
      <c r="U843" s="50"/>
      <c r="V843" s="50"/>
      <c r="W843" s="50"/>
      <c r="X843" s="50"/>
      <c r="Y843" s="50"/>
      <c r="Z843" s="50"/>
      <c r="AA843" s="50"/>
      <c r="AB843" s="50"/>
      <c r="AC843" s="50"/>
      <c r="AD843" s="50"/>
      <c r="AE843" s="50"/>
      <c r="AF843" s="50"/>
      <c r="AG843" s="50"/>
      <c r="AH843" s="50"/>
      <c r="AI843" s="50"/>
    </row>
    <row r="844" spans="9:35">
      <c r="I844" s="50"/>
      <c r="J844" s="50"/>
      <c r="K844" s="50"/>
      <c r="L844" s="50"/>
      <c r="M844" s="50"/>
      <c r="N844" s="50"/>
      <c r="O844" s="50"/>
      <c r="P844" s="50"/>
      <c r="Q844" s="50"/>
      <c r="R844" s="50"/>
      <c r="S844" s="50"/>
      <c r="T844" s="50"/>
      <c r="U844" s="50"/>
      <c r="V844" s="50"/>
      <c r="W844" s="50"/>
      <c r="X844" s="50"/>
      <c r="Y844" s="50"/>
      <c r="Z844" s="50"/>
      <c r="AA844" s="50"/>
      <c r="AB844" s="50"/>
      <c r="AC844" s="50"/>
      <c r="AD844" s="50"/>
      <c r="AE844" s="50"/>
      <c r="AF844" s="50"/>
      <c r="AG844" s="50"/>
      <c r="AH844" s="50"/>
      <c r="AI844" s="50"/>
    </row>
    <row r="845" spans="9:35">
      <c r="I845" s="50"/>
      <c r="J845" s="50"/>
      <c r="K845" s="50"/>
      <c r="L845" s="50"/>
      <c r="M845" s="50"/>
      <c r="N845" s="50"/>
      <c r="O845" s="50"/>
      <c r="P845" s="50"/>
      <c r="Q845" s="50"/>
      <c r="R845" s="50"/>
      <c r="S845" s="50"/>
      <c r="T845" s="50"/>
      <c r="U845" s="50"/>
      <c r="V845" s="50"/>
      <c r="W845" s="50"/>
      <c r="X845" s="50"/>
      <c r="Y845" s="50"/>
      <c r="Z845" s="50"/>
      <c r="AA845" s="50"/>
      <c r="AB845" s="50"/>
      <c r="AC845" s="50"/>
      <c r="AD845" s="50"/>
      <c r="AE845" s="50"/>
      <c r="AF845" s="50"/>
      <c r="AG845" s="50"/>
      <c r="AH845" s="50"/>
      <c r="AI845" s="50"/>
    </row>
    <row r="846" spans="9:35">
      <c r="I846" s="50"/>
      <c r="J846" s="50"/>
      <c r="K846" s="50"/>
      <c r="L846" s="50"/>
      <c r="M846" s="50"/>
      <c r="N846" s="50"/>
      <c r="O846" s="50"/>
      <c r="P846" s="50"/>
      <c r="Q846" s="50"/>
      <c r="R846" s="50"/>
      <c r="S846" s="50"/>
      <c r="T846" s="50"/>
      <c r="U846" s="50"/>
      <c r="V846" s="50"/>
      <c r="W846" s="50"/>
      <c r="X846" s="50"/>
      <c r="Y846" s="50"/>
      <c r="Z846" s="50"/>
      <c r="AA846" s="50"/>
      <c r="AB846" s="50"/>
      <c r="AC846" s="50"/>
      <c r="AD846" s="50"/>
      <c r="AE846" s="50"/>
      <c r="AF846" s="50"/>
      <c r="AG846" s="50"/>
      <c r="AH846" s="50"/>
      <c r="AI846" s="50"/>
    </row>
    <row r="847" spans="9:35">
      <c r="I847" s="50"/>
      <c r="J847" s="50"/>
      <c r="K847" s="50"/>
      <c r="L847" s="50"/>
      <c r="M847" s="50"/>
      <c r="N847" s="50"/>
      <c r="O847" s="50"/>
      <c r="P847" s="50"/>
      <c r="Q847" s="50"/>
      <c r="R847" s="50"/>
      <c r="S847" s="50"/>
      <c r="T847" s="50"/>
      <c r="U847" s="50"/>
      <c r="V847" s="50"/>
      <c r="W847" s="50"/>
      <c r="X847" s="50"/>
      <c r="Y847" s="50"/>
      <c r="Z847" s="50"/>
      <c r="AA847" s="50"/>
      <c r="AB847" s="50"/>
      <c r="AC847" s="50"/>
      <c r="AD847" s="50"/>
      <c r="AE847" s="50"/>
      <c r="AF847" s="50"/>
      <c r="AG847" s="50"/>
      <c r="AH847" s="50"/>
      <c r="AI847" s="50"/>
    </row>
    <row r="848" spans="9:35">
      <c r="I848" s="50"/>
      <c r="J848" s="50"/>
      <c r="K848" s="50"/>
      <c r="L848" s="50"/>
      <c r="M848" s="50"/>
      <c r="N848" s="50"/>
      <c r="O848" s="50"/>
      <c r="P848" s="50"/>
      <c r="Q848" s="50"/>
      <c r="R848" s="50"/>
      <c r="S848" s="50"/>
      <c r="T848" s="50"/>
      <c r="U848" s="50"/>
      <c r="V848" s="50"/>
      <c r="W848" s="50"/>
      <c r="X848" s="50"/>
      <c r="Y848" s="50"/>
      <c r="Z848" s="50"/>
      <c r="AA848" s="50"/>
      <c r="AB848" s="50"/>
      <c r="AC848" s="50"/>
      <c r="AD848" s="50"/>
      <c r="AE848" s="50"/>
      <c r="AF848" s="50"/>
      <c r="AG848" s="50"/>
      <c r="AH848" s="50"/>
      <c r="AI848" s="50"/>
    </row>
    <row r="849" spans="9:35">
      <c r="I849" s="50"/>
      <c r="J849" s="50"/>
      <c r="K849" s="50"/>
      <c r="L849" s="50"/>
      <c r="M849" s="50"/>
      <c r="N849" s="50"/>
      <c r="O849" s="50"/>
      <c r="P849" s="50"/>
      <c r="Q849" s="50"/>
      <c r="R849" s="50"/>
      <c r="S849" s="50"/>
      <c r="T849" s="50"/>
      <c r="U849" s="50"/>
      <c r="V849" s="50"/>
      <c r="W849" s="50"/>
      <c r="X849" s="50"/>
      <c r="Y849" s="50"/>
      <c r="Z849" s="50"/>
      <c r="AA849" s="50"/>
      <c r="AB849" s="50"/>
      <c r="AC849" s="50"/>
      <c r="AD849" s="50"/>
      <c r="AE849" s="50"/>
      <c r="AF849" s="50"/>
      <c r="AG849" s="50"/>
      <c r="AH849" s="50"/>
      <c r="AI849" s="50"/>
    </row>
    <row r="850" spans="9:35">
      <c r="I850" s="50"/>
      <c r="J850" s="50"/>
      <c r="K850" s="50"/>
      <c r="L850" s="50"/>
      <c r="M850" s="50"/>
      <c r="N850" s="50"/>
      <c r="O850" s="50"/>
      <c r="P850" s="50"/>
      <c r="Q850" s="50"/>
      <c r="R850" s="50"/>
      <c r="S850" s="50"/>
      <c r="T850" s="50"/>
      <c r="U850" s="50"/>
      <c r="V850" s="50"/>
      <c r="W850" s="50"/>
      <c r="X850" s="50"/>
      <c r="Y850" s="50"/>
      <c r="Z850" s="50"/>
      <c r="AA850" s="50"/>
      <c r="AB850" s="50"/>
      <c r="AC850" s="50"/>
      <c r="AD850" s="50"/>
      <c r="AE850" s="50"/>
      <c r="AF850" s="50"/>
      <c r="AG850" s="50"/>
      <c r="AH850" s="50"/>
      <c r="AI850" s="50"/>
    </row>
    <row r="851" spans="9:35">
      <c r="I851" s="50"/>
      <c r="J851" s="50"/>
      <c r="K851" s="50"/>
      <c r="L851" s="50"/>
      <c r="M851" s="50"/>
      <c r="N851" s="50"/>
      <c r="O851" s="50"/>
      <c r="P851" s="50"/>
      <c r="Q851" s="50"/>
      <c r="R851" s="50"/>
      <c r="S851" s="50"/>
      <c r="T851" s="50"/>
      <c r="U851" s="50"/>
      <c r="V851" s="50"/>
      <c r="W851" s="50"/>
      <c r="X851" s="50"/>
      <c r="Y851" s="50"/>
      <c r="Z851" s="50"/>
      <c r="AA851" s="50"/>
      <c r="AB851" s="50"/>
      <c r="AC851" s="50"/>
      <c r="AD851" s="50"/>
      <c r="AE851" s="50"/>
      <c r="AF851" s="50"/>
      <c r="AG851" s="50"/>
      <c r="AH851" s="50"/>
      <c r="AI851" s="50"/>
    </row>
    <row r="852" spans="9:35">
      <c r="I852" s="50"/>
      <c r="J852" s="50"/>
      <c r="K852" s="50"/>
      <c r="L852" s="50"/>
      <c r="M852" s="50"/>
      <c r="N852" s="50"/>
      <c r="O852" s="50"/>
      <c r="P852" s="50"/>
      <c r="Q852" s="50"/>
      <c r="R852" s="50"/>
      <c r="S852" s="50"/>
      <c r="T852" s="50"/>
      <c r="U852" s="50"/>
      <c r="V852" s="50"/>
      <c r="W852" s="50"/>
      <c r="X852" s="50"/>
      <c r="Y852" s="50"/>
      <c r="Z852" s="50"/>
      <c r="AA852" s="50"/>
      <c r="AB852" s="50"/>
      <c r="AC852" s="50"/>
      <c r="AD852" s="50"/>
      <c r="AE852" s="50"/>
      <c r="AF852" s="50"/>
      <c r="AG852" s="50"/>
      <c r="AH852" s="50"/>
      <c r="AI852" s="50"/>
    </row>
    <row r="853" spans="9:35">
      <c r="I853" s="50"/>
      <c r="J853" s="50"/>
      <c r="K853" s="50"/>
      <c r="L853" s="50"/>
      <c r="M853" s="50"/>
      <c r="N853" s="50"/>
      <c r="O853" s="50"/>
      <c r="P853" s="50"/>
      <c r="Q853" s="50"/>
      <c r="R853" s="50"/>
      <c r="S853" s="50"/>
      <c r="T853" s="50"/>
      <c r="U853" s="50"/>
      <c r="V853" s="50"/>
      <c r="W853" s="50"/>
      <c r="X853" s="50"/>
      <c r="Y853" s="50"/>
      <c r="Z853" s="50"/>
      <c r="AA853" s="50"/>
      <c r="AB853" s="50"/>
      <c r="AC853" s="50"/>
      <c r="AD853" s="50"/>
      <c r="AE853" s="50"/>
      <c r="AF853" s="50"/>
      <c r="AG853" s="50"/>
      <c r="AH853" s="50"/>
      <c r="AI853" s="50"/>
    </row>
    <row r="854" spans="9:35">
      <c r="I854" s="50"/>
      <c r="J854" s="50"/>
      <c r="K854" s="50"/>
      <c r="L854" s="50"/>
      <c r="M854" s="50"/>
      <c r="N854" s="50"/>
      <c r="O854" s="50"/>
      <c r="P854" s="50"/>
      <c r="Q854" s="50"/>
      <c r="R854" s="50"/>
      <c r="S854" s="50"/>
      <c r="T854" s="50"/>
      <c r="U854" s="50"/>
      <c r="V854" s="50"/>
      <c r="W854" s="50"/>
      <c r="X854" s="50"/>
      <c r="Y854" s="50"/>
      <c r="Z854" s="50"/>
      <c r="AA854" s="50"/>
      <c r="AB854" s="50"/>
      <c r="AC854" s="50"/>
      <c r="AD854" s="50"/>
      <c r="AE854" s="50"/>
      <c r="AF854" s="50"/>
      <c r="AG854" s="50"/>
      <c r="AH854" s="50"/>
      <c r="AI854" s="50"/>
    </row>
    <row r="855" spans="9:35">
      <c r="I855" s="50"/>
      <c r="J855" s="50"/>
      <c r="K855" s="50"/>
      <c r="L855" s="50"/>
      <c r="M855" s="50"/>
      <c r="N855" s="50"/>
      <c r="O855" s="50"/>
      <c r="P855" s="50"/>
      <c r="Q855" s="50"/>
      <c r="R855" s="50"/>
      <c r="S855" s="50"/>
      <c r="T855" s="50"/>
      <c r="U855" s="50"/>
      <c r="V855" s="50"/>
      <c r="W855" s="50"/>
      <c r="X855" s="50"/>
      <c r="Y855" s="50"/>
      <c r="Z855" s="50"/>
      <c r="AA855" s="50"/>
      <c r="AB855" s="50"/>
      <c r="AC855" s="50"/>
      <c r="AD855" s="50"/>
      <c r="AE855" s="50"/>
      <c r="AF855" s="50"/>
      <c r="AG855" s="50"/>
      <c r="AH855" s="50"/>
      <c r="AI855" s="50"/>
    </row>
    <row r="856" spans="9:35">
      <c r="I856" s="50"/>
      <c r="J856" s="50"/>
      <c r="K856" s="50"/>
      <c r="L856" s="50"/>
      <c r="M856" s="50"/>
      <c r="N856" s="50"/>
      <c r="O856" s="50"/>
      <c r="P856" s="50"/>
      <c r="Q856" s="50"/>
      <c r="R856" s="50"/>
      <c r="S856" s="50"/>
      <c r="T856" s="50"/>
      <c r="U856" s="50"/>
      <c r="V856" s="50"/>
      <c r="W856" s="50"/>
      <c r="X856" s="50"/>
      <c r="Y856" s="50"/>
      <c r="Z856" s="50"/>
      <c r="AA856" s="50"/>
      <c r="AB856" s="50"/>
      <c r="AC856" s="50"/>
      <c r="AD856" s="50"/>
      <c r="AE856" s="50"/>
      <c r="AF856" s="50"/>
      <c r="AG856" s="50"/>
      <c r="AH856" s="50"/>
      <c r="AI856" s="50"/>
    </row>
    <row r="857" spans="9:35">
      <c r="I857" s="50"/>
      <c r="J857" s="50"/>
      <c r="K857" s="50"/>
      <c r="L857" s="50"/>
      <c r="M857" s="50"/>
      <c r="N857" s="50"/>
      <c r="O857" s="50"/>
      <c r="P857" s="50"/>
      <c r="Q857" s="50"/>
      <c r="R857" s="50"/>
      <c r="S857" s="50"/>
      <c r="T857" s="50"/>
      <c r="U857" s="50"/>
      <c r="V857" s="50"/>
      <c r="W857" s="50"/>
      <c r="X857" s="50"/>
      <c r="Y857" s="50"/>
      <c r="Z857" s="50"/>
      <c r="AA857" s="50"/>
      <c r="AB857" s="50"/>
      <c r="AC857" s="50"/>
      <c r="AD857" s="50"/>
      <c r="AE857" s="50"/>
      <c r="AF857" s="50"/>
      <c r="AG857" s="50"/>
      <c r="AH857" s="50"/>
      <c r="AI857" s="50"/>
    </row>
    <row r="858" spans="9:35">
      <c r="I858" s="50"/>
      <c r="J858" s="50"/>
      <c r="K858" s="50"/>
      <c r="L858" s="50"/>
      <c r="M858" s="50"/>
      <c r="N858" s="50"/>
      <c r="O858" s="50"/>
      <c r="P858" s="50"/>
      <c r="Q858" s="50"/>
      <c r="R858" s="50"/>
      <c r="S858" s="50"/>
      <c r="T858" s="50"/>
      <c r="U858" s="50"/>
      <c r="V858" s="50"/>
      <c r="W858" s="50"/>
      <c r="X858" s="50"/>
      <c r="Y858" s="50"/>
      <c r="Z858" s="50"/>
      <c r="AA858" s="50"/>
      <c r="AB858" s="50"/>
      <c r="AC858" s="50"/>
      <c r="AD858" s="50"/>
      <c r="AE858" s="50"/>
      <c r="AF858" s="50"/>
      <c r="AG858" s="50"/>
      <c r="AH858" s="50"/>
      <c r="AI858" s="50"/>
    </row>
    <row r="859" spans="9:35">
      <c r="I859" s="50"/>
      <c r="J859" s="50"/>
      <c r="K859" s="50"/>
      <c r="L859" s="50"/>
      <c r="M859" s="50"/>
      <c r="N859" s="50"/>
      <c r="O859" s="50"/>
      <c r="P859" s="50"/>
      <c r="Q859" s="50"/>
      <c r="R859" s="50"/>
      <c r="S859" s="50"/>
      <c r="T859" s="50"/>
      <c r="U859" s="50"/>
      <c r="V859" s="50"/>
      <c r="W859" s="50"/>
      <c r="X859" s="50"/>
      <c r="Y859" s="50"/>
      <c r="Z859" s="50"/>
      <c r="AA859" s="50"/>
      <c r="AB859" s="50"/>
      <c r="AC859" s="50"/>
      <c r="AD859" s="50"/>
      <c r="AE859" s="50"/>
      <c r="AF859" s="50"/>
      <c r="AG859" s="50"/>
      <c r="AH859" s="50"/>
      <c r="AI859" s="50"/>
    </row>
    <row r="860" spans="9:35">
      <c r="I860" s="50"/>
      <c r="J860" s="50"/>
      <c r="K860" s="50"/>
      <c r="L860" s="50"/>
      <c r="M860" s="50"/>
      <c r="N860" s="50"/>
      <c r="O860" s="50"/>
      <c r="P860" s="50"/>
      <c r="Q860" s="50"/>
      <c r="R860" s="50"/>
      <c r="S860" s="50"/>
      <c r="T860" s="50"/>
      <c r="U860" s="50"/>
      <c r="V860" s="50"/>
      <c r="W860" s="50"/>
      <c r="X860" s="50"/>
      <c r="Y860" s="50"/>
      <c r="Z860" s="50"/>
      <c r="AA860" s="50"/>
      <c r="AB860" s="50"/>
      <c r="AC860" s="50"/>
      <c r="AD860" s="50"/>
      <c r="AE860" s="50"/>
      <c r="AF860" s="50"/>
      <c r="AG860" s="50"/>
      <c r="AH860" s="50"/>
      <c r="AI860" s="50"/>
    </row>
    <row r="861" spans="9:35">
      <c r="I861" s="50"/>
      <c r="J861" s="50"/>
      <c r="K861" s="50"/>
      <c r="L861" s="50"/>
      <c r="M861" s="50"/>
      <c r="N861" s="50"/>
      <c r="O861" s="50"/>
      <c r="P861" s="50"/>
      <c r="Q861" s="50"/>
      <c r="R861" s="50"/>
      <c r="S861" s="50"/>
      <c r="T861" s="50"/>
      <c r="U861" s="50"/>
      <c r="V861" s="50"/>
      <c r="W861" s="50"/>
      <c r="X861" s="50"/>
      <c r="Y861" s="50"/>
      <c r="Z861" s="50"/>
      <c r="AA861" s="50"/>
      <c r="AB861" s="50"/>
      <c r="AC861" s="50"/>
      <c r="AD861" s="50"/>
      <c r="AE861" s="50"/>
      <c r="AF861" s="50"/>
      <c r="AG861" s="50"/>
      <c r="AH861" s="50"/>
      <c r="AI861" s="50"/>
    </row>
    <row r="862" spans="9:35">
      <c r="I862" s="50"/>
      <c r="J862" s="50"/>
      <c r="K862" s="50"/>
      <c r="L862" s="50"/>
      <c r="M862" s="50"/>
      <c r="N862" s="50"/>
      <c r="O862" s="50"/>
      <c r="P862" s="50"/>
      <c r="Q862" s="50"/>
      <c r="R862" s="50"/>
      <c r="S862" s="50"/>
      <c r="T862" s="50"/>
      <c r="U862" s="50"/>
      <c r="V862" s="50"/>
      <c r="W862" s="50"/>
      <c r="X862" s="50"/>
      <c r="Y862" s="50"/>
      <c r="Z862" s="50"/>
      <c r="AA862" s="50"/>
      <c r="AB862" s="50"/>
      <c r="AC862" s="50"/>
      <c r="AD862" s="50"/>
      <c r="AE862" s="50"/>
      <c r="AF862" s="50"/>
      <c r="AG862" s="50"/>
      <c r="AH862" s="50"/>
      <c r="AI862" s="50"/>
    </row>
    <row r="863" spans="9:35">
      <c r="I863" s="50"/>
      <c r="J863" s="50"/>
      <c r="K863" s="50"/>
      <c r="L863" s="50"/>
      <c r="M863" s="50"/>
      <c r="N863" s="50"/>
      <c r="O863" s="50"/>
      <c r="P863" s="50"/>
      <c r="Q863" s="50"/>
      <c r="R863" s="50"/>
      <c r="S863" s="50"/>
      <c r="T863" s="50"/>
      <c r="U863" s="50"/>
      <c r="V863" s="50"/>
      <c r="W863" s="50"/>
      <c r="X863" s="50"/>
      <c r="Y863" s="50"/>
      <c r="Z863" s="50"/>
      <c r="AA863" s="50"/>
      <c r="AB863" s="50"/>
      <c r="AC863" s="50"/>
      <c r="AD863" s="50"/>
      <c r="AE863" s="50"/>
      <c r="AF863" s="50"/>
      <c r="AG863" s="50"/>
      <c r="AH863" s="50"/>
      <c r="AI863" s="50"/>
    </row>
    <row r="864" spans="9:35">
      <c r="I864" s="50"/>
      <c r="J864" s="50"/>
      <c r="K864" s="50"/>
      <c r="L864" s="50"/>
      <c r="M864" s="50"/>
      <c r="N864" s="50"/>
      <c r="O864" s="50"/>
      <c r="P864" s="50"/>
      <c r="Q864" s="50"/>
      <c r="R864" s="50"/>
      <c r="S864" s="50"/>
      <c r="T864" s="50"/>
      <c r="U864" s="50"/>
      <c r="V864" s="50"/>
      <c r="W864" s="50"/>
      <c r="X864" s="50"/>
      <c r="Y864" s="50"/>
      <c r="Z864" s="50"/>
      <c r="AA864" s="50"/>
      <c r="AB864" s="50"/>
      <c r="AC864" s="50"/>
      <c r="AD864" s="50"/>
      <c r="AE864" s="50"/>
      <c r="AF864" s="50"/>
      <c r="AG864" s="50"/>
      <c r="AH864" s="50"/>
      <c r="AI864" s="50"/>
    </row>
    <row r="865" spans="9:35">
      <c r="I865" s="50"/>
      <c r="J865" s="50"/>
      <c r="K865" s="50"/>
      <c r="L865" s="50"/>
      <c r="M865" s="50"/>
      <c r="N865" s="50"/>
      <c r="O865" s="50"/>
      <c r="P865" s="50"/>
      <c r="Q865" s="50"/>
      <c r="R865" s="50"/>
      <c r="S865" s="50"/>
      <c r="T865" s="50"/>
      <c r="U865" s="50"/>
      <c r="V865" s="50"/>
      <c r="W865" s="50"/>
      <c r="X865" s="50"/>
      <c r="Y865" s="50"/>
      <c r="Z865" s="50"/>
      <c r="AA865" s="50"/>
      <c r="AB865" s="50"/>
      <c r="AC865" s="50"/>
      <c r="AD865" s="50"/>
      <c r="AE865" s="50"/>
      <c r="AF865" s="50"/>
      <c r="AG865" s="50"/>
      <c r="AH865" s="50"/>
      <c r="AI865" s="50"/>
    </row>
    <row r="866" spans="9:35">
      <c r="I866" s="50"/>
      <c r="J866" s="50"/>
      <c r="K866" s="50"/>
      <c r="L866" s="50"/>
      <c r="M866" s="50"/>
      <c r="N866" s="50"/>
      <c r="O866" s="50"/>
      <c r="P866" s="50"/>
      <c r="Q866" s="50"/>
      <c r="R866" s="50"/>
      <c r="S866" s="50"/>
      <c r="T866" s="50"/>
      <c r="U866" s="50"/>
      <c r="V866" s="50"/>
      <c r="W866" s="50"/>
      <c r="X866" s="50"/>
      <c r="Y866" s="50"/>
      <c r="Z866" s="50"/>
      <c r="AA866" s="50"/>
      <c r="AB866" s="50"/>
      <c r="AC866" s="50"/>
      <c r="AD866" s="50"/>
      <c r="AE866" s="50"/>
      <c r="AF866" s="50"/>
      <c r="AG866" s="50"/>
      <c r="AH866" s="50"/>
      <c r="AI866" s="50"/>
    </row>
    <row r="867" spans="9:35">
      <c r="I867" s="50"/>
      <c r="J867" s="50"/>
      <c r="K867" s="50"/>
      <c r="L867" s="50"/>
      <c r="M867" s="50"/>
      <c r="N867" s="50"/>
      <c r="O867" s="50"/>
      <c r="P867" s="50"/>
      <c r="Q867" s="50"/>
      <c r="R867" s="50"/>
      <c r="S867" s="50"/>
      <c r="T867" s="50"/>
      <c r="U867" s="50"/>
      <c r="V867" s="50"/>
      <c r="W867" s="50"/>
      <c r="X867" s="50"/>
      <c r="Y867" s="50"/>
      <c r="Z867" s="50"/>
      <c r="AA867" s="50"/>
      <c r="AB867" s="50"/>
      <c r="AC867" s="50"/>
      <c r="AD867" s="50"/>
      <c r="AE867" s="50"/>
      <c r="AF867" s="50"/>
      <c r="AG867" s="50"/>
      <c r="AH867" s="50"/>
      <c r="AI867" s="50"/>
    </row>
    <row r="868" spans="9:35">
      <c r="I868" s="50"/>
      <c r="J868" s="50"/>
      <c r="K868" s="50"/>
      <c r="L868" s="50"/>
      <c r="M868" s="50"/>
      <c r="N868" s="50"/>
      <c r="O868" s="50"/>
      <c r="P868" s="50"/>
      <c r="Q868" s="50"/>
      <c r="R868" s="50"/>
      <c r="S868" s="50"/>
      <c r="T868" s="50"/>
      <c r="U868" s="50"/>
      <c r="V868" s="50"/>
      <c r="W868" s="50"/>
      <c r="X868" s="50"/>
      <c r="Y868" s="50"/>
      <c r="Z868" s="50"/>
      <c r="AA868" s="50"/>
      <c r="AB868" s="50"/>
      <c r="AC868" s="50"/>
      <c r="AD868" s="50"/>
      <c r="AE868" s="50"/>
      <c r="AF868" s="50"/>
      <c r="AG868" s="50"/>
      <c r="AH868" s="50"/>
      <c r="AI868" s="50"/>
    </row>
    <row r="869" spans="9:35">
      <c r="I869" s="50"/>
      <c r="J869" s="50"/>
      <c r="K869" s="50"/>
      <c r="L869" s="50"/>
      <c r="M869" s="50"/>
      <c r="N869" s="50"/>
      <c r="O869" s="50"/>
      <c r="P869" s="50"/>
      <c r="Q869" s="50"/>
      <c r="R869" s="50"/>
      <c r="S869" s="50"/>
      <c r="T869" s="50"/>
      <c r="U869" s="50"/>
      <c r="V869" s="50"/>
      <c r="W869" s="50"/>
      <c r="X869" s="50"/>
      <c r="Y869" s="50"/>
      <c r="Z869" s="50"/>
      <c r="AA869" s="50"/>
      <c r="AB869" s="50"/>
      <c r="AC869" s="50"/>
      <c r="AD869" s="50"/>
      <c r="AE869" s="50"/>
      <c r="AF869" s="50"/>
      <c r="AG869" s="50"/>
      <c r="AH869" s="50"/>
      <c r="AI869" s="50"/>
    </row>
    <row r="870" spans="9:35">
      <c r="I870" s="50"/>
      <c r="J870" s="50"/>
      <c r="K870" s="50"/>
      <c r="L870" s="50"/>
      <c r="M870" s="50"/>
      <c r="N870" s="50"/>
      <c r="O870" s="50"/>
      <c r="P870" s="50"/>
      <c r="Q870" s="50"/>
      <c r="R870" s="50"/>
      <c r="S870" s="50"/>
      <c r="T870" s="50"/>
      <c r="U870" s="50"/>
      <c r="V870" s="50"/>
      <c r="W870" s="50"/>
      <c r="X870" s="50"/>
      <c r="Y870" s="50"/>
      <c r="Z870" s="50"/>
      <c r="AA870" s="50"/>
      <c r="AB870" s="50"/>
      <c r="AC870" s="50"/>
      <c r="AD870" s="50"/>
      <c r="AE870" s="50"/>
      <c r="AF870" s="50"/>
      <c r="AG870" s="50"/>
      <c r="AH870" s="50"/>
      <c r="AI870" s="50"/>
    </row>
    <row r="871" spans="9:35">
      <c r="I871" s="50"/>
      <c r="J871" s="50"/>
      <c r="K871" s="50"/>
      <c r="L871" s="50"/>
      <c r="M871" s="50"/>
      <c r="N871" s="50"/>
      <c r="O871" s="50"/>
      <c r="P871" s="50"/>
      <c r="Q871" s="50"/>
      <c r="R871" s="50"/>
      <c r="S871" s="50"/>
      <c r="T871" s="50"/>
      <c r="U871" s="50"/>
      <c r="V871" s="50"/>
      <c r="W871" s="50"/>
      <c r="X871" s="50"/>
      <c r="Y871" s="50"/>
      <c r="Z871" s="50"/>
      <c r="AA871" s="50"/>
      <c r="AB871" s="50"/>
      <c r="AC871" s="50"/>
      <c r="AD871" s="50"/>
      <c r="AE871" s="50"/>
      <c r="AF871" s="50"/>
      <c r="AG871" s="50"/>
      <c r="AH871" s="50"/>
      <c r="AI871" s="50"/>
    </row>
    <row r="872" spans="9:35">
      <c r="I872" s="50"/>
      <c r="J872" s="50"/>
      <c r="K872" s="50"/>
      <c r="L872" s="50"/>
      <c r="M872" s="50"/>
      <c r="N872" s="50"/>
      <c r="O872" s="50"/>
      <c r="P872" s="50"/>
      <c r="Q872" s="50"/>
      <c r="R872" s="50"/>
      <c r="S872" s="50"/>
      <c r="T872" s="50"/>
      <c r="U872" s="50"/>
      <c r="V872" s="50"/>
      <c r="W872" s="50"/>
      <c r="X872" s="50"/>
      <c r="Y872" s="50"/>
      <c r="Z872" s="50"/>
      <c r="AA872" s="50"/>
      <c r="AB872" s="50"/>
      <c r="AC872" s="50"/>
      <c r="AD872" s="50"/>
      <c r="AE872" s="50"/>
      <c r="AF872" s="50"/>
      <c r="AG872" s="50"/>
      <c r="AH872" s="50"/>
      <c r="AI872" s="50"/>
    </row>
    <row r="873" spans="9:35">
      <c r="I873" s="50"/>
      <c r="J873" s="50"/>
      <c r="K873" s="50"/>
      <c r="L873" s="50"/>
      <c r="M873" s="50"/>
      <c r="N873" s="50"/>
      <c r="O873" s="50"/>
      <c r="P873" s="50"/>
      <c r="Q873" s="50"/>
      <c r="R873" s="50"/>
      <c r="S873" s="50"/>
      <c r="T873" s="50"/>
      <c r="U873" s="50"/>
      <c r="V873" s="50"/>
      <c r="W873" s="50"/>
      <c r="X873" s="50"/>
      <c r="Y873" s="50"/>
      <c r="Z873" s="50"/>
      <c r="AA873" s="50"/>
      <c r="AB873" s="50"/>
      <c r="AC873" s="50"/>
      <c r="AD873" s="50"/>
      <c r="AE873" s="50"/>
      <c r="AF873" s="50"/>
      <c r="AG873" s="50"/>
      <c r="AH873" s="50"/>
      <c r="AI873" s="50"/>
    </row>
    <row r="874" spans="9:35">
      <c r="I874" s="50"/>
      <c r="J874" s="50"/>
      <c r="K874" s="50"/>
      <c r="L874" s="50"/>
      <c r="M874" s="50"/>
      <c r="N874" s="50"/>
      <c r="O874" s="50"/>
      <c r="P874" s="50"/>
      <c r="Q874" s="50"/>
      <c r="R874" s="50"/>
      <c r="S874" s="50"/>
      <c r="T874" s="50"/>
      <c r="U874" s="50"/>
      <c r="V874" s="50"/>
      <c r="W874" s="50"/>
      <c r="X874" s="50"/>
      <c r="Y874" s="50"/>
      <c r="Z874" s="50"/>
      <c r="AA874" s="50"/>
      <c r="AB874" s="50"/>
      <c r="AC874" s="50"/>
      <c r="AD874" s="50"/>
      <c r="AE874" s="50"/>
      <c r="AF874" s="50"/>
      <c r="AG874" s="50"/>
      <c r="AH874" s="50"/>
      <c r="AI874" s="50"/>
    </row>
    <row r="875" spans="9:35">
      <c r="I875" s="50"/>
      <c r="J875" s="50"/>
      <c r="K875" s="50"/>
      <c r="L875" s="50"/>
      <c r="M875" s="50"/>
      <c r="N875" s="50"/>
      <c r="O875" s="50"/>
      <c r="P875" s="50"/>
      <c r="Q875" s="50"/>
      <c r="R875" s="50"/>
      <c r="S875" s="50"/>
      <c r="T875" s="50"/>
      <c r="U875" s="50"/>
      <c r="V875" s="50"/>
      <c r="W875" s="50"/>
      <c r="X875" s="50"/>
      <c r="Y875" s="50"/>
      <c r="Z875" s="50"/>
      <c r="AA875" s="50"/>
      <c r="AB875" s="50"/>
      <c r="AC875" s="50"/>
      <c r="AD875" s="50"/>
      <c r="AE875" s="50"/>
      <c r="AF875" s="50"/>
      <c r="AG875" s="50"/>
      <c r="AH875" s="50"/>
      <c r="AI875" s="50"/>
    </row>
    <row r="876" spans="9:35">
      <c r="I876" s="50"/>
      <c r="J876" s="50"/>
      <c r="K876" s="50"/>
      <c r="L876" s="50"/>
      <c r="M876" s="50"/>
      <c r="N876" s="50"/>
      <c r="O876" s="50"/>
      <c r="P876" s="50"/>
      <c r="Q876" s="50"/>
      <c r="R876" s="50"/>
      <c r="S876" s="50"/>
      <c r="T876" s="50"/>
      <c r="U876" s="50"/>
      <c r="V876" s="50"/>
      <c r="W876" s="50"/>
      <c r="X876" s="50"/>
      <c r="Y876" s="50"/>
      <c r="Z876" s="50"/>
      <c r="AA876" s="50"/>
      <c r="AB876" s="50"/>
      <c r="AC876" s="50"/>
      <c r="AD876" s="50"/>
      <c r="AE876" s="50"/>
      <c r="AF876" s="50"/>
      <c r="AG876" s="50"/>
      <c r="AH876" s="50"/>
      <c r="AI876" s="50"/>
    </row>
    <row r="877" spans="9:35">
      <c r="I877" s="50"/>
      <c r="J877" s="50"/>
      <c r="K877" s="50"/>
      <c r="L877" s="50"/>
      <c r="M877" s="50"/>
      <c r="N877" s="50"/>
      <c r="O877" s="50"/>
      <c r="P877" s="50"/>
      <c r="Q877" s="50"/>
      <c r="R877" s="50"/>
      <c r="S877" s="50"/>
      <c r="T877" s="50"/>
      <c r="U877" s="50"/>
      <c r="V877" s="50"/>
      <c r="W877" s="50"/>
      <c r="X877" s="50"/>
      <c r="Y877" s="50"/>
      <c r="Z877" s="50"/>
      <c r="AA877" s="50"/>
      <c r="AB877" s="50"/>
      <c r="AC877" s="50"/>
      <c r="AD877" s="50"/>
      <c r="AE877" s="50"/>
      <c r="AF877" s="50"/>
      <c r="AG877" s="50"/>
      <c r="AH877" s="50"/>
      <c r="AI877" s="50"/>
    </row>
    <row r="878" spans="9:35">
      <c r="I878" s="50"/>
      <c r="J878" s="50"/>
      <c r="K878" s="50"/>
      <c r="L878" s="50"/>
      <c r="M878" s="50"/>
      <c r="N878" s="50"/>
      <c r="O878" s="50"/>
      <c r="P878" s="50"/>
      <c r="Q878" s="50"/>
      <c r="R878" s="50"/>
      <c r="S878" s="50"/>
      <c r="T878" s="50"/>
      <c r="U878" s="50"/>
      <c r="V878" s="50"/>
      <c r="W878" s="50"/>
      <c r="X878" s="50"/>
      <c r="Y878" s="50"/>
      <c r="Z878" s="50"/>
      <c r="AA878" s="50"/>
      <c r="AB878" s="50"/>
      <c r="AC878" s="50"/>
      <c r="AD878" s="50"/>
      <c r="AE878" s="50"/>
      <c r="AF878" s="50"/>
      <c r="AG878" s="50"/>
      <c r="AH878" s="50"/>
      <c r="AI878" s="50"/>
    </row>
    <row r="879" spans="9:35">
      <c r="I879" s="50"/>
      <c r="J879" s="50"/>
      <c r="K879" s="50"/>
      <c r="L879" s="50"/>
      <c r="M879" s="50"/>
      <c r="N879" s="50"/>
      <c r="O879" s="50"/>
      <c r="P879" s="50"/>
      <c r="Q879" s="50"/>
      <c r="R879" s="50"/>
      <c r="S879" s="50"/>
      <c r="T879" s="50"/>
      <c r="U879" s="50"/>
      <c r="V879" s="50"/>
      <c r="W879" s="50"/>
      <c r="X879" s="50"/>
      <c r="Y879" s="50"/>
      <c r="Z879" s="50"/>
      <c r="AA879" s="50"/>
      <c r="AB879" s="50"/>
      <c r="AC879" s="50"/>
      <c r="AD879" s="50"/>
      <c r="AE879" s="50"/>
      <c r="AF879" s="50"/>
      <c r="AG879" s="50"/>
      <c r="AH879" s="50"/>
      <c r="AI879" s="50"/>
    </row>
    <row r="880" spans="9:35">
      <c r="I880" s="50"/>
      <c r="J880" s="50"/>
      <c r="K880" s="50"/>
      <c r="L880" s="50"/>
      <c r="M880" s="50"/>
      <c r="N880" s="50"/>
      <c r="O880" s="50"/>
      <c r="P880" s="50"/>
      <c r="Q880" s="50"/>
      <c r="R880" s="50"/>
      <c r="S880" s="50"/>
      <c r="T880" s="50"/>
      <c r="U880" s="50"/>
      <c r="V880" s="50"/>
      <c r="W880" s="50"/>
      <c r="X880" s="50"/>
      <c r="Y880" s="50"/>
      <c r="Z880" s="50"/>
      <c r="AA880" s="50"/>
      <c r="AB880" s="50"/>
      <c r="AC880" s="50"/>
      <c r="AD880" s="50"/>
      <c r="AE880" s="50"/>
      <c r="AF880" s="50"/>
      <c r="AG880" s="50"/>
      <c r="AH880" s="50"/>
      <c r="AI880" s="50"/>
    </row>
    <row r="881" spans="9:35">
      <c r="I881" s="50"/>
      <c r="J881" s="50"/>
      <c r="K881" s="50"/>
      <c r="L881" s="50"/>
      <c r="M881" s="50"/>
      <c r="N881" s="50"/>
      <c r="O881" s="50"/>
      <c r="P881" s="50"/>
      <c r="Q881" s="50"/>
      <c r="R881" s="50"/>
      <c r="S881" s="50"/>
      <c r="T881" s="50"/>
      <c r="U881" s="50"/>
      <c r="V881" s="50"/>
      <c r="W881" s="50"/>
      <c r="X881" s="50"/>
      <c r="Y881" s="50"/>
      <c r="Z881" s="50"/>
      <c r="AA881" s="50"/>
      <c r="AB881" s="50"/>
      <c r="AC881" s="50"/>
      <c r="AD881" s="50"/>
      <c r="AE881" s="50"/>
      <c r="AF881" s="50"/>
      <c r="AG881" s="50"/>
      <c r="AH881" s="50"/>
      <c r="AI881" s="50"/>
    </row>
    <row r="882" spans="9:35">
      <c r="I882" s="50"/>
      <c r="J882" s="50"/>
      <c r="K882" s="50"/>
      <c r="L882" s="50"/>
      <c r="M882" s="50"/>
      <c r="N882" s="50"/>
      <c r="O882" s="50"/>
      <c r="P882" s="50"/>
      <c r="Q882" s="50"/>
      <c r="R882" s="50"/>
      <c r="S882" s="50"/>
      <c r="T882" s="50"/>
      <c r="U882" s="50"/>
      <c r="V882" s="50"/>
      <c r="W882" s="50"/>
      <c r="X882" s="50"/>
      <c r="Y882" s="50"/>
      <c r="Z882" s="50"/>
      <c r="AA882" s="50"/>
      <c r="AB882" s="50"/>
      <c r="AC882" s="50"/>
      <c r="AD882" s="50"/>
      <c r="AE882" s="50"/>
      <c r="AF882" s="50"/>
      <c r="AG882" s="50"/>
      <c r="AH882" s="50"/>
      <c r="AI882" s="50"/>
    </row>
    <row r="883" spans="9:35">
      <c r="I883" s="50"/>
      <c r="J883" s="50"/>
      <c r="K883" s="50"/>
      <c r="L883" s="50"/>
      <c r="M883" s="50"/>
      <c r="N883" s="50"/>
      <c r="O883" s="50"/>
      <c r="P883" s="50"/>
      <c r="Q883" s="50"/>
      <c r="R883" s="50"/>
      <c r="S883" s="50"/>
      <c r="T883" s="50"/>
      <c r="U883" s="50"/>
      <c r="V883" s="50"/>
      <c r="W883" s="50"/>
      <c r="X883" s="50"/>
      <c r="Y883" s="50"/>
      <c r="Z883" s="50"/>
      <c r="AA883" s="50"/>
      <c r="AB883" s="50"/>
      <c r="AC883" s="50"/>
      <c r="AD883" s="50"/>
      <c r="AE883" s="50"/>
      <c r="AF883" s="50"/>
      <c r="AG883" s="50"/>
      <c r="AH883" s="50"/>
      <c r="AI883" s="50"/>
    </row>
    <row r="884" spans="9:35">
      <c r="I884" s="50"/>
      <c r="J884" s="50"/>
      <c r="K884" s="50"/>
      <c r="L884" s="50"/>
      <c r="M884" s="50"/>
      <c r="N884" s="50"/>
      <c r="O884" s="50"/>
      <c r="P884" s="50"/>
      <c r="Q884" s="50"/>
      <c r="R884" s="50"/>
      <c r="S884" s="50"/>
      <c r="T884" s="50"/>
      <c r="U884" s="50"/>
      <c r="V884" s="50"/>
      <c r="W884" s="50"/>
      <c r="X884" s="50"/>
      <c r="Y884" s="50"/>
      <c r="Z884" s="50"/>
      <c r="AA884" s="50"/>
      <c r="AB884" s="50"/>
      <c r="AC884" s="50"/>
      <c r="AD884" s="50"/>
      <c r="AE884" s="50"/>
      <c r="AF884" s="50"/>
      <c r="AG884" s="50"/>
      <c r="AH884" s="50"/>
      <c r="AI884" s="50"/>
    </row>
    <row r="885" spans="9:35">
      <c r="I885" s="50"/>
      <c r="J885" s="50"/>
      <c r="K885" s="50"/>
      <c r="L885" s="50"/>
      <c r="M885" s="50"/>
      <c r="N885" s="50"/>
      <c r="O885" s="50"/>
      <c r="P885" s="50"/>
      <c r="Q885" s="50"/>
      <c r="R885" s="50"/>
      <c r="S885" s="50"/>
      <c r="T885" s="50"/>
      <c r="U885" s="50"/>
      <c r="V885" s="50"/>
      <c r="W885" s="50"/>
      <c r="X885" s="50"/>
      <c r="Y885" s="50"/>
      <c r="Z885" s="50"/>
      <c r="AA885" s="50"/>
      <c r="AB885" s="50"/>
      <c r="AC885" s="50"/>
      <c r="AD885" s="50"/>
      <c r="AE885" s="50"/>
      <c r="AF885" s="50"/>
      <c r="AG885" s="50"/>
      <c r="AH885" s="50"/>
      <c r="AI885" s="50"/>
    </row>
    <row r="886" spans="9:35">
      <c r="I886" s="50"/>
      <c r="J886" s="50"/>
      <c r="K886" s="50"/>
      <c r="L886" s="50"/>
      <c r="M886" s="50"/>
      <c r="N886" s="50"/>
      <c r="O886" s="50"/>
      <c r="P886" s="50"/>
      <c r="Q886" s="50"/>
      <c r="R886" s="50"/>
      <c r="S886" s="50"/>
      <c r="T886" s="50"/>
      <c r="U886" s="50"/>
      <c r="V886" s="50"/>
      <c r="W886" s="50"/>
      <c r="X886" s="50"/>
      <c r="Y886" s="50"/>
      <c r="Z886" s="50"/>
      <c r="AA886" s="50"/>
      <c r="AB886" s="50"/>
      <c r="AC886" s="50"/>
      <c r="AD886" s="50"/>
      <c r="AE886" s="50"/>
      <c r="AF886" s="50"/>
      <c r="AG886" s="50"/>
      <c r="AH886" s="50"/>
      <c r="AI886" s="50"/>
    </row>
    <row r="887" spans="9:35">
      <c r="I887" s="50"/>
      <c r="J887" s="50"/>
      <c r="K887" s="50"/>
      <c r="L887" s="50"/>
      <c r="M887" s="50"/>
      <c r="N887" s="50"/>
      <c r="O887" s="50"/>
      <c r="P887" s="50"/>
      <c r="Q887" s="50"/>
      <c r="R887" s="50"/>
      <c r="S887" s="50"/>
      <c r="T887" s="50"/>
      <c r="U887" s="50"/>
      <c r="V887" s="50"/>
      <c r="W887" s="50"/>
      <c r="X887" s="50"/>
      <c r="Y887" s="50"/>
      <c r="Z887" s="50"/>
      <c r="AA887" s="50"/>
      <c r="AB887" s="50"/>
      <c r="AC887" s="50"/>
      <c r="AD887" s="50"/>
      <c r="AE887" s="50"/>
      <c r="AF887" s="50"/>
      <c r="AG887" s="50"/>
      <c r="AH887" s="50"/>
      <c r="AI887" s="50"/>
    </row>
    <row r="888" spans="9:35">
      <c r="I888" s="50"/>
      <c r="J888" s="50"/>
      <c r="K888" s="50"/>
      <c r="L888" s="50"/>
      <c r="M888" s="50"/>
      <c r="N888" s="50"/>
      <c r="O888" s="50"/>
      <c r="P888" s="50"/>
      <c r="Q888" s="50"/>
      <c r="R888" s="50"/>
      <c r="S888" s="50"/>
      <c r="T888" s="50"/>
      <c r="U888" s="50"/>
      <c r="V888" s="50"/>
      <c r="W888" s="50"/>
      <c r="X888" s="50"/>
      <c r="Y888" s="50"/>
      <c r="Z888" s="50"/>
      <c r="AA888" s="50"/>
      <c r="AB888" s="50"/>
      <c r="AC888" s="50"/>
      <c r="AD888" s="50"/>
      <c r="AE888" s="50"/>
      <c r="AF888" s="50"/>
      <c r="AG888" s="50"/>
      <c r="AH888" s="50"/>
      <c r="AI888" s="50"/>
    </row>
    <row r="889" spans="9:35">
      <c r="I889" s="50"/>
      <c r="J889" s="50"/>
      <c r="K889" s="50"/>
      <c r="L889" s="50"/>
      <c r="M889" s="50"/>
      <c r="N889" s="50"/>
      <c r="O889" s="50"/>
      <c r="P889" s="50"/>
      <c r="Q889" s="50"/>
      <c r="R889" s="50"/>
      <c r="S889" s="50"/>
      <c r="T889" s="50"/>
      <c r="U889" s="50"/>
      <c r="V889" s="50"/>
      <c r="W889" s="50"/>
      <c r="X889" s="50"/>
      <c r="Y889" s="50"/>
      <c r="Z889" s="50"/>
      <c r="AA889" s="50"/>
      <c r="AB889" s="50"/>
      <c r="AC889" s="50"/>
      <c r="AD889" s="50"/>
      <c r="AE889" s="50"/>
      <c r="AF889" s="50"/>
      <c r="AG889" s="50"/>
      <c r="AH889" s="50"/>
      <c r="AI889" s="50"/>
    </row>
    <row r="890" spans="9:35">
      <c r="I890" s="50"/>
      <c r="J890" s="50"/>
      <c r="K890" s="50"/>
      <c r="L890" s="50"/>
      <c r="M890" s="50"/>
      <c r="N890" s="50"/>
      <c r="O890" s="50"/>
      <c r="P890" s="50"/>
      <c r="Q890" s="50"/>
      <c r="R890" s="50"/>
      <c r="S890" s="50"/>
      <c r="T890" s="50"/>
      <c r="U890" s="50"/>
      <c r="V890" s="50"/>
      <c r="W890" s="50"/>
      <c r="X890" s="50"/>
      <c r="Y890" s="50"/>
      <c r="Z890" s="50"/>
      <c r="AA890" s="50"/>
      <c r="AB890" s="50"/>
      <c r="AC890" s="50"/>
      <c r="AD890" s="50"/>
      <c r="AE890" s="50"/>
      <c r="AF890" s="50"/>
      <c r="AG890" s="50"/>
      <c r="AH890" s="50"/>
      <c r="AI890" s="50"/>
    </row>
    <row r="891" spans="9:35">
      <c r="I891" s="50"/>
      <c r="J891" s="50"/>
      <c r="K891" s="50"/>
      <c r="L891" s="50"/>
      <c r="M891" s="50"/>
      <c r="N891" s="50"/>
      <c r="O891" s="50"/>
      <c r="P891" s="50"/>
      <c r="Q891" s="50"/>
      <c r="R891" s="50"/>
      <c r="S891" s="50"/>
      <c r="T891" s="50"/>
      <c r="U891" s="50"/>
      <c r="V891" s="50"/>
      <c r="W891" s="50"/>
      <c r="X891" s="50"/>
      <c r="Y891" s="50"/>
      <c r="Z891" s="50"/>
      <c r="AA891" s="50"/>
      <c r="AB891" s="50"/>
      <c r="AC891" s="50"/>
      <c r="AD891" s="50"/>
      <c r="AE891" s="50"/>
      <c r="AF891" s="50"/>
      <c r="AG891" s="50"/>
      <c r="AH891" s="50"/>
      <c r="AI891" s="50"/>
    </row>
    <row r="892" spans="9:35">
      <c r="I892" s="50"/>
      <c r="J892" s="50"/>
      <c r="K892" s="50"/>
      <c r="L892" s="50"/>
      <c r="M892" s="50"/>
      <c r="N892" s="50"/>
      <c r="O892" s="50"/>
      <c r="P892" s="50"/>
      <c r="Q892" s="50"/>
      <c r="R892" s="50"/>
      <c r="S892" s="50"/>
      <c r="T892" s="50"/>
      <c r="U892" s="50"/>
      <c r="V892" s="50"/>
      <c r="W892" s="50"/>
      <c r="X892" s="50"/>
      <c r="Y892" s="50"/>
      <c r="Z892" s="50"/>
      <c r="AA892" s="50"/>
      <c r="AB892" s="50"/>
      <c r="AC892" s="50"/>
      <c r="AD892" s="50"/>
      <c r="AE892" s="50"/>
      <c r="AF892" s="50"/>
      <c r="AG892" s="50"/>
      <c r="AH892" s="50"/>
      <c r="AI892" s="50"/>
    </row>
    <row r="893" spans="9:35">
      <c r="I893" s="50"/>
      <c r="J893" s="50"/>
      <c r="K893" s="50"/>
      <c r="L893" s="50"/>
      <c r="M893" s="50"/>
      <c r="N893" s="50"/>
      <c r="O893" s="50"/>
      <c r="P893" s="50"/>
      <c r="Q893" s="50"/>
      <c r="R893" s="50"/>
      <c r="S893" s="50"/>
      <c r="T893" s="50"/>
      <c r="U893" s="50"/>
      <c r="V893" s="50"/>
      <c r="W893" s="50"/>
      <c r="X893" s="50"/>
      <c r="Y893" s="50"/>
      <c r="Z893" s="50"/>
      <c r="AA893" s="50"/>
      <c r="AB893" s="50"/>
      <c r="AC893" s="50"/>
      <c r="AD893" s="50"/>
      <c r="AE893" s="50"/>
      <c r="AF893" s="50"/>
      <c r="AG893" s="50"/>
      <c r="AH893" s="50"/>
      <c r="AI893" s="50"/>
    </row>
    <row r="894" spans="9:35">
      <c r="I894" s="50"/>
      <c r="J894" s="50"/>
      <c r="K894" s="50"/>
      <c r="L894" s="50"/>
      <c r="M894" s="50"/>
      <c r="N894" s="50"/>
      <c r="O894" s="50"/>
      <c r="P894" s="50"/>
      <c r="Q894" s="50"/>
      <c r="R894" s="50"/>
      <c r="S894" s="50"/>
      <c r="T894" s="50"/>
      <c r="U894" s="50"/>
      <c r="V894" s="50"/>
      <c r="W894" s="50"/>
      <c r="X894" s="50"/>
      <c r="Y894" s="50"/>
      <c r="Z894" s="50"/>
      <c r="AA894" s="50"/>
      <c r="AB894" s="50"/>
      <c r="AC894" s="50"/>
      <c r="AD894" s="50"/>
      <c r="AE894" s="50"/>
      <c r="AF894" s="50"/>
      <c r="AG894" s="50"/>
      <c r="AH894" s="50"/>
      <c r="AI894" s="50"/>
    </row>
    <row r="895" spans="9:35">
      <c r="I895" s="50"/>
      <c r="J895" s="50"/>
      <c r="K895" s="50"/>
      <c r="L895" s="50"/>
      <c r="M895" s="50"/>
      <c r="N895" s="50"/>
      <c r="O895" s="50"/>
      <c r="P895" s="50"/>
      <c r="Q895" s="50"/>
      <c r="R895" s="50"/>
      <c r="S895" s="50"/>
      <c r="T895" s="50"/>
      <c r="U895" s="50"/>
      <c r="V895" s="50"/>
      <c r="W895" s="50"/>
      <c r="X895" s="50"/>
      <c r="Y895" s="50"/>
      <c r="Z895" s="50"/>
      <c r="AA895" s="50"/>
      <c r="AB895" s="50"/>
      <c r="AC895" s="50"/>
      <c r="AD895" s="50"/>
      <c r="AE895" s="50"/>
      <c r="AF895" s="50"/>
      <c r="AG895" s="50"/>
      <c r="AH895" s="50"/>
      <c r="AI895" s="50"/>
    </row>
    <row r="896" spans="9:35">
      <c r="I896" s="50"/>
      <c r="J896" s="50"/>
      <c r="K896" s="50"/>
      <c r="L896" s="50"/>
      <c r="M896" s="50"/>
      <c r="N896" s="50"/>
      <c r="O896" s="50"/>
      <c r="P896" s="50"/>
      <c r="Q896" s="50"/>
      <c r="R896" s="50"/>
      <c r="S896" s="50"/>
      <c r="T896" s="50"/>
      <c r="U896" s="50"/>
      <c r="V896" s="50"/>
      <c r="W896" s="50"/>
      <c r="X896" s="50"/>
      <c r="Y896" s="50"/>
      <c r="Z896" s="50"/>
      <c r="AA896" s="50"/>
      <c r="AB896" s="50"/>
      <c r="AC896" s="50"/>
      <c r="AD896" s="50"/>
      <c r="AE896" s="50"/>
      <c r="AF896" s="50"/>
      <c r="AG896" s="50"/>
      <c r="AH896" s="50"/>
      <c r="AI896" s="50"/>
    </row>
    <row r="897" spans="9:35">
      <c r="I897" s="50"/>
      <c r="J897" s="50"/>
      <c r="K897" s="50"/>
      <c r="L897" s="50"/>
      <c r="M897" s="50"/>
      <c r="N897" s="50"/>
      <c r="O897" s="50"/>
      <c r="P897" s="50"/>
      <c r="Q897" s="50"/>
      <c r="R897" s="50"/>
      <c r="S897" s="50"/>
      <c r="T897" s="50"/>
      <c r="U897" s="50"/>
      <c r="V897" s="50"/>
      <c r="W897" s="50"/>
      <c r="X897" s="50"/>
      <c r="Y897" s="50"/>
      <c r="Z897" s="50"/>
      <c r="AA897" s="50"/>
      <c r="AB897" s="50"/>
      <c r="AC897" s="50"/>
      <c r="AD897" s="50"/>
      <c r="AE897" s="50"/>
      <c r="AF897" s="50"/>
      <c r="AG897" s="50"/>
      <c r="AH897" s="50"/>
      <c r="AI897" s="50"/>
    </row>
    <row r="898" spans="9:35">
      <c r="I898" s="50"/>
      <c r="J898" s="50"/>
      <c r="K898" s="50"/>
      <c r="L898" s="50"/>
      <c r="M898" s="50"/>
      <c r="N898" s="50"/>
      <c r="O898" s="50"/>
      <c r="P898" s="50"/>
      <c r="Q898" s="50"/>
      <c r="R898" s="50"/>
      <c r="S898" s="50"/>
      <c r="T898" s="50"/>
      <c r="U898" s="50"/>
      <c r="V898" s="50"/>
      <c r="W898" s="50"/>
      <c r="X898" s="50"/>
      <c r="Y898" s="50"/>
      <c r="Z898" s="50"/>
      <c r="AA898" s="50"/>
      <c r="AB898" s="50"/>
      <c r="AC898" s="50"/>
      <c r="AD898" s="50"/>
      <c r="AE898" s="50"/>
      <c r="AF898" s="50"/>
      <c r="AG898" s="50"/>
      <c r="AH898" s="50"/>
      <c r="AI898" s="50"/>
    </row>
    <row r="899" spans="9:35">
      <c r="I899" s="50"/>
      <c r="J899" s="50"/>
      <c r="K899" s="50"/>
      <c r="L899" s="50"/>
      <c r="M899" s="50"/>
      <c r="N899" s="50"/>
      <c r="O899" s="50"/>
      <c r="P899" s="50"/>
      <c r="Q899" s="50"/>
      <c r="R899" s="50"/>
      <c r="S899" s="50"/>
      <c r="T899" s="50"/>
      <c r="U899" s="50"/>
      <c r="V899" s="50"/>
      <c r="W899" s="50"/>
      <c r="X899" s="50"/>
      <c r="Y899" s="50"/>
      <c r="Z899" s="50"/>
      <c r="AA899" s="50"/>
      <c r="AB899" s="50"/>
      <c r="AC899" s="50"/>
      <c r="AD899" s="50"/>
      <c r="AE899" s="50"/>
      <c r="AF899" s="50"/>
      <c r="AG899" s="50"/>
      <c r="AH899" s="50"/>
      <c r="AI899" s="50"/>
    </row>
    <row r="900" spans="9:35">
      <c r="I900" s="50"/>
      <c r="J900" s="50"/>
      <c r="K900" s="50"/>
      <c r="L900" s="50"/>
      <c r="M900" s="50"/>
      <c r="N900" s="50"/>
      <c r="O900" s="50"/>
      <c r="P900" s="50"/>
      <c r="Q900" s="50"/>
      <c r="R900" s="50"/>
      <c r="S900" s="50"/>
      <c r="T900" s="50"/>
      <c r="U900" s="50"/>
      <c r="V900" s="50"/>
      <c r="W900" s="50"/>
      <c r="X900" s="50"/>
      <c r="Y900" s="50"/>
      <c r="Z900" s="50"/>
      <c r="AA900" s="50"/>
      <c r="AB900" s="50"/>
      <c r="AC900" s="50"/>
      <c r="AD900" s="50"/>
      <c r="AE900" s="50"/>
      <c r="AF900" s="50"/>
      <c r="AG900" s="50"/>
      <c r="AH900" s="50"/>
      <c r="AI900" s="50"/>
    </row>
    <row r="901" spans="9:35">
      <c r="I901" s="50"/>
      <c r="J901" s="50"/>
      <c r="K901" s="50"/>
      <c r="L901" s="50"/>
      <c r="M901" s="50"/>
      <c r="N901" s="50"/>
      <c r="O901" s="50"/>
      <c r="P901" s="50"/>
      <c r="Q901" s="50"/>
      <c r="R901" s="50"/>
      <c r="S901" s="50"/>
      <c r="T901" s="50"/>
      <c r="U901" s="50"/>
      <c r="V901" s="50"/>
      <c r="W901" s="50"/>
      <c r="X901" s="50"/>
      <c r="Y901" s="50"/>
      <c r="Z901" s="50"/>
      <c r="AA901" s="50"/>
      <c r="AB901" s="50"/>
      <c r="AC901" s="50"/>
      <c r="AD901" s="50"/>
      <c r="AE901" s="50"/>
      <c r="AF901" s="50"/>
      <c r="AG901" s="50"/>
      <c r="AH901" s="50"/>
      <c r="AI901" s="50"/>
    </row>
    <row r="902" spans="9:35">
      <c r="I902" s="50"/>
      <c r="J902" s="50"/>
      <c r="K902" s="50"/>
      <c r="L902" s="50"/>
      <c r="M902" s="50"/>
      <c r="N902" s="50"/>
      <c r="O902" s="50"/>
      <c r="P902" s="50"/>
      <c r="Q902" s="50"/>
      <c r="R902" s="50"/>
      <c r="S902" s="50"/>
      <c r="T902" s="50"/>
      <c r="U902" s="50"/>
      <c r="V902" s="50"/>
      <c r="W902" s="50"/>
      <c r="X902" s="50"/>
      <c r="Y902" s="50"/>
      <c r="Z902" s="50"/>
      <c r="AA902" s="50"/>
      <c r="AB902" s="50"/>
      <c r="AC902" s="50"/>
      <c r="AD902" s="50"/>
      <c r="AE902" s="50"/>
      <c r="AF902" s="50"/>
      <c r="AG902" s="50"/>
      <c r="AH902" s="50"/>
      <c r="AI902" s="50"/>
    </row>
    <row r="903" spans="9:35">
      <c r="I903" s="50"/>
      <c r="J903" s="50"/>
      <c r="K903" s="50"/>
      <c r="L903" s="50"/>
      <c r="M903" s="50"/>
      <c r="N903" s="50"/>
      <c r="O903" s="50"/>
      <c r="P903" s="50"/>
      <c r="Q903" s="50"/>
      <c r="R903" s="50"/>
      <c r="S903" s="50"/>
      <c r="T903" s="50"/>
      <c r="U903" s="50"/>
      <c r="V903" s="50"/>
      <c r="W903" s="50"/>
      <c r="X903" s="50"/>
      <c r="Y903" s="50"/>
      <c r="Z903" s="50"/>
      <c r="AA903" s="50"/>
      <c r="AB903" s="50"/>
      <c r="AC903" s="50"/>
      <c r="AD903" s="50"/>
      <c r="AE903" s="50"/>
      <c r="AF903" s="50"/>
      <c r="AG903" s="50"/>
      <c r="AH903" s="50"/>
      <c r="AI903" s="50"/>
    </row>
    <row r="904" spans="9:35">
      <c r="I904" s="50"/>
      <c r="J904" s="50"/>
      <c r="K904" s="50"/>
      <c r="L904" s="50"/>
      <c r="M904" s="50"/>
      <c r="N904" s="50"/>
      <c r="O904" s="50"/>
      <c r="P904" s="50"/>
      <c r="Q904" s="50"/>
      <c r="R904" s="50"/>
      <c r="S904" s="50"/>
      <c r="T904" s="50"/>
      <c r="U904" s="50"/>
      <c r="V904" s="50"/>
      <c r="W904" s="50"/>
      <c r="X904" s="50"/>
      <c r="Y904" s="50"/>
      <c r="Z904" s="50"/>
      <c r="AA904" s="50"/>
      <c r="AB904" s="50"/>
      <c r="AC904" s="50"/>
      <c r="AD904" s="50"/>
      <c r="AE904" s="50"/>
      <c r="AF904" s="50"/>
      <c r="AG904" s="50"/>
      <c r="AH904" s="50"/>
      <c r="AI904" s="50"/>
    </row>
    <row r="905" spans="9:35">
      <c r="I905" s="50"/>
      <c r="J905" s="50"/>
      <c r="K905" s="50"/>
      <c r="L905" s="50"/>
      <c r="M905" s="50"/>
      <c r="N905" s="50"/>
      <c r="O905" s="50"/>
      <c r="P905" s="50"/>
      <c r="Q905" s="50"/>
      <c r="R905" s="50"/>
      <c r="S905" s="50"/>
      <c r="T905" s="50"/>
      <c r="U905" s="50"/>
      <c r="V905" s="50"/>
      <c r="W905" s="50"/>
      <c r="X905" s="50"/>
      <c r="Y905" s="50"/>
      <c r="Z905" s="50"/>
      <c r="AA905" s="50"/>
      <c r="AB905" s="50"/>
      <c r="AC905" s="50"/>
      <c r="AD905" s="50"/>
      <c r="AE905" s="50"/>
      <c r="AF905" s="50"/>
      <c r="AG905" s="50"/>
      <c r="AH905" s="50"/>
      <c r="AI905" s="50"/>
    </row>
    <row r="906" spans="9:35">
      <c r="I906" s="50"/>
      <c r="J906" s="50"/>
      <c r="K906" s="50"/>
      <c r="L906" s="50"/>
      <c r="M906" s="50"/>
      <c r="N906" s="50"/>
      <c r="O906" s="50"/>
      <c r="P906" s="50"/>
      <c r="Q906" s="50"/>
      <c r="R906" s="50"/>
      <c r="S906" s="50"/>
      <c r="T906" s="50"/>
      <c r="U906" s="50"/>
      <c r="V906" s="50"/>
      <c r="W906" s="50"/>
      <c r="X906" s="50"/>
      <c r="Y906" s="50"/>
      <c r="Z906" s="50"/>
      <c r="AA906" s="50"/>
      <c r="AB906" s="50"/>
      <c r="AC906" s="50"/>
      <c r="AD906" s="50"/>
      <c r="AE906" s="50"/>
      <c r="AF906" s="50"/>
      <c r="AG906" s="50"/>
      <c r="AH906" s="50"/>
      <c r="AI906" s="50"/>
    </row>
    <row r="907" spans="9:35">
      <c r="I907" s="50"/>
      <c r="J907" s="50"/>
      <c r="K907" s="50"/>
      <c r="L907" s="50"/>
      <c r="M907" s="50"/>
      <c r="N907" s="50"/>
      <c r="O907" s="50"/>
      <c r="P907" s="50"/>
      <c r="Q907" s="50"/>
      <c r="R907" s="50"/>
      <c r="S907" s="50"/>
      <c r="T907" s="50"/>
      <c r="U907" s="50"/>
      <c r="V907" s="50"/>
      <c r="W907" s="50"/>
      <c r="X907" s="50"/>
      <c r="Y907" s="50"/>
      <c r="Z907" s="50"/>
      <c r="AA907" s="50"/>
      <c r="AB907" s="50"/>
      <c r="AC907" s="50"/>
      <c r="AD907" s="50"/>
      <c r="AE907" s="50"/>
      <c r="AF907" s="50"/>
      <c r="AG907" s="50"/>
      <c r="AH907" s="50"/>
      <c r="AI907" s="50"/>
    </row>
    <row r="908" spans="9:35">
      <c r="I908" s="50"/>
      <c r="J908" s="50"/>
      <c r="K908" s="50"/>
      <c r="L908" s="50"/>
      <c r="M908" s="50"/>
      <c r="N908" s="50"/>
      <c r="O908" s="50"/>
      <c r="P908" s="50"/>
      <c r="Q908" s="50"/>
      <c r="R908" s="50"/>
      <c r="S908" s="50"/>
      <c r="T908" s="50"/>
      <c r="U908" s="50"/>
      <c r="V908" s="50"/>
      <c r="W908" s="50"/>
      <c r="X908" s="50"/>
      <c r="Y908" s="50"/>
      <c r="Z908" s="50"/>
      <c r="AA908" s="50"/>
      <c r="AB908" s="50"/>
      <c r="AC908" s="50"/>
      <c r="AD908" s="50"/>
      <c r="AE908" s="50"/>
      <c r="AF908" s="50"/>
      <c r="AG908" s="50"/>
      <c r="AH908" s="50"/>
      <c r="AI908" s="50"/>
    </row>
    <row r="909" spans="9:35">
      <c r="I909" s="50"/>
      <c r="J909" s="50"/>
      <c r="K909" s="50"/>
      <c r="L909" s="50"/>
      <c r="M909" s="50"/>
      <c r="N909" s="50"/>
      <c r="O909" s="50"/>
      <c r="P909" s="50"/>
      <c r="Q909" s="50"/>
      <c r="R909" s="50"/>
      <c r="S909" s="50"/>
      <c r="T909" s="50"/>
      <c r="U909" s="50"/>
      <c r="V909" s="50"/>
      <c r="W909" s="50"/>
      <c r="X909" s="50"/>
      <c r="Y909" s="50"/>
      <c r="Z909" s="50"/>
      <c r="AA909" s="50"/>
      <c r="AB909" s="50"/>
      <c r="AC909" s="50"/>
      <c r="AD909" s="50"/>
      <c r="AE909" s="50"/>
      <c r="AF909" s="50"/>
      <c r="AG909" s="50"/>
      <c r="AH909" s="50"/>
      <c r="AI909" s="50"/>
    </row>
    <row r="910" spans="9:35">
      <c r="I910" s="50"/>
      <c r="J910" s="50"/>
      <c r="K910" s="50"/>
      <c r="L910" s="50"/>
      <c r="M910" s="50"/>
      <c r="N910" s="50"/>
      <c r="O910" s="50"/>
      <c r="P910" s="50"/>
      <c r="Q910" s="50"/>
      <c r="R910" s="50"/>
      <c r="S910" s="50"/>
      <c r="T910" s="50"/>
      <c r="U910" s="50"/>
      <c r="V910" s="50"/>
      <c r="W910" s="50"/>
      <c r="X910" s="50"/>
      <c r="Y910" s="50"/>
      <c r="Z910" s="50"/>
      <c r="AA910" s="50"/>
      <c r="AB910" s="50"/>
      <c r="AC910" s="50"/>
      <c r="AD910" s="50"/>
      <c r="AE910" s="50"/>
      <c r="AF910" s="50"/>
      <c r="AG910" s="50"/>
      <c r="AH910" s="50"/>
      <c r="AI910" s="50"/>
    </row>
    <row r="911" spans="9:35">
      <c r="I911" s="50"/>
      <c r="J911" s="50"/>
      <c r="K911" s="50"/>
      <c r="L911" s="50"/>
      <c r="M911" s="50"/>
      <c r="N911" s="50"/>
      <c r="O911" s="50"/>
      <c r="P911" s="50"/>
      <c r="Q911" s="50"/>
      <c r="R911" s="50"/>
      <c r="S911" s="50"/>
      <c r="T911" s="50"/>
      <c r="U911" s="50"/>
      <c r="V911" s="50"/>
      <c r="W911" s="50"/>
      <c r="X911" s="50"/>
      <c r="Y911" s="50"/>
      <c r="Z911" s="50"/>
      <c r="AA911" s="50"/>
      <c r="AB911" s="50"/>
      <c r="AC911" s="50"/>
      <c r="AD911" s="50"/>
      <c r="AE911" s="50"/>
      <c r="AF911" s="50"/>
      <c r="AG911" s="50"/>
      <c r="AH911" s="50"/>
      <c r="AI911" s="50"/>
    </row>
    <row r="912" spans="9:35">
      <c r="I912" s="50"/>
      <c r="J912" s="50"/>
      <c r="K912" s="50"/>
      <c r="L912" s="50"/>
      <c r="M912" s="50"/>
      <c r="N912" s="50"/>
      <c r="O912" s="50"/>
      <c r="P912" s="50"/>
      <c r="Q912" s="50"/>
      <c r="R912" s="50"/>
      <c r="S912" s="50"/>
      <c r="T912" s="50"/>
      <c r="U912" s="50"/>
      <c r="V912" s="50"/>
      <c r="W912" s="50"/>
      <c r="X912" s="50"/>
      <c r="Y912" s="50"/>
      <c r="Z912" s="50"/>
      <c r="AA912" s="50"/>
      <c r="AB912" s="50"/>
      <c r="AC912" s="50"/>
      <c r="AD912" s="50"/>
      <c r="AE912" s="50"/>
      <c r="AF912" s="50"/>
      <c r="AG912" s="50"/>
      <c r="AH912" s="50"/>
      <c r="AI912" s="50"/>
    </row>
    <row r="913" spans="9:35">
      <c r="I913" s="50"/>
      <c r="J913" s="50"/>
      <c r="K913" s="50"/>
      <c r="L913" s="50"/>
      <c r="M913" s="50"/>
      <c r="N913" s="50"/>
      <c r="O913" s="50"/>
      <c r="P913" s="50"/>
      <c r="Q913" s="50"/>
      <c r="R913" s="50"/>
      <c r="S913" s="50"/>
      <c r="T913" s="50"/>
      <c r="U913" s="50"/>
      <c r="V913" s="50"/>
      <c r="W913" s="50"/>
      <c r="X913" s="50"/>
      <c r="Y913" s="50"/>
      <c r="Z913" s="50"/>
      <c r="AA913" s="50"/>
      <c r="AB913" s="50"/>
      <c r="AC913" s="50"/>
      <c r="AD913" s="50"/>
      <c r="AE913" s="50"/>
      <c r="AF913" s="50"/>
      <c r="AG913" s="50"/>
      <c r="AH913" s="50"/>
      <c r="AI913" s="50"/>
    </row>
    <row r="914" spans="9:35">
      <c r="I914" s="50"/>
      <c r="J914" s="50"/>
      <c r="K914" s="50"/>
      <c r="L914" s="50"/>
      <c r="M914" s="50"/>
      <c r="N914" s="50"/>
      <c r="O914" s="50"/>
      <c r="P914" s="50"/>
      <c r="Q914" s="50"/>
      <c r="R914" s="50"/>
      <c r="S914" s="50"/>
      <c r="T914" s="50"/>
      <c r="U914" s="50"/>
      <c r="V914" s="50"/>
      <c r="W914" s="50"/>
      <c r="X914" s="50"/>
      <c r="Y914" s="50"/>
      <c r="Z914" s="50"/>
      <c r="AA914" s="50"/>
      <c r="AB914" s="50"/>
      <c r="AC914" s="50"/>
      <c r="AD914" s="50"/>
      <c r="AE914" s="50"/>
      <c r="AF914" s="50"/>
      <c r="AG914" s="50"/>
      <c r="AH914" s="50"/>
      <c r="AI914" s="50"/>
    </row>
    <row r="915" spans="9:35">
      <c r="I915" s="50"/>
      <c r="J915" s="50"/>
      <c r="K915" s="50"/>
      <c r="L915" s="50"/>
      <c r="M915" s="50"/>
      <c r="N915" s="50"/>
      <c r="O915" s="50"/>
      <c r="P915" s="50"/>
      <c r="Q915" s="50"/>
      <c r="R915" s="50"/>
      <c r="S915" s="50"/>
      <c r="T915" s="50"/>
      <c r="U915" s="50"/>
      <c r="V915" s="50"/>
      <c r="W915" s="50"/>
      <c r="X915" s="50"/>
      <c r="Y915" s="50"/>
      <c r="Z915" s="50"/>
      <c r="AA915" s="50"/>
      <c r="AB915" s="50"/>
      <c r="AC915" s="50"/>
      <c r="AD915" s="50"/>
      <c r="AE915" s="50"/>
      <c r="AF915" s="50"/>
      <c r="AG915" s="50"/>
      <c r="AH915" s="50"/>
      <c r="AI915" s="50"/>
    </row>
    <row r="916" spans="9:35">
      <c r="I916" s="50"/>
      <c r="J916" s="50"/>
      <c r="K916" s="50"/>
      <c r="L916" s="50"/>
      <c r="M916" s="50"/>
      <c r="N916" s="50"/>
      <c r="O916" s="50"/>
      <c r="P916" s="50"/>
      <c r="Q916" s="50"/>
      <c r="R916" s="50"/>
      <c r="S916" s="50"/>
      <c r="T916" s="50"/>
      <c r="U916" s="50"/>
      <c r="V916" s="50"/>
      <c r="W916" s="50"/>
      <c r="X916" s="50"/>
      <c r="Y916" s="50"/>
      <c r="Z916" s="50"/>
      <c r="AA916" s="50"/>
      <c r="AB916" s="50"/>
      <c r="AC916" s="50"/>
      <c r="AD916" s="50"/>
      <c r="AE916" s="50"/>
      <c r="AF916" s="50"/>
      <c r="AG916" s="50"/>
      <c r="AH916" s="50"/>
      <c r="AI916" s="50"/>
    </row>
    <row r="917" spans="9:35">
      <c r="I917" s="50"/>
      <c r="J917" s="50"/>
      <c r="K917" s="50"/>
      <c r="L917" s="50"/>
      <c r="M917" s="50"/>
      <c r="N917" s="50"/>
      <c r="O917" s="50"/>
      <c r="P917" s="50"/>
      <c r="Q917" s="50"/>
      <c r="R917" s="50"/>
      <c r="S917" s="50"/>
      <c r="T917" s="50"/>
      <c r="U917" s="50"/>
      <c r="V917" s="50"/>
      <c r="W917" s="50"/>
      <c r="X917" s="50"/>
      <c r="Y917" s="50"/>
      <c r="Z917" s="50"/>
      <c r="AA917" s="50"/>
      <c r="AB917" s="50"/>
      <c r="AC917" s="50"/>
      <c r="AD917" s="50"/>
      <c r="AE917" s="50"/>
      <c r="AF917" s="50"/>
      <c r="AG917" s="50"/>
      <c r="AH917" s="50"/>
      <c r="AI917" s="50"/>
    </row>
    <row r="918" spans="9:35">
      <c r="I918" s="50"/>
      <c r="J918" s="50"/>
      <c r="K918" s="50"/>
      <c r="L918" s="50"/>
      <c r="M918" s="50"/>
      <c r="N918" s="50"/>
      <c r="O918" s="50"/>
      <c r="P918" s="50"/>
      <c r="Q918" s="50"/>
      <c r="R918" s="50"/>
      <c r="S918" s="50"/>
      <c r="T918" s="50"/>
      <c r="U918" s="50"/>
      <c r="V918" s="50"/>
      <c r="W918" s="50"/>
      <c r="X918" s="50"/>
      <c r="Y918" s="50"/>
      <c r="Z918" s="50"/>
      <c r="AA918" s="50"/>
      <c r="AB918" s="50"/>
      <c r="AC918" s="50"/>
      <c r="AD918" s="50"/>
      <c r="AE918" s="50"/>
      <c r="AF918" s="50"/>
      <c r="AG918" s="50"/>
      <c r="AH918" s="50"/>
      <c r="AI918" s="50"/>
    </row>
    <row r="919" spans="9:35">
      <c r="I919" s="50"/>
      <c r="J919" s="50"/>
      <c r="K919" s="50"/>
      <c r="L919" s="50"/>
      <c r="M919" s="50"/>
      <c r="N919" s="50"/>
      <c r="O919" s="50"/>
      <c r="P919" s="50"/>
      <c r="Q919" s="50"/>
      <c r="R919" s="50"/>
      <c r="S919" s="50"/>
      <c r="T919" s="50"/>
      <c r="U919" s="50"/>
      <c r="V919" s="50"/>
      <c r="W919" s="50"/>
      <c r="X919" s="50"/>
      <c r="Y919" s="50"/>
      <c r="Z919" s="50"/>
      <c r="AA919" s="50"/>
      <c r="AB919" s="50"/>
      <c r="AC919" s="50"/>
      <c r="AD919" s="50"/>
      <c r="AE919" s="50"/>
      <c r="AF919" s="50"/>
      <c r="AG919" s="50"/>
      <c r="AH919" s="50"/>
      <c r="AI919" s="50"/>
    </row>
    <row r="920" spans="9:35">
      <c r="I920" s="50"/>
      <c r="J920" s="50"/>
      <c r="K920" s="50"/>
      <c r="L920" s="50"/>
      <c r="M920" s="50"/>
      <c r="N920" s="50"/>
      <c r="O920" s="50"/>
      <c r="P920" s="50"/>
      <c r="Q920" s="50"/>
      <c r="R920" s="50"/>
      <c r="S920" s="50"/>
      <c r="T920" s="50"/>
      <c r="U920" s="50"/>
      <c r="V920" s="50"/>
      <c r="W920" s="50"/>
      <c r="X920" s="50"/>
      <c r="Y920" s="50"/>
      <c r="Z920" s="50"/>
      <c r="AA920" s="50"/>
      <c r="AB920" s="50"/>
      <c r="AC920" s="50"/>
      <c r="AD920" s="50"/>
      <c r="AE920" s="50"/>
      <c r="AF920" s="50"/>
      <c r="AG920" s="50"/>
      <c r="AH920" s="50"/>
      <c r="AI920" s="50"/>
    </row>
    <row r="921" spans="9:35">
      <c r="I921" s="50"/>
      <c r="J921" s="50"/>
      <c r="K921" s="50"/>
      <c r="L921" s="50"/>
      <c r="M921" s="50"/>
      <c r="N921" s="50"/>
      <c r="O921" s="50"/>
      <c r="P921" s="50"/>
      <c r="Q921" s="50"/>
      <c r="R921" s="50"/>
      <c r="S921" s="50"/>
      <c r="T921" s="50"/>
      <c r="U921" s="50"/>
      <c r="V921" s="50"/>
      <c r="W921" s="50"/>
      <c r="X921" s="50"/>
      <c r="Y921" s="50"/>
      <c r="Z921" s="50"/>
      <c r="AA921" s="50"/>
      <c r="AB921" s="50"/>
      <c r="AC921" s="50"/>
      <c r="AD921" s="50"/>
      <c r="AE921" s="50"/>
      <c r="AF921" s="50"/>
      <c r="AG921" s="50"/>
      <c r="AH921" s="50"/>
      <c r="AI921" s="50"/>
    </row>
    <row r="922" spans="9:35">
      <c r="I922" s="50"/>
      <c r="J922" s="50"/>
      <c r="K922" s="50"/>
      <c r="L922" s="50"/>
      <c r="M922" s="50"/>
      <c r="N922" s="50"/>
      <c r="O922" s="50"/>
      <c r="P922" s="50"/>
      <c r="Q922" s="50"/>
      <c r="R922" s="50"/>
      <c r="S922" s="50"/>
      <c r="T922" s="50"/>
      <c r="U922" s="50"/>
      <c r="V922" s="50"/>
      <c r="W922" s="50"/>
      <c r="X922" s="50"/>
      <c r="Y922" s="50"/>
      <c r="Z922" s="50"/>
      <c r="AA922" s="50"/>
      <c r="AB922" s="50"/>
      <c r="AC922" s="50"/>
      <c r="AD922" s="50"/>
      <c r="AE922" s="50"/>
      <c r="AF922" s="50"/>
      <c r="AG922" s="50"/>
      <c r="AH922" s="50"/>
      <c r="AI922" s="50"/>
    </row>
    <row r="923" spans="9:35">
      <c r="I923" s="50"/>
      <c r="J923" s="50"/>
      <c r="K923" s="50"/>
      <c r="L923" s="50"/>
      <c r="M923" s="50"/>
      <c r="N923" s="50"/>
      <c r="O923" s="50"/>
      <c r="P923" s="50"/>
      <c r="Q923" s="50"/>
      <c r="R923" s="50"/>
      <c r="S923" s="50"/>
      <c r="T923" s="50"/>
      <c r="U923" s="50"/>
      <c r="V923" s="50"/>
      <c r="W923" s="50"/>
      <c r="X923" s="50"/>
      <c r="Y923" s="50"/>
      <c r="Z923" s="50"/>
      <c r="AA923" s="50"/>
      <c r="AB923" s="50"/>
      <c r="AC923" s="50"/>
      <c r="AD923" s="50"/>
      <c r="AE923" s="50"/>
      <c r="AF923" s="50"/>
      <c r="AG923" s="50"/>
      <c r="AH923" s="50"/>
      <c r="AI923" s="50"/>
    </row>
    <row r="924" spans="9:35">
      <c r="I924" s="50"/>
      <c r="J924" s="50"/>
      <c r="K924" s="50"/>
      <c r="L924" s="50"/>
      <c r="M924" s="50"/>
      <c r="N924" s="50"/>
      <c r="O924" s="50"/>
      <c r="P924" s="50"/>
      <c r="Q924" s="50"/>
      <c r="R924" s="50"/>
      <c r="S924" s="50"/>
      <c r="T924" s="50"/>
      <c r="U924" s="50"/>
      <c r="V924" s="50"/>
      <c r="W924" s="50"/>
      <c r="X924" s="50"/>
      <c r="Y924" s="50"/>
      <c r="Z924" s="50"/>
      <c r="AA924" s="50"/>
      <c r="AB924" s="50"/>
      <c r="AC924" s="50"/>
      <c r="AD924" s="50"/>
      <c r="AE924" s="50"/>
      <c r="AF924" s="50"/>
      <c r="AG924" s="50"/>
      <c r="AH924" s="50"/>
      <c r="AI924" s="50"/>
    </row>
    <row r="925" spans="9:35">
      <c r="I925" s="50"/>
      <c r="J925" s="50"/>
      <c r="K925" s="50"/>
      <c r="L925" s="50"/>
      <c r="M925" s="50"/>
      <c r="N925" s="50"/>
      <c r="O925" s="50"/>
      <c r="P925" s="50"/>
      <c r="Q925" s="50"/>
      <c r="R925" s="50"/>
      <c r="S925" s="50"/>
      <c r="T925" s="50"/>
      <c r="U925" s="50"/>
      <c r="V925" s="50"/>
      <c r="W925" s="50"/>
      <c r="X925" s="50"/>
      <c r="Y925" s="50"/>
      <c r="Z925" s="50"/>
      <c r="AA925" s="50"/>
      <c r="AB925" s="50"/>
      <c r="AC925" s="50"/>
      <c r="AD925" s="50"/>
      <c r="AE925" s="50"/>
      <c r="AF925" s="50"/>
      <c r="AG925" s="50"/>
      <c r="AH925" s="50"/>
      <c r="AI925" s="50"/>
    </row>
    <row r="926" spans="9:35">
      <c r="I926" s="50"/>
      <c r="J926" s="50"/>
      <c r="K926" s="50"/>
      <c r="L926" s="50"/>
      <c r="M926" s="50"/>
      <c r="N926" s="50"/>
      <c r="O926" s="50"/>
      <c r="P926" s="50"/>
      <c r="Q926" s="50"/>
      <c r="R926" s="50"/>
      <c r="S926" s="50"/>
      <c r="T926" s="50"/>
      <c r="U926" s="50"/>
      <c r="V926" s="50"/>
      <c r="W926" s="50"/>
      <c r="X926" s="50"/>
      <c r="Y926" s="50"/>
      <c r="Z926" s="50"/>
      <c r="AA926" s="50"/>
      <c r="AB926" s="50"/>
      <c r="AC926" s="50"/>
      <c r="AD926" s="50"/>
      <c r="AE926" s="50"/>
      <c r="AF926" s="50"/>
      <c r="AG926" s="50"/>
      <c r="AH926" s="50"/>
      <c r="AI926" s="50"/>
    </row>
    <row r="927" spans="9:35">
      <c r="I927" s="50"/>
      <c r="J927" s="50"/>
      <c r="K927" s="50"/>
      <c r="L927" s="50"/>
      <c r="M927" s="50"/>
      <c r="N927" s="50"/>
      <c r="O927" s="50"/>
      <c r="P927" s="50"/>
      <c r="Q927" s="50"/>
      <c r="R927" s="50"/>
      <c r="S927" s="50"/>
      <c r="T927" s="50"/>
      <c r="U927" s="50"/>
      <c r="V927" s="50"/>
      <c r="W927" s="50"/>
      <c r="X927" s="50"/>
      <c r="Y927" s="50"/>
      <c r="Z927" s="50"/>
      <c r="AA927" s="50"/>
      <c r="AB927" s="50"/>
      <c r="AC927" s="50"/>
      <c r="AD927" s="50"/>
      <c r="AE927" s="50"/>
      <c r="AF927" s="50"/>
      <c r="AG927" s="50"/>
      <c r="AH927" s="50"/>
      <c r="AI927" s="50"/>
    </row>
    <row r="928" spans="9:35">
      <c r="I928" s="50"/>
      <c r="J928" s="50"/>
      <c r="K928" s="50"/>
      <c r="L928" s="50"/>
      <c r="M928" s="50"/>
      <c r="N928" s="50"/>
      <c r="O928" s="50"/>
      <c r="P928" s="50"/>
      <c r="Q928" s="50"/>
      <c r="R928" s="50"/>
      <c r="S928" s="50"/>
      <c r="T928" s="50"/>
      <c r="U928" s="50"/>
      <c r="V928" s="50"/>
      <c r="W928" s="50"/>
      <c r="X928" s="50"/>
      <c r="Y928" s="50"/>
      <c r="Z928" s="50"/>
      <c r="AA928" s="50"/>
      <c r="AB928" s="50"/>
      <c r="AC928" s="50"/>
      <c r="AD928" s="50"/>
      <c r="AE928" s="50"/>
      <c r="AF928" s="50"/>
      <c r="AG928" s="50"/>
      <c r="AH928" s="50"/>
      <c r="AI928" s="50"/>
    </row>
    <row r="929" spans="9:35">
      <c r="I929" s="50"/>
      <c r="J929" s="50"/>
      <c r="K929" s="50"/>
      <c r="L929" s="50"/>
      <c r="M929" s="50"/>
      <c r="N929" s="50"/>
      <c r="O929" s="50"/>
      <c r="P929" s="50"/>
      <c r="Q929" s="50"/>
      <c r="R929" s="50"/>
      <c r="S929" s="50"/>
      <c r="T929" s="50"/>
      <c r="U929" s="50"/>
      <c r="V929" s="50"/>
      <c r="W929" s="50"/>
      <c r="X929" s="50"/>
      <c r="Y929" s="50"/>
      <c r="Z929" s="50"/>
      <c r="AA929" s="50"/>
      <c r="AB929" s="50"/>
      <c r="AC929" s="50"/>
      <c r="AD929" s="50"/>
      <c r="AE929" s="50"/>
      <c r="AF929" s="50"/>
      <c r="AG929" s="50"/>
      <c r="AH929" s="50"/>
      <c r="AI929" s="50"/>
    </row>
    <row r="930" spans="9:35">
      <c r="I930" s="50"/>
      <c r="J930" s="50"/>
      <c r="K930" s="50"/>
      <c r="L930" s="50"/>
      <c r="M930" s="50"/>
      <c r="N930" s="50"/>
      <c r="O930" s="50"/>
      <c r="P930" s="50"/>
      <c r="Q930" s="50"/>
      <c r="R930" s="50"/>
      <c r="S930" s="50"/>
      <c r="T930" s="50"/>
      <c r="U930" s="50"/>
      <c r="V930" s="50"/>
      <c r="W930" s="50"/>
      <c r="X930" s="50"/>
      <c r="Y930" s="50"/>
      <c r="Z930" s="50"/>
      <c r="AA930" s="50"/>
      <c r="AB930" s="50"/>
      <c r="AC930" s="50"/>
      <c r="AD930" s="50"/>
      <c r="AE930" s="50"/>
      <c r="AF930" s="50"/>
      <c r="AG930" s="50"/>
      <c r="AH930" s="50"/>
      <c r="AI930" s="50"/>
    </row>
    <row r="931" spans="9:35">
      <c r="I931" s="50"/>
      <c r="J931" s="50"/>
      <c r="K931" s="50"/>
      <c r="L931" s="50"/>
      <c r="M931" s="50"/>
      <c r="N931" s="50"/>
      <c r="O931" s="50"/>
      <c r="P931" s="50"/>
      <c r="Q931" s="50"/>
      <c r="R931" s="50"/>
      <c r="S931" s="50"/>
      <c r="T931" s="50"/>
      <c r="U931" s="50"/>
      <c r="V931" s="50"/>
      <c r="W931" s="50"/>
      <c r="X931" s="50"/>
      <c r="Y931" s="50"/>
      <c r="Z931" s="50"/>
      <c r="AA931" s="50"/>
      <c r="AB931" s="50"/>
      <c r="AC931" s="50"/>
      <c r="AD931" s="50"/>
      <c r="AE931" s="50"/>
      <c r="AF931" s="50"/>
      <c r="AG931" s="50"/>
      <c r="AH931" s="50"/>
      <c r="AI931" s="50"/>
    </row>
    <row r="932" spans="9:35">
      <c r="I932" s="50"/>
      <c r="J932" s="50"/>
      <c r="K932" s="50"/>
      <c r="L932" s="50"/>
      <c r="M932" s="50"/>
      <c r="N932" s="50"/>
      <c r="O932" s="50"/>
      <c r="P932" s="50"/>
      <c r="Q932" s="50"/>
      <c r="R932" s="50"/>
      <c r="S932" s="50"/>
      <c r="T932" s="50"/>
      <c r="U932" s="50"/>
      <c r="V932" s="50"/>
      <c r="W932" s="50"/>
      <c r="X932" s="50"/>
      <c r="Y932" s="50"/>
      <c r="Z932" s="50"/>
      <c r="AA932" s="50"/>
      <c r="AB932" s="50"/>
      <c r="AC932" s="50"/>
      <c r="AD932" s="50"/>
      <c r="AE932" s="50"/>
      <c r="AF932" s="50"/>
      <c r="AG932" s="50"/>
      <c r="AH932" s="50"/>
      <c r="AI932" s="50"/>
    </row>
    <row r="933" spans="9:35">
      <c r="I933" s="50"/>
      <c r="J933" s="50"/>
      <c r="K933" s="50"/>
      <c r="L933" s="50"/>
      <c r="M933" s="50"/>
      <c r="N933" s="50"/>
      <c r="O933" s="50"/>
      <c r="P933" s="50"/>
      <c r="Q933" s="50"/>
      <c r="R933" s="50"/>
      <c r="S933" s="50"/>
      <c r="T933" s="50"/>
      <c r="U933" s="50"/>
      <c r="V933" s="50"/>
      <c r="W933" s="50"/>
      <c r="X933" s="50"/>
      <c r="Y933" s="50"/>
      <c r="Z933" s="50"/>
      <c r="AA933" s="50"/>
      <c r="AB933" s="50"/>
      <c r="AC933" s="50"/>
      <c r="AD933" s="50"/>
      <c r="AE933" s="50"/>
      <c r="AF933" s="50"/>
      <c r="AG933" s="50"/>
      <c r="AH933" s="50"/>
      <c r="AI933" s="50"/>
    </row>
    <row r="934" spans="9:35">
      <c r="I934" s="50"/>
      <c r="J934" s="50"/>
      <c r="K934" s="50"/>
      <c r="L934" s="50"/>
      <c r="M934" s="50"/>
      <c r="N934" s="50"/>
      <c r="O934" s="50"/>
      <c r="P934" s="50"/>
      <c r="Q934" s="50"/>
      <c r="R934" s="50"/>
      <c r="S934" s="50"/>
      <c r="T934" s="50"/>
      <c r="U934" s="50"/>
      <c r="V934" s="50"/>
      <c r="W934" s="50"/>
      <c r="X934" s="50"/>
      <c r="Y934" s="50"/>
      <c r="Z934" s="50"/>
      <c r="AA934" s="50"/>
      <c r="AB934" s="50"/>
      <c r="AC934" s="50"/>
      <c r="AD934" s="50"/>
      <c r="AE934" s="50"/>
      <c r="AF934" s="50"/>
      <c r="AG934" s="50"/>
      <c r="AH934" s="50"/>
      <c r="AI934" s="50"/>
    </row>
    <row r="935" spans="9:35">
      <c r="I935" s="50"/>
      <c r="J935" s="50"/>
      <c r="K935" s="50"/>
      <c r="L935" s="50"/>
      <c r="M935" s="50"/>
      <c r="N935" s="50"/>
      <c r="O935" s="50"/>
      <c r="P935" s="50"/>
      <c r="Q935" s="50"/>
      <c r="R935" s="50"/>
      <c r="S935" s="50"/>
      <c r="T935" s="50"/>
      <c r="U935" s="50"/>
      <c r="V935" s="50"/>
      <c r="W935" s="50"/>
      <c r="X935" s="50"/>
      <c r="Y935" s="50"/>
      <c r="Z935" s="50"/>
      <c r="AA935" s="50"/>
      <c r="AB935" s="50"/>
      <c r="AC935" s="50"/>
      <c r="AD935" s="50"/>
      <c r="AE935" s="50"/>
      <c r="AF935" s="50"/>
      <c r="AG935" s="50"/>
      <c r="AH935" s="50"/>
      <c r="AI935" s="50"/>
    </row>
    <row r="936" spans="9:35">
      <c r="I936" s="50"/>
      <c r="J936" s="50"/>
      <c r="K936" s="50"/>
      <c r="L936" s="50"/>
      <c r="M936" s="50"/>
      <c r="N936" s="50"/>
      <c r="O936" s="50"/>
      <c r="P936" s="50"/>
      <c r="Q936" s="50"/>
      <c r="R936" s="50"/>
      <c r="S936" s="50"/>
      <c r="T936" s="50"/>
      <c r="U936" s="50"/>
      <c r="V936" s="50"/>
      <c r="W936" s="50"/>
      <c r="X936" s="50"/>
      <c r="Y936" s="50"/>
      <c r="Z936" s="50"/>
      <c r="AA936" s="50"/>
      <c r="AB936" s="50"/>
      <c r="AC936" s="50"/>
      <c r="AD936" s="50"/>
      <c r="AE936" s="50"/>
      <c r="AF936" s="50"/>
      <c r="AG936" s="50"/>
      <c r="AH936" s="50"/>
      <c r="AI936" s="50"/>
    </row>
    <row r="937" spans="9:35">
      <c r="I937" s="50"/>
      <c r="J937" s="50"/>
      <c r="K937" s="50"/>
      <c r="L937" s="50"/>
      <c r="M937" s="50"/>
      <c r="N937" s="50"/>
      <c r="O937" s="50"/>
      <c r="P937" s="50"/>
      <c r="Q937" s="50"/>
      <c r="R937" s="50"/>
      <c r="S937" s="50"/>
      <c r="T937" s="50"/>
      <c r="U937" s="50"/>
      <c r="V937" s="50"/>
      <c r="W937" s="50"/>
      <c r="X937" s="50"/>
      <c r="Y937" s="50"/>
      <c r="Z937" s="50"/>
      <c r="AA937" s="50"/>
      <c r="AB937" s="50"/>
      <c r="AC937" s="50"/>
      <c r="AD937" s="50"/>
      <c r="AE937" s="50"/>
      <c r="AF937" s="50"/>
      <c r="AG937" s="50"/>
      <c r="AH937" s="50"/>
      <c r="AI937" s="50"/>
    </row>
    <row r="938" spans="9:35">
      <c r="I938" s="50"/>
      <c r="J938" s="50"/>
      <c r="K938" s="50"/>
      <c r="L938" s="50"/>
      <c r="M938" s="50"/>
      <c r="N938" s="50"/>
      <c r="O938" s="50"/>
      <c r="P938" s="50"/>
      <c r="Q938" s="50"/>
      <c r="R938" s="50"/>
      <c r="S938" s="50"/>
      <c r="T938" s="50"/>
      <c r="U938" s="50"/>
      <c r="V938" s="50"/>
      <c r="W938" s="50"/>
      <c r="X938" s="50"/>
      <c r="Y938" s="50"/>
      <c r="Z938" s="50"/>
      <c r="AA938" s="50"/>
      <c r="AB938" s="50"/>
      <c r="AC938" s="50"/>
      <c r="AD938" s="50"/>
      <c r="AE938" s="50"/>
      <c r="AF938" s="50"/>
      <c r="AG938" s="50"/>
      <c r="AH938" s="50"/>
      <c r="AI938" s="50"/>
    </row>
    <row r="939" spans="9:35">
      <c r="I939" s="50"/>
      <c r="J939" s="50"/>
      <c r="K939" s="50"/>
      <c r="L939" s="50"/>
      <c r="M939" s="50"/>
      <c r="N939" s="50"/>
      <c r="O939" s="50"/>
      <c r="P939" s="50"/>
      <c r="Q939" s="50"/>
      <c r="R939" s="50"/>
      <c r="S939" s="50"/>
      <c r="T939" s="50"/>
      <c r="U939" s="50"/>
      <c r="V939" s="50"/>
      <c r="W939" s="50"/>
      <c r="X939" s="50"/>
      <c r="Y939" s="50"/>
      <c r="Z939" s="50"/>
      <c r="AA939" s="50"/>
      <c r="AB939" s="50"/>
      <c r="AC939" s="50"/>
      <c r="AD939" s="50"/>
      <c r="AE939" s="50"/>
      <c r="AF939" s="50"/>
      <c r="AG939" s="50"/>
      <c r="AH939" s="50"/>
      <c r="AI939" s="50"/>
    </row>
    <row r="940" spans="9:35">
      <c r="I940" s="50"/>
      <c r="J940" s="50"/>
      <c r="K940" s="50"/>
      <c r="L940" s="50"/>
      <c r="M940" s="50"/>
      <c r="N940" s="50"/>
      <c r="O940" s="50"/>
      <c r="P940" s="50"/>
      <c r="Q940" s="50"/>
      <c r="R940" s="50"/>
      <c r="S940" s="50"/>
      <c r="T940" s="50"/>
      <c r="U940" s="50"/>
      <c r="V940" s="50"/>
      <c r="W940" s="50"/>
      <c r="X940" s="50"/>
      <c r="Y940" s="50"/>
      <c r="Z940" s="50"/>
      <c r="AA940" s="50"/>
      <c r="AB940" s="50"/>
      <c r="AC940" s="50"/>
      <c r="AD940" s="50"/>
      <c r="AE940" s="50"/>
      <c r="AF940" s="50"/>
      <c r="AG940" s="50"/>
      <c r="AH940" s="50"/>
      <c r="AI940" s="50"/>
    </row>
    <row r="941" spans="9:35">
      <c r="I941" s="50"/>
      <c r="J941" s="50"/>
      <c r="K941" s="50"/>
      <c r="L941" s="50"/>
      <c r="M941" s="50"/>
      <c r="N941" s="50"/>
      <c r="O941" s="50"/>
      <c r="P941" s="50"/>
      <c r="Q941" s="50"/>
      <c r="R941" s="50"/>
      <c r="S941" s="50"/>
      <c r="T941" s="50"/>
      <c r="U941" s="50"/>
      <c r="V941" s="50"/>
      <c r="W941" s="50"/>
      <c r="X941" s="50"/>
      <c r="Y941" s="50"/>
      <c r="Z941" s="50"/>
      <c r="AA941" s="50"/>
      <c r="AB941" s="50"/>
      <c r="AC941" s="50"/>
      <c r="AD941" s="50"/>
      <c r="AE941" s="50"/>
      <c r="AF941" s="50"/>
      <c r="AG941" s="50"/>
      <c r="AH941" s="50"/>
      <c r="AI941" s="50"/>
    </row>
    <row r="942" spans="9:35">
      <c r="I942" s="50"/>
      <c r="J942" s="50"/>
      <c r="K942" s="50"/>
      <c r="L942" s="50"/>
      <c r="M942" s="50"/>
      <c r="N942" s="50"/>
      <c r="O942" s="50"/>
      <c r="P942" s="50"/>
      <c r="Q942" s="50"/>
      <c r="R942" s="50"/>
      <c r="S942" s="50"/>
      <c r="T942" s="50"/>
      <c r="U942" s="50"/>
      <c r="V942" s="50"/>
      <c r="W942" s="50"/>
      <c r="X942" s="50"/>
      <c r="Y942" s="50"/>
      <c r="Z942" s="50"/>
      <c r="AA942" s="50"/>
      <c r="AB942" s="50"/>
      <c r="AC942" s="50"/>
      <c r="AD942" s="50"/>
      <c r="AE942" s="50"/>
      <c r="AF942" s="50"/>
      <c r="AG942" s="50"/>
      <c r="AH942" s="50"/>
      <c r="AI942" s="50"/>
    </row>
    <row r="943" spans="9:35">
      <c r="I943" s="50"/>
      <c r="J943" s="50"/>
      <c r="K943" s="50"/>
      <c r="L943" s="50"/>
      <c r="M943" s="50"/>
      <c r="N943" s="50"/>
      <c r="O943" s="50"/>
      <c r="P943" s="50"/>
      <c r="Q943" s="50"/>
      <c r="R943" s="50"/>
      <c r="S943" s="50"/>
      <c r="T943" s="50"/>
      <c r="U943" s="50"/>
      <c r="V943" s="50"/>
      <c r="W943" s="50"/>
      <c r="X943" s="50"/>
      <c r="Y943" s="50"/>
      <c r="Z943" s="50"/>
      <c r="AA943" s="50"/>
      <c r="AB943" s="50"/>
      <c r="AC943" s="50"/>
      <c r="AD943" s="50"/>
      <c r="AE943" s="50"/>
      <c r="AF943" s="50"/>
      <c r="AG943" s="50"/>
      <c r="AH943" s="50"/>
      <c r="AI943" s="50"/>
    </row>
    <row r="944" spans="9:35">
      <c r="I944" s="50"/>
      <c r="J944" s="50"/>
      <c r="K944" s="50"/>
      <c r="L944" s="50"/>
      <c r="M944" s="50"/>
      <c r="N944" s="50"/>
      <c r="O944" s="50"/>
      <c r="P944" s="50"/>
      <c r="Q944" s="50"/>
      <c r="R944" s="50"/>
      <c r="S944" s="50"/>
      <c r="T944" s="50"/>
      <c r="U944" s="50"/>
      <c r="V944" s="50"/>
      <c r="W944" s="50"/>
      <c r="X944" s="50"/>
      <c r="Y944" s="50"/>
      <c r="Z944" s="50"/>
      <c r="AA944" s="50"/>
      <c r="AB944" s="50"/>
      <c r="AC944" s="50"/>
      <c r="AD944" s="50"/>
      <c r="AE944" s="50"/>
      <c r="AF944" s="50"/>
      <c r="AG944" s="50"/>
      <c r="AH944" s="50"/>
      <c r="AI944" s="50"/>
    </row>
    <row r="945" spans="9:35">
      <c r="I945" s="50"/>
      <c r="J945" s="50"/>
      <c r="K945" s="50"/>
      <c r="L945" s="50"/>
      <c r="M945" s="50"/>
      <c r="N945" s="50"/>
      <c r="O945" s="50"/>
      <c r="P945" s="50"/>
      <c r="Q945" s="50"/>
      <c r="R945" s="50"/>
      <c r="S945" s="50"/>
      <c r="T945" s="50"/>
      <c r="U945" s="50"/>
      <c r="V945" s="50"/>
      <c r="W945" s="50"/>
      <c r="X945" s="50"/>
      <c r="Y945" s="50"/>
      <c r="Z945" s="50"/>
      <c r="AA945" s="50"/>
      <c r="AB945" s="50"/>
      <c r="AC945" s="50"/>
      <c r="AD945" s="50"/>
      <c r="AE945" s="50"/>
      <c r="AF945" s="50"/>
      <c r="AG945" s="50"/>
      <c r="AH945" s="50"/>
      <c r="AI945" s="50"/>
    </row>
    <row r="946" spans="9:35">
      <c r="I946" s="50"/>
      <c r="J946" s="50"/>
      <c r="K946" s="50"/>
      <c r="L946" s="50"/>
      <c r="M946" s="50"/>
      <c r="N946" s="50"/>
      <c r="O946" s="50"/>
      <c r="P946" s="50"/>
      <c r="Q946" s="50"/>
      <c r="R946" s="50"/>
      <c r="S946" s="50"/>
      <c r="T946" s="50"/>
      <c r="U946" s="50"/>
      <c r="V946" s="50"/>
      <c r="W946" s="50"/>
      <c r="X946" s="50"/>
      <c r="Y946" s="50"/>
      <c r="Z946" s="50"/>
      <c r="AA946" s="50"/>
      <c r="AB946" s="50"/>
      <c r="AC946" s="50"/>
      <c r="AD946" s="50"/>
      <c r="AE946" s="50"/>
      <c r="AF946" s="50"/>
      <c r="AG946" s="50"/>
      <c r="AH946" s="50"/>
      <c r="AI946" s="50"/>
    </row>
    <row r="947" spans="9:35">
      <c r="I947" s="50"/>
      <c r="J947" s="50"/>
      <c r="K947" s="50"/>
      <c r="L947" s="50"/>
      <c r="M947" s="50"/>
      <c r="N947" s="50"/>
      <c r="O947" s="50"/>
      <c r="P947" s="50"/>
      <c r="Q947" s="50"/>
      <c r="R947" s="50"/>
      <c r="S947" s="50"/>
      <c r="T947" s="50"/>
      <c r="U947" s="50"/>
      <c r="V947" s="50"/>
      <c r="W947" s="50"/>
      <c r="X947" s="50"/>
      <c r="Y947" s="50"/>
      <c r="Z947" s="50"/>
      <c r="AA947" s="50"/>
      <c r="AB947" s="50"/>
      <c r="AC947" s="50"/>
      <c r="AD947" s="50"/>
      <c r="AE947" s="50"/>
      <c r="AF947" s="50"/>
      <c r="AG947" s="50"/>
      <c r="AH947" s="50"/>
      <c r="AI947" s="50"/>
    </row>
    <row r="948" spans="9:35">
      <c r="I948" s="50"/>
      <c r="J948" s="50"/>
      <c r="K948" s="50"/>
      <c r="L948" s="50"/>
      <c r="M948" s="50"/>
      <c r="N948" s="50"/>
      <c r="O948" s="50"/>
      <c r="P948" s="50"/>
      <c r="Q948" s="50"/>
      <c r="R948" s="50"/>
      <c r="S948" s="50"/>
      <c r="T948" s="50"/>
      <c r="U948" s="50"/>
      <c r="V948" s="50"/>
      <c r="W948" s="50"/>
      <c r="X948" s="50"/>
      <c r="Y948" s="50"/>
      <c r="Z948" s="50"/>
      <c r="AA948" s="50"/>
      <c r="AB948" s="50"/>
      <c r="AC948" s="50"/>
      <c r="AD948" s="50"/>
      <c r="AE948" s="50"/>
      <c r="AF948" s="50"/>
      <c r="AG948" s="50"/>
      <c r="AH948" s="50"/>
      <c r="AI948" s="50"/>
    </row>
    <row r="949" spans="9:35">
      <c r="I949" s="50"/>
      <c r="J949" s="50"/>
      <c r="K949" s="50"/>
      <c r="L949" s="50"/>
      <c r="M949" s="50"/>
      <c r="N949" s="50"/>
      <c r="O949" s="50"/>
      <c r="P949" s="50"/>
      <c r="Q949" s="50"/>
      <c r="R949" s="50"/>
      <c r="S949" s="50"/>
      <c r="T949" s="50"/>
      <c r="U949" s="50"/>
      <c r="V949" s="50"/>
      <c r="W949" s="50"/>
      <c r="X949" s="50"/>
      <c r="Y949" s="50"/>
      <c r="Z949" s="50"/>
      <c r="AA949" s="50"/>
      <c r="AB949" s="50"/>
      <c r="AC949" s="50"/>
      <c r="AD949" s="50"/>
      <c r="AE949" s="50"/>
      <c r="AF949" s="50"/>
      <c r="AG949" s="50"/>
      <c r="AH949" s="50"/>
      <c r="AI949" s="50"/>
    </row>
    <row r="950" spans="9:35">
      <c r="I950" s="50"/>
      <c r="J950" s="50"/>
      <c r="K950" s="50"/>
      <c r="L950" s="50"/>
      <c r="M950" s="50"/>
      <c r="N950" s="50"/>
      <c r="O950" s="50"/>
      <c r="P950" s="50"/>
      <c r="Q950" s="50"/>
      <c r="R950" s="50"/>
      <c r="S950" s="50"/>
      <c r="T950" s="50"/>
      <c r="U950" s="50"/>
      <c r="V950" s="50"/>
      <c r="W950" s="50"/>
      <c r="X950" s="50"/>
      <c r="Y950" s="50"/>
      <c r="Z950" s="50"/>
      <c r="AA950" s="50"/>
      <c r="AB950" s="50"/>
      <c r="AC950" s="50"/>
      <c r="AD950" s="50"/>
      <c r="AE950" s="50"/>
      <c r="AF950" s="50"/>
      <c r="AG950" s="50"/>
      <c r="AH950" s="50"/>
      <c r="AI950" s="50"/>
    </row>
    <row r="951" spans="9:35">
      <c r="I951" s="50"/>
      <c r="J951" s="50"/>
      <c r="K951" s="50"/>
      <c r="L951" s="50"/>
      <c r="M951" s="50"/>
      <c r="N951" s="50"/>
      <c r="O951" s="50"/>
      <c r="P951" s="50"/>
      <c r="Q951" s="50"/>
      <c r="R951" s="50"/>
      <c r="S951" s="50"/>
      <c r="T951" s="50"/>
      <c r="U951" s="50"/>
      <c r="V951" s="50"/>
      <c r="W951" s="50"/>
      <c r="X951" s="50"/>
      <c r="Y951" s="50"/>
      <c r="Z951" s="50"/>
      <c r="AA951" s="50"/>
      <c r="AB951" s="50"/>
      <c r="AC951" s="50"/>
      <c r="AD951" s="50"/>
      <c r="AE951" s="50"/>
      <c r="AF951" s="50"/>
      <c r="AG951" s="50"/>
      <c r="AH951" s="50"/>
      <c r="AI951" s="50"/>
    </row>
    <row r="952" spans="9:35">
      <c r="I952" s="50"/>
      <c r="J952" s="50"/>
      <c r="K952" s="50"/>
      <c r="L952" s="50"/>
      <c r="M952" s="50"/>
      <c r="N952" s="50"/>
      <c r="O952" s="50"/>
      <c r="P952" s="50"/>
      <c r="Q952" s="50"/>
      <c r="R952" s="50"/>
      <c r="S952" s="50"/>
      <c r="T952" s="50"/>
      <c r="U952" s="50"/>
      <c r="V952" s="50"/>
      <c r="W952" s="50"/>
      <c r="X952" s="50"/>
      <c r="Y952" s="50"/>
      <c r="Z952" s="50"/>
      <c r="AA952" s="50"/>
      <c r="AB952" s="50"/>
      <c r="AC952" s="50"/>
      <c r="AD952" s="50"/>
      <c r="AE952" s="50"/>
      <c r="AF952" s="50"/>
      <c r="AG952" s="50"/>
      <c r="AH952" s="50"/>
      <c r="AI952" s="50"/>
    </row>
    <row r="953" spans="9:35">
      <c r="I953" s="50"/>
      <c r="J953" s="50"/>
      <c r="K953" s="50"/>
      <c r="L953" s="50"/>
      <c r="M953" s="50"/>
      <c r="N953" s="50"/>
      <c r="O953" s="50"/>
      <c r="P953" s="50"/>
      <c r="Q953" s="50"/>
      <c r="R953" s="50"/>
      <c r="S953" s="50"/>
      <c r="T953" s="50"/>
      <c r="U953" s="50"/>
      <c r="V953" s="50"/>
      <c r="W953" s="50"/>
      <c r="X953" s="50"/>
      <c r="Y953" s="50"/>
      <c r="Z953" s="50"/>
      <c r="AA953" s="50"/>
      <c r="AB953" s="50"/>
      <c r="AC953" s="50"/>
      <c r="AD953" s="50"/>
      <c r="AE953" s="50"/>
      <c r="AF953" s="50"/>
      <c r="AG953" s="50"/>
      <c r="AH953" s="50"/>
      <c r="AI953" s="50"/>
    </row>
    <row r="954" spans="9:35">
      <c r="I954" s="50"/>
      <c r="J954" s="50"/>
      <c r="K954" s="50"/>
      <c r="L954" s="50"/>
      <c r="M954" s="50"/>
      <c r="N954" s="50"/>
      <c r="O954" s="50"/>
      <c r="P954" s="50"/>
      <c r="Q954" s="50"/>
      <c r="R954" s="50"/>
      <c r="S954" s="50"/>
      <c r="T954" s="50"/>
      <c r="U954" s="50"/>
      <c r="V954" s="50"/>
      <c r="W954" s="50"/>
      <c r="X954" s="50"/>
      <c r="Y954" s="50"/>
      <c r="Z954" s="50"/>
      <c r="AA954" s="50"/>
      <c r="AB954" s="50"/>
      <c r="AC954" s="50"/>
      <c r="AD954" s="50"/>
      <c r="AE954" s="50"/>
      <c r="AF954" s="50"/>
      <c r="AG954" s="50"/>
      <c r="AH954" s="50"/>
      <c r="AI954" s="50"/>
    </row>
    <row r="955" spans="9:35">
      <c r="I955" s="50"/>
      <c r="J955" s="50"/>
      <c r="K955" s="50"/>
      <c r="L955" s="50"/>
      <c r="M955" s="50"/>
      <c r="N955" s="50"/>
      <c r="O955" s="50"/>
      <c r="P955" s="50"/>
      <c r="Q955" s="50"/>
      <c r="R955" s="50"/>
      <c r="S955" s="50"/>
      <c r="T955" s="50"/>
      <c r="U955" s="50"/>
      <c r="V955" s="50"/>
      <c r="W955" s="50"/>
      <c r="X955" s="50"/>
      <c r="Y955" s="50"/>
      <c r="Z955" s="50"/>
      <c r="AA955" s="50"/>
      <c r="AB955" s="50"/>
      <c r="AC955" s="50"/>
      <c r="AD955" s="50"/>
      <c r="AE955" s="50"/>
      <c r="AF955" s="50"/>
      <c r="AG955" s="50"/>
      <c r="AH955" s="50"/>
      <c r="AI955" s="50"/>
    </row>
    <row r="956" spans="9:35">
      <c r="I956" s="50"/>
      <c r="J956" s="50"/>
      <c r="K956" s="50"/>
      <c r="L956" s="50"/>
      <c r="M956" s="50"/>
      <c r="N956" s="50"/>
      <c r="O956" s="50"/>
      <c r="P956" s="50"/>
      <c r="Q956" s="50"/>
      <c r="R956" s="50"/>
      <c r="S956" s="50"/>
      <c r="T956" s="50"/>
      <c r="U956" s="50"/>
      <c r="V956" s="50"/>
      <c r="W956" s="50"/>
      <c r="X956" s="50"/>
      <c r="Y956" s="50"/>
      <c r="Z956" s="50"/>
      <c r="AA956" s="50"/>
      <c r="AB956" s="50"/>
      <c r="AC956" s="50"/>
      <c r="AD956" s="50"/>
      <c r="AE956" s="50"/>
      <c r="AF956" s="50"/>
      <c r="AG956" s="50"/>
      <c r="AH956" s="50"/>
      <c r="AI956" s="50"/>
    </row>
    <row r="957" spans="9:35">
      <c r="I957" s="50"/>
      <c r="J957" s="50"/>
      <c r="K957" s="50"/>
      <c r="L957" s="50"/>
      <c r="M957" s="50"/>
      <c r="N957" s="50"/>
      <c r="O957" s="50"/>
      <c r="P957" s="50"/>
      <c r="Q957" s="50"/>
      <c r="R957" s="50"/>
      <c r="S957" s="50"/>
      <c r="T957" s="50"/>
      <c r="U957" s="50"/>
      <c r="V957" s="50"/>
      <c r="W957" s="50"/>
      <c r="X957" s="50"/>
      <c r="Y957" s="50"/>
      <c r="Z957" s="50"/>
      <c r="AA957" s="50"/>
      <c r="AB957" s="50"/>
      <c r="AC957" s="50"/>
      <c r="AD957" s="50"/>
      <c r="AE957" s="50"/>
      <c r="AF957" s="50"/>
      <c r="AG957" s="50"/>
      <c r="AH957" s="50"/>
      <c r="AI957" s="50"/>
    </row>
    <row r="958" spans="9:35">
      <c r="I958" s="50"/>
      <c r="J958" s="50"/>
      <c r="K958" s="50"/>
      <c r="L958" s="50"/>
      <c r="M958" s="50"/>
      <c r="N958" s="50"/>
      <c r="O958" s="50"/>
      <c r="P958" s="50"/>
      <c r="Q958" s="50"/>
      <c r="R958" s="50"/>
      <c r="S958" s="50"/>
      <c r="T958" s="50"/>
      <c r="U958" s="50"/>
      <c r="V958" s="50"/>
      <c r="W958" s="50"/>
      <c r="X958" s="50"/>
      <c r="Y958" s="50"/>
      <c r="Z958" s="50"/>
      <c r="AA958" s="50"/>
      <c r="AB958" s="50"/>
      <c r="AC958" s="50"/>
      <c r="AD958" s="50"/>
      <c r="AE958" s="50"/>
      <c r="AF958" s="50"/>
      <c r="AG958" s="50"/>
      <c r="AH958" s="50"/>
      <c r="AI958" s="50"/>
    </row>
    <row r="959" spans="9:35">
      <c r="I959" s="50"/>
      <c r="J959" s="50"/>
      <c r="K959" s="50"/>
      <c r="L959" s="50"/>
      <c r="M959" s="50"/>
      <c r="N959" s="50"/>
      <c r="O959" s="50"/>
      <c r="P959" s="50"/>
      <c r="Q959" s="50"/>
      <c r="R959" s="50"/>
      <c r="S959" s="50"/>
      <c r="T959" s="50"/>
      <c r="U959" s="50"/>
      <c r="V959" s="50"/>
      <c r="W959" s="50"/>
      <c r="X959" s="50"/>
      <c r="Y959" s="50"/>
      <c r="Z959" s="50"/>
      <c r="AA959" s="50"/>
      <c r="AB959" s="50"/>
      <c r="AC959" s="50"/>
      <c r="AD959" s="50"/>
      <c r="AE959" s="50"/>
      <c r="AF959" s="50"/>
      <c r="AG959" s="50"/>
      <c r="AH959" s="50"/>
      <c r="AI959" s="50"/>
    </row>
    <row r="960" spans="9:35">
      <c r="I960" s="50"/>
      <c r="J960" s="50"/>
      <c r="K960" s="50"/>
      <c r="L960" s="50"/>
      <c r="M960" s="50"/>
      <c r="N960" s="50"/>
      <c r="O960" s="50"/>
      <c r="P960" s="50"/>
      <c r="Q960" s="50"/>
      <c r="R960" s="50"/>
      <c r="S960" s="50"/>
      <c r="T960" s="50"/>
      <c r="U960" s="50"/>
      <c r="V960" s="50"/>
      <c r="W960" s="50"/>
      <c r="X960" s="50"/>
      <c r="Y960" s="50"/>
      <c r="Z960" s="50"/>
      <c r="AA960" s="50"/>
      <c r="AB960" s="50"/>
      <c r="AC960" s="50"/>
      <c r="AD960" s="50"/>
      <c r="AE960" s="50"/>
      <c r="AF960" s="50"/>
      <c r="AG960" s="50"/>
      <c r="AH960" s="50"/>
      <c r="AI960" s="50"/>
    </row>
    <row r="961" spans="9:35">
      <c r="I961" s="50"/>
      <c r="J961" s="50"/>
      <c r="K961" s="50"/>
      <c r="L961" s="50"/>
      <c r="M961" s="50"/>
      <c r="N961" s="50"/>
      <c r="O961" s="50"/>
      <c r="P961" s="50"/>
      <c r="Q961" s="50"/>
      <c r="R961" s="50"/>
      <c r="S961" s="50"/>
      <c r="T961" s="50"/>
      <c r="U961" s="50"/>
      <c r="V961" s="50"/>
      <c r="W961" s="50"/>
      <c r="X961" s="50"/>
      <c r="Y961" s="50"/>
      <c r="Z961" s="50"/>
      <c r="AA961" s="50"/>
      <c r="AB961" s="50"/>
      <c r="AC961" s="50"/>
      <c r="AD961" s="50"/>
      <c r="AE961" s="50"/>
      <c r="AF961" s="50"/>
      <c r="AG961" s="50"/>
      <c r="AH961" s="50"/>
      <c r="AI961" s="50"/>
    </row>
    <row r="962" spans="9:35">
      <c r="I962" s="50"/>
      <c r="J962" s="50"/>
      <c r="K962" s="50"/>
      <c r="L962" s="50"/>
      <c r="M962" s="50"/>
      <c r="N962" s="50"/>
      <c r="O962" s="50"/>
      <c r="P962" s="50"/>
      <c r="Q962" s="50"/>
      <c r="R962" s="50"/>
      <c r="S962" s="50"/>
      <c r="T962" s="50"/>
      <c r="U962" s="50"/>
      <c r="V962" s="50"/>
      <c r="W962" s="50"/>
      <c r="X962" s="50"/>
      <c r="Y962" s="50"/>
      <c r="Z962" s="50"/>
      <c r="AA962" s="50"/>
      <c r="AB962" s="50"/>
      <c r="AC962" s="50"/>
      <c r="AD962" s="50"/>
      <c r="AE962" s="50"/>
      <c r="AF962" s="50"/>
      <c r="AG962" s="50"/>
      <c r="AH962" s="50"/>
      <c r="AI962" s="50"/>
    </row>
    <row r="963" spans="9:35">
      <c r="I963" s="50"/>
      <c r="J963" s="50"/>
      <c r="K963" s="50"/>
      <c r="L963" s="50"/>
      <c r="M963" s="50"/>
      <c r="N963" s="50"/>
      <c r="O963" s="50"/>
      <c r="P963" s="50"/>
      <c r="Q963" s="50"/>
      <c r="R963" s="50"/>
      <c r="S963" s="50"/>
      <c r="T963" s="50"/>
      <c r="U963" s="50"/>
      <c r="V963" s="50"/>
      <c r="W963" s="50"/>
      <c r="X963" s="50"/>
      <c r="Y963" s="50"/>
      <c r="Z963" s="50"/>
      <c r="AA963" s="50"/>
      <c r="AB963" s="50"/>
      <c r="AC963" s="50"/>
      <c r="AD963" s="50"/>
      <c r="AE963" s="50"/>
      <c r="AF963" s="50"/>
      <c r="AG963" s="50"/>
      <c r="AH963" s="50"/>
      <c r="AI963" s="50"/>
    </row>
    <row r="964" spans="9:35">
      <c r="I964" s="50"/>
      <c r="J964" s="50"/>
      <c r="K964" s="50"/>
      <c r="L964" s="50"/>
      <c r="M964" s="50"/>
      <c r="N964" s="50"/>
      <c r="O964" s="50"/>
      <c r="P964" s="50"/>
      <c r="Q964" s="50"/>
      <c r="R964" s="50"/>
      <c r="S964" s="50"/>
      <c r="T964" s="50"/>
      <c r="U964" s="50"/>
      <c r="V964" s="50"/>
      <c r="W964" s="50"/>
      <c r="X964" s="50"/>
      <c r="Y964" s="50"/>
      <c r="Z964" s="50"/>
      <c r="AA964" s="50"/>
      <c r="AB964" s="50"/>
      <c r="AC964" s="50"/>
      <c r="AD964" s="50"/>
      <c r="AE964" s="50"/>
      <c r="AF964" s="50"/>
      <c r="AG964" s="50"/>
      <c r="AH964" s="50"/>
      <c r="AI964" s="50"/>
    </row>
    <row r="965" spans="9:35">
      <c r="I965" s="50"/>
      <c r="J965" s="50"/>
      <c r="K965" s="50"/>
      <c r="L965" s="50"/>
      <c r="M965" s="50"/>
      <c r="N965" s="50"/>
      <c r="O965" s="50"/>
      <c r="P965" s="50"/>
      <c r="Q965" s="50"/>
      <c r="R965" s="50"/>
      <c r="S965" s="50"/>
      <c r="T965" s="50"/>
      <c r="U965" s="50"/>
      <c r="V965" s="50"/>
      <c r="W965" s="50"/>
      <c r="X965" s="50"/>
      <c r="Y965" s="50"/>
      <c r="Z965" s="50"/>
      <c r="AA965" s="50"/>
      <c r="AB965" s="50"/>
      <c r="AC965" s="50"/>
      <c r="AD965" s="50"/>
      <c r="AE965" s="50"/>
      <c r="AF965" s="50"/>
      <c r="AG965" s="50"/>
      <c r="AH965" s="50"/>
      <c r="AI965" s="50"/>
    </row>
    <row r="966" spans="9:35">
      <c r="I966" s="50"/>
      <c r="J966" s="50"/>
      <c r="K966" s="50"/>
      <c r="L966" s="50"/>
      <c r="M966" s="50"/>
      <c r="N966" s="50"/>
      <c r="O966" s="50"/>
      <c r="P966" s="50"/>
      <c r="Q966" s="50"/>
      <c r="R966" s="50"/>
      <c r="S966" s="50"/>
      <c r="T966" s="50"/>
      <c r="U966" s="50"/>
      <c r="V966" s="50"/>
      <c r="W966" s="50"/>
      <c r="X966" s="50"/>
      <c r="Y966" s="50"/>
      <c r="Z966" s="50"/>
      <c r="AA966" s="50"/>
      <c r="AB966" s="50"/>
      <c r="AC966" s="50"/>
      <c r="AD966" s="50"/>
      <c r="AE966" s="50"/>
      <c r="AF966" s="50"/>
      <c r="AG966" s="50"/>
      <c r="AH966" s="50"/>
      <c r="AI966" s="50"/>
    </row>
    <row r="967" spans="9:35">
      <c r="I967" s="50"/>
      <c r="J967" s="50"/>
      <c r="K967" s="50"/>
      <c r="L967" s="50"/>
      <c r="M967" s="50"/>
      <c r="N967" s="50"/>
      <c r="O967" s="50"/>
      <c r="P967" s="50"/>
      <c r="Q967" s="50"/>
      <c r="R967" s="50"/>
      <c r="S967" s="50"/>
      <c r="T967" s="50"/>
      <c r="U967" s="50"/>
      <c r="V967" s="50"/>
      <c r="W967" s="50"/>
      <c r="X967" s="50"/>
      <c r="Y967" s="50"/>
      <c r="Z967" s="50"/>
      <c r="AA967" s="50"/>
      <c r="AB967" s="50"/>
      <c r="AC967" s="50"/>
      <c r="AD967" s="50"/>
      <c r="AE967" s="50"/>
      <c r="AF967" s="50"/>
      <c r="AG967" s="50"/>
      <c r="AH967" s="50"/>
      <c r="AI967" s="50"/>
    </row>
    <row r="968" spans="9:35">
      <c r="I968" s="50"/>
      <c r="J968" s="50"/>
      <c r="K968" s="50"/>
      <c r="L968" s="50"/>
      <c r="M968" s="50"/>
      <c r="N968" s="50"/>
      <c r="O968" s="50"/>
      <c r="P968" s="50"/>
      <c r="Q968" s="50"/>
      <c r="R968" s="50"/>
      <c r="S968" s="50"/>
      <c r="T968" s="50"/>
      <c r="U968" s="50"/>
      <c r="V968" s="50"/>
      <c r="W968" s="50"/>
      <c r="X968" s="50"/>
      <c r="Y968" s="50"/>
      <c r="Z968" s="50"/>
      <c r="AA968" s="50"/>
      <c r="AB968" s="50"/>
      <c r="AC968" s="50"/>
      <c r="AD968" s="50"/>
      <c r="AE968" s="50"/>
      <c r="AF968" s="50"/>
      <c r="AG968" s="50"/>
      <c r="AH968" s="50"/>
      <c r="AI968" s="50"/>
    </row>
    <row r="969" spans="9:35">
      <c r="I969" s="50"/>
      <c r="J969" s="50"/>
      <c r="K969" s="50"/>
      <c r="L969" s="50"/>
      <c r="M969" s="50"/>
      <c r="N969" s="50"/>
      <c r="O969" s="50"/>
      <c r="P969" s="50"/>
      <c r="Q969" s="50"/>
      <c r="R969" s="50"/>
      <c r="S969" s="50"/>
      <c r="T969" s="50"/>
      <c r="U969" s="50"/>
      <c r="V969" s="50"/>
      <c r="W969" s="50"/>
      <c r="X969" s="50"/>
      <c r="Y969" s="50"/>
      <c r="Z969" s="50"/>
      <c r="AA969" s="50"/>
      <c r="AB969" s="50"/>
      <c r="AC969" s="50"/>
      <c r="AD969" s="50"/>
      <c r="AE969" s="50"/>
      <c r="AF969" s="50"/>
      <c r="AG969" s="50"/>
      <c r="AH969" s="50"/>
      <c r="AI969" s="50"/>
    </row>
    <row r="970" spans="9:35">
      <c r="I970" s="50"/>
      <c r="J970" s="50"/>
      <c r="K970" s="50"/>
      <c r="L970" s="50"/>
      <c r="M970" s="50"/>
      <c r="N970" s="50"/>
      <c r="O970" s="50"/>
      <c r="P970" s="50"/>
      <c r="Q970" s="50"/>
      <c r="R970" s="50"/>
      <c r="S970" s="50"/>
      <c r="T970" s="50"/>
      <c r="U970" s="50"/>
      <c r="V970" s="50"/>
      <c r="W970" s="50"/>
      <c r="X970" s="50"/>
      <c r="Y970" s="50"/>
      <c r="Z970" s="50"/>
      <c r="AA970" s="50"/>
      <c r="AB970" s="50"/>
      <c r="AC970" s="50"/>
      <c r="AD970" s="50"/>
      <c r="AE970" s="50"/>
      <c r="AF970" s="50"/>
      <c r="AG970" s="50"/>
      <c r="AH970" s="50"/>
      <c r="AI970" s="50"/>
    </row>
    <row r="971" spans="9:35">
      <c r="I971" s="50"/>
      <c r="J971" s="50"/>
      <c r="K971" s="50"/>
      <c r="L971" s="50"/>
      <c r="M971" s="50"/>
      <c r="N971" s="50"/>
      <c r="O971" s="50"/>
      <c r="P971" s="50"/>
      <c r="Q971" s="50"/>
      <c r="R971" s="50"/>
      <c r="S971" s="50"/>
      <c r="T971" s="50"/>
      <c r="U971" s="50"/>
      <c r="V971" s="50"/>
      <c r="W971" s="50"/>
      <c r="X971" s="50"/>
      <c r="Y971" s="50"/>
      <c r="Z971" s="50"/>
      <c r="AA971" s="50"/>
      <c r="AB971" s="50"/>
      <c r="AC971" s="50"/>
      <c r="AD971" s="50"/>
      <c r="AE971" s="50"/>
      <c r="AF971" s="50"/>
      <c r="AG971" s="50"/>
      <c r="AH971" s="50"/>
      <c r="AI971" s="50"/>
    </row>
    <row r="972" spans="9:35">
      <c r="I972" s="50"/>
      <c r="J972" s="50"/>
      <c r="K972" s="50"/>
      <c r="L972" s="50"/>
      <c r="M972" s="50"/>
      <c r="N972" s="50"/>
      <c r="O972" s="50"/>
      <c r="P972" s="50"/>
      <c r="Q972" s="50"/>
      <c r="R972" s="50"/>
      <c r="S972" s="50"/>
      <c r="T972" s="50"/>
      <c r="U972" s="50"/>
      <c r="V972" s="50"/>
      <c r="W972" s="50"/>
      <c r="X972" s="50"/>
      <c r="Y972" s="50"/>
      <c r="Z972" s="50"/>
      <c r="AA972" s="50"/>
      <c r="AB972" s="50"/>
      <c r="AC972" s="50"/>
      <c r="AD972" s="50"/>
      <c r="AE972" s="50"/>
      <c r="AF972" s="50"/>
      <c r="AG972" s="50"/>
      <c r="AH972" s="50"/>
      <c r="AI972" s="50"/>
    </row>
    <row r="973" spans="9:35">
      <c r="I973" s="50"/>
      <c r="J973" s="50"/>
      <c r="K973" s="50"/>
      <c r="L973" s="50"/>
      <c r="M973" s="50"/>
      <c r="N973" s="50"/>
      <c r="O973" s="50"/>
      <c r="P973" s="50"/>
      <c r="Q973" s="50"/>
      <c r="R973" s="50"/>
      <c r="S973" s="50"/>
      <c r="T973" s="50"/>
      <c r="U973" s="50"/>
      <c r="V973" s="50"/>
      <c r="W973" s="50"/>
      <c r="X973" s="50"/>
      <c r="Y973" s="50"/>
      <c r="Z973" s="50"/>
      <c r="AA973" s="50"/>
      <c r="AB973" s="50"/>
      <c r="AC973" s="50"/>
      <c r="AD973" s="50"/>
      <c r="AE973" s="50"/>
      <c r="AF973" s="50"/>
      <c r="AG973" s="50"/>
      <c r="AH973" s="50"/>
      <c r="AI973" s="50"/>
    </row>
    <row r="974" spans="9:35">
      <c r="I974" s="50"/>
      <c r="J974" s="50"/>
      <c r="K974" s="50"/>
      <c r="L974" s="50"/>
      <c r="M974" s="50"/>
      <c r="N974" s="50"/>
      <c r="O974" s="50"/>
      <c r="P974" s="50"/>
      <c r="Q974" s="50"/>
      <c r="R974" s="50"/>
      <c r="S974" s="50"/>
      <c r="T974" s="50"/>
      <c r="U974" s="50"/>
      <c r="V974" s="50"/>
      <c r="W974" s="50"/>
      <c r="X974" s="50"/>
      <c r="Y974" s="50"/>
      <c r="Z974" s="50"/>
      <c r="AA974" s="50"/>
      <c r="AB974" s="50"/>
      <c r="AC974" s="50"/>
      <c r="AD974" s="50"/>
      <c r="AE974" s="50"/>
      <c r="AF974" s="50"/>
      <c r="AG974" s="50"/>
      <c r="AH974" s="50"/>
      <c r="AI974" s="50"/>
    </row>
    <row r="975" spans="9:35">
      <c r="I975" s="50"/>
      <c r="J975" s="50"/>
      <c r="K975" s="50"/>
      <c r="L975" s="50"/>
      <c r="M975" s="50"/>
      <c r="N975" s="50"/>
      <c r="O975" s="50"/>
      <c r="P975" s="50"/>
      <c r="Q975" s="50"/>
      <c r="R975" s="50"/>
      <c r="S975" s="50"/>
      <c r="T975" s="50"/>
      <c r="U975" s="50"/>
      <c r="V975" s="50"/>
      <c r="W975" s="50"/>
      <c r="X975" s="50"/>
      <c r="Y975" s="50"/>
      <c r="Z975" s="50"/>
      <c r="AA975" s="50"/>
      <c r="AB975" s="50"/>
      <c r="AC975" s="50"/>
      <c r="AD975" s="50"/>
      <c r="AE975" s="50"/>
      <c r="AF975" s="50"/>
      <c r="AG975" s="50"/>
      <c r="AH975" s="50"/>
      <c r="AI975" s="50"/>
    </row>
    <row r="976" spans="9:35">
      <c r="I976" s="50"/>
      <c r="J976" s="50"/>
      <c r="K976" s="50"/>
      <c r="L976" s="50"/>
      <c r="M976" s="50"/>
      <c r="N976" s="50"/>
      <c r="O976" s="50"/>
      <c r="P976" s="50"/>
      <c r="Q976" s="50"/>
      <c r="R976" s="50"/>
      <c r="S976" s="50"/>
      <c r="T976" s="50"/>
      <c r="U976" s="50"/>
      <c r="V976" s="50"/>
      <c r="W976" s="50"/>
      <c r="X976" s="50"/>
      <c r="Y976" s="50"/>
      <c r="Z976" s="50"/>
      <c r="AA976" s="50"/>
      <c r="AB976" s="50"/>
      <c r="AC976" s="50"/>
      <c r="AD976" s="50"/>
      <c r="AE976" s="50"/>
      <c r="AF976" s="50"/>
      <c r="AG976" s="50"/>
      <c r="AH976" s="50"/>
      <c r="AI976" s="50"/>
    </row>
    <row r="977" spans="9:35">
      <c r="I977" s="50"/>
      <c r="J977" s="50"/>
      <c r="K977" s="50"/>
      <c r="L977" s="50"/>
      <c r="M977" s="50"/>
      <c r="N977" s="50"/>
      <c r="O977" s="50"/>
      <c r="P977" s="50"/>
      <c r="Q977" s="50"/>
      <c r="R977" s="50"/>
      <c r="S977" s="50"/>
      <c r="T977" s="50"/>
      <c r="U977" s="50"/>
      <c r="V977" s="50"/>
      <c r="W977" s="50"/>
      <c r="X977" s="50"/>
      <c r="Y977" s="50"/>
      <c r="Z977" s="50"/>
      <c r="AA977" s="50"/>
      <c r="AB977" s="50"/>
      <c r="AC977" s="50"/>
      <c r="AD977" s="50"/>
      <c r="AE977" s="50"/>
      <c r="AF977" s="50"/>
      <c r="AG977" s="50"/>
      <c r="AH977" s="50"/>
      <c r="AI977" s="50"/>
    </row>
    <row r="978" spans="9:35">
      <c r="I978" s="50"/>
      <c r="J978" s="50"/>
      <c r="K978" s="50"/>
      <c r="L978" s="50"/>
      <c r="M978" s="50"/>
      <c r="N978" s="50"/>
      <c r="O978" s="50"/>
      <c r="P978" s="50"/>
      <c r="Q978" s="50"/>
      <c r="R978" s="50"/>
      <c r="S978" s="50"/>
      <c r="T978" s="50"/>
      <c r="U978" s="50"/>
      <c r="V978" s="50"/>
      <c r="W978" s="50"/>
      <c r="X978" s="50"/>
      <c r="Y978" s="50"/>
      <c r="Z978" s="50"/>
      <c r="AA978" s="50"/>
      <c r="AB978" s="50"/>
      <c r="AC978" s="50"/>
      <c r="AD978" s="50"/>
      <c r="AE978" s="50"/>
      <c r="AF978" s="50"/>
      <c r="AG978" s="50"/>
      <c r="AH978" s="50"/>
      <c r="AI978" s="50"/>
    </row>
    <row r="979" spans="9:35">
      <c r="I979" s="50"/>
      <c r="J979" s="50"/>
      <c r="K979" s="50"/>
      <c r="L979" s="50"/>
      <c r="M979" s="50"/>
      <c r="N979" s="50"/>
      <c r="O979" s="50"/>
      <c r="P979" s="50"/>
      <c r="Q979" s="50"/>
      <c r="R979" s="50"/>
      <c r="S979" s="50"/>
      <c r="T979" s="50"/>
      <c r="U979" s="50"/>
      <c r="V979" s="50"/>
      <c r="W979" s="50"/>
      <c r="X979" s="50"/>
      <c r="Y979" s="50"/>
      <c r="Z979" s="50"/>
      <c r="AA979" s="50"/>
      <c r="AB979" s="50"/>
      <c r="AC979" s="50"/>
      <c r="AD979" s="50"/>
      <c r="AE979" s="50"/>
      <c r="AF979" s="50"/>
      <c r="AG979" s="50"/>
      <c r="AH979" s="50"/>
      <c r="AI979" s="50"/>
    </row>
    <row r="980" spans="9:35">
      <c r="I980" s="50"/>
      <c r="J980" s="50"/>
      <c r="K980" s="50"/>
      <c r="L980" s="50"/>
      <c r="M980" s="50"/>
      <c r="N980" s="50"/>
      <c r="O980" s="50"/>
      <c r="P980" s="50"/>
      <c r="Q980" s="50"/>
      <c r="R980" s="50"/>
      <c r="S980" s="50"/>
      <c r="T980" s="50"/>
      <c r="U980" s="50"/>
      <c r="V980" s="50"/>
      <c r="W980" s="50"/>
      <c r="X980" s="50"/>
      <c r="Y980" s="50"/>
      <c r="Z980" s="50"/>
      <c r="AA980" s="50"/>
      <c r="AB980" s="50"/>
      <c r="AC980" s="50"/>
      <c r="AD980" s="50"/>
      <c r="AE980" s="50"/>
      <c r="AF980" s="50"/>
      <c r="AG980" s="50"/>
      <c r="AH980" s="50"/>
      <c r="AI980" s="50"/>
    </row>
    <row r="981" spans="9:35">
      <c r="I981" s="50"/>
      <c r="J981" s="50"/>
      <c r="K981" s="50"/>
      <c r="L981" s="50"/>
      <c r="M981" s="50"/>
      <c r="N981" s="50"/>
      <c r="O981" s="50"/>
      <c r="P981" s="50"/>
      <c r="Q981" s="50"/>
      <c r="R981" s="50"/>
      <c r="S981" s="50"/>
      <c r="T981" s="50"/>
      <c r="U981" s="50"/>
      <c r="V981" s="50"/>
      <c r="W981" s="50"/>
      <c r="X981" s="50"/>
      <c r="Y981" s="50"/>
      <c r="Z981" s="50"/>
      <c r="AA981" s="50"/>
      <c r="AB981" s="50"/>
      <c r="AC981" s="50"/>
      <c r="AD981" s="50"/>
      <c r="AE981" s="50"/>
      <c r="AF981" s="50"/>
      <c r="AG981" s="50"/>
      <c r="AH981" s="50"/>
      <c r="AI981" s="50"/>
    </row>
    <row r="982" spans="9:35">
      <c r="I982" s="50"/>
      <c r="J982" s="50"/>
      <c r="K982" s="50"/>
      <c r="L982" s="50"/>
      <c r="M982" s="50"/>
      <c r="N982" s="50"/>
      <c r="O982" s="50"/>
      <c r="P982" s="50"/>
      <c r="Q982" s="50"/>
      <c r="R982" s="50"/>
      <c r="S982" s="50"/>
      <c r="T982" s="50"/>
      <c r="U982" s="50"/>
      <c r="V982" s="50"/>
      <c r="W982" s="50"/>
      <c r="X982" s="50"/>
      <c r="Y982" s="50"/>
      <c r="Z982" s="50"/>
      <c r="AA982" s="50"/>
      <c r="AB982" s="50"/>
      <c r="AC982" s="50"/>
      <c r="AD982" s="50"/>
      <c r="AE982" s="50"/>
      <c r="AF982" s="50"/>
      <c r="AG982" s="50"/>
      <c r="AH982" s="50"/>
      <c r="AI982" s="50"/>
    </row>
    <row r="983" spans="9:35">
      <c r="I983" s="50"/>
      <c r="J983" s="50"/>
      <c r="K983" s="50"/>
      <c r="L983" s="50"/>
      <c r="M983" s="50"/>
      <c r="N983" s="50"/>
      <c r="O983" s="50"/>
      <c r="P983" s="50"/>
      <c r="Q983" s="50"/>
      <c r="R983" s="50"/>
      <c r="S983" s="50"/>
      <c r="T983" s="50"/>
      <c r="U983" s="50"/>
      <c r="V983" s="50"/>
      <c r="W983" s="50"/>
      <c r="X983" s="50"/>
      <c r="Y983" s="50"/>
      <c r="Z983" s="50"/>
      <c r="AA983" s="50"/>
      <c r="AB983" s="50"/>
      <c r="AC983" s="50"/>
      <c r="AD983" s="50"/>
      <c r="AE983" s="50"/>
      <c r="AF983" s="50"/>
      <c r="AG983" s="50"/>
      <c r="AH983" s="50"/>
      <c r="AI983" s="50"/>
    </row>
    <row r="984" spans="9:35">
      <c r="I984" s="50"/>
      <c r="J984" s="50"/>
      <c r="K984" s="50"/>
      <c r="L984" s="50"/>
      <c r="M984" s="50"/>
      <c r="N984" s="50"/>
      <c r="O984" s="50"/>
      <c r="P984" s="50"/>
      <c r="Q984" s="50"/>
      <c r="R984" s="50"/>
      <c r="S984" s="50"/>
      <c r="T984" s="50"/>
      <c r="U984" s="50"/>
      <c r="V984" s="50"/>
      <c r="W984" s="50"/>
      <c r="X984" s="50"/>
      <c r="Y984" s="50"/>
      <c r="Z984" s="50"/>
      <c r="AA984" s="50"/>
      <c r="AB984" s="50"/>
      <c r="AC984" s="50"/>
      <c r="AD984" s="50"/>
      <c r="AE984" s="50"/>
      <c r="AF984" s="50"/>
      <c r="AG984" s="50"/>
      <c r="AH984" s="50"/>
      <c r="AI984" s="50"/>
    </row>
    <row r="985" spans="9:35">
      <c r="I985" s="50"/>
      <c r="J985" s="50"/>
      <c r="K985" s="50"/>
      <c r="L985" s="50"/>
      <c r="M985" s="50"/>
      <c r="N985" s="50"/>
      <c r="O985" s="50"/>
      <c r="P985" s="50"/>
      <c r="Q985" s="50"/>
      <c r="R985" s="50"/>
      <c r="S985" s="50"/>
      <c r="T985" s="50"/>
      <c r="U985" s="50"/>
      <c r="V985" s="50"/>
      <c r="W985" s="50"/>
      <c r="X985" s="50"/>
      <c r="Y985" s="50"/>
      <c r="Z985" s="50"/>
      <c r="AA985" s="50"/>
      <c r="AB985" s="50"/>
      <c r="AC985" s="50"/>
      <c r="AD985" s="50"/>
      <c r="AE985" s="50"/>
      <c r="AF985" s="50"/>
      <c r="AG985" s="50"/>
      <c r="AH985" s="50"/>
      <c r="AI985" s="50"/>
    </row>
    <row r="986" spans="9:35">
      <c r="I986" s="50"/>
      <c r="J986" s="50"/>
      <c r="K986" s="50"/>
      <c r="L986" s="50"/>
      <c r="M986" s="50"/>
      <c r="N986" s="50"/>
      <c r="O986" s="50"/>
      <c r="P986" s="50"/>
      <c r="Q986" s="50"/>
      <c r="R986" s="50"/>
      <c r="S986" s="50"/>
      <c r="T986" s="50"/>
      <c r="U986" s="50"/>
      <c r="V986" s="50"/>
      <c r="W986" s="50"/>
      <c r="X986" s="50"/>
      <c r="Y986" s="50"/>
      <c r="Z986" s="50"/>
      <c r="AA986" s="50"/>
      <c r="AB986" s="50"/>
      <c r="AC986" s="50"/>
      <c r="AD986" s="50"/>
      <c r="AE986" s="50"/>
      <c r="AF986" s="50"/>
      <c r="AG986" s="50"/>
      <c r="AH986" s="50"/>
      <c r="AI986" s="50"/>
    </row>
    <row r="987" spans="9:35">
      <c r="I987" s="50"/>
      <c r="J987" s="50"/>
      <c r="K987" s="50"/>
      <c r="L987" s="50"/>
      <c r="M987" s="50"/>
      <c r="N987" s="50"/>
      <c r="O987" s="50"/>
      <c r="P987" s="50"/>
      <c r="Q987" s="50"/>
      <c r="R987" s="50"/>
      <c r="S987" s="50"/>
      <c r="T987" s="50"/>
      <c r="U987" s="50"/>
      <c r="V987" s="50"/>
      <c r="W987" s="50"/>
      <c r="X987" s="50"/>
      <c r="Y987" s="50"/>
      <c r="Z987" s="50"/>
      <c r="AA987" s="50"/>
      <c r="AB987" s="50"/>
      <c r="AC987" s="50"/>
      <c r="AD987" s="50"/>
      <c r="AE987" s="50"/>
      <c r="AF987" s="50"/>
      <c r="AG987" s="50"/>
      <c r="AH987" s="50"/>
      <c r="AI987" s="50"/>
    </row>
    <row r="988" spans="9:35">
      <c r="I988" s="50"/>
      <c r="J988" s="50"/>
      <c r="K988" s="50"/>
      <c r="L988" s="50"/>
      <c r="M988" s="50"/>
      <c r="N988" s="50"/>
      <c r="O988" s="50"/>
      <c r="P988" s="50"/>
      <c r="Q988" s="50"/>
      <c r="R988" s="50"/>
      <c r="S988" s="50"/>
      <c r="T988" s="50"/>
      <c r="U988" s="50"/>
      <c r="V988" s="50"/>
      <c r="W988" s="50"/>
      <c r="X988" s="50"/>
      <c r="Y988" s="50"/>
      <c r="Z988" s="50"/>
      <c r="AA988" s="50"/>
      <c r="AB988" s="50"/>
      <c r="AC988" s="50"/>
      <c r="AD988" s="50"/>
      <c r="AE988" s="50"/>
      <c r="AF988" s="50"/>
      <c r="AG988" s="50"/>
      <c r="AH988" s="50"/>
      <c r="AI988" s="50"/>
    </row>
    <row r="989" spans="9:35">
      <c r="I989" s="50"/>
      <c r="J989" s="50"/>
      <c r="K989" s="50"/>
      <c r="L989" s="50"/>
      <c r="M989" s="50"/>
      <c r="N989" s="50"/>
      <c r="O989" s="50"/>
      <c r="P989" s="50"/>
      <c r="Q989" s="50"/>
      <c r="R989" s="50"/>
      <c r="S989" s="50"/>
      <c r="T989" s="50"/>
      <c r="U989" s="50"/>
      <c r="V989" s="50"/>
      <c r="W989" s="50"/>
      <c r="X989" s="50"/>
      <c r="Y989" s="50"/>
      <c r="Z989" s="50"/>
      <c r="AA989" s="50"/>
      <c r="AB989" s="50"/>
      <c r="AC989" s="50"/>
      <c r="AD989" s="50"/>
      <c r="AE989" s="50"/>
      <c r="AF989" s="50"/>
      <c r="AG989" s="50"/>
      <c r="AH989" s="50"/>
      <c r="AI989" s="50"/>
    </row>
    <row r="990" spans="9:35">
      <c r="I990" s="50"/>
      <c r="J990" s="50"/>
      <c r="K990" s="50"/>
      <c r="L990" s="50"/>
      <c r="M990" s="50"/>
      <c r="N990" s="50"/>
      <c r="O990" s="50"/>
      <c r="P990" s="50"/>
      <c r="Q990" s="50"/>
      <c r="R990" s="50"/>
      <c r="S990" s="50"/>
      <c r="T990" s="50"/>
      <c r="U990" s="50"/>
      <c r="V990" s="50"/>
      <c r="W990" s="50"/>
      <c r="X990" s="50"/>
      <c r="Y990" s="50"/>
      <c r="Z990" s="50"/>
      <c r="AA990" s="50"/>
      <c r="AB990" s="50"/>
      <c r="AC990" s="50"/>
      <c r="AD990" s="50"/>
      <c r="AE990" s="50"/>
      <c r="AF990" s="50"/>
      <c r="AG990" s="50"/>
      <c r="AH990" s="50"/>
      <c r="AI990" s="50"/>
    </row>
    <row r="991" spans="9:35">
      <c r="I991" s="50"/>
      <c r="J991" s="50"/>
      <c r="K991" s="50"/>
      <c r="L991" s="50"/>
      <c r="M991" s="50"/>
      <c r="N991" s="50"/>
      <c r="O991" s="50"/>
      <c r="P991" s="50"/>
      <c r="Q991" s="50"/>
      <c r="R991" s="50"/>
      <c r="S991" s="50"/>
      <c r="T991" s="50"/>
      <c r="U991" s="50"/>
      <c r="V991" s="50"/>
      <c r="W991" s="50"/>
      <c r="X991" s="50"/>
      <c r="Y991" s="50"/>
      <c r="Z991" s="50"/>
      <c r="AA991" s="50"/>
      <c r="AB991" s="50"/>
      <c r="AC991" s="50"/>
      <c r="AD991" s="50"/>
      <c r="AE991" s="50"/>
      <c r="AF991" s="50"/>
      <c r="AG991" s="50"/>
      <c r="AH991" s="50"/>
      <c r="AI991" s="50"/>
    </row>
    <row r="992" spans="9:35">
      <c r="I992" s="50"/>
      <c r="J992" s="50"/>
      <c r="K992" s="50"/>
      <c r="L992" s="50"/>
      <c r="M992" s="50"/>
      <c r="N992" s="50"/>
      <c r="O992" s="50"/>
      <c r="P992" s="50"/>
      <c r="Q992" s="50"/>
      <c r="R992" s="50"/>
      <c r="S992" s="50"/>
      <c r="T992" s="50"/>
      <c r="U992" s="50"/>
      <c r="V992" s="50"/>
      <c r="W992" s="50"/>
      <c r="X992" s="50"/>
      <c r="Y992" s="50"/>
      <c r="Z992" s="50"/>
      <c r="AA992" s="50"/>
      <c r="AB992" s="50"/>
      <c r="AC992" s="50"/>
      <c r="AD992" s="50"/>
      <c r="AE992" s="50"/>
      <c r="AF992" s="50"/>
      <c r="AG992" s="50"/>
      <c r="AH992" s="50"/>
      <c r="AI992" s="50"/>
    </row>
    <row r="993" spans="9:35">
      <c r="I993" s="50"/>
      <c r="J993" s="50"/>
      <c r="K993" s="50"/>
      <c r="L993" s="50"/>
      <c r="M993" s="50"/>
      <c r="N993" s="50"/>
      <c r="O993" s="50"/>
      <c r="P993" s="50"/>
      <c r="Q993" s="50"/>
      <c r="R993" s="50"/>
      <c r="S993" s="50"/>
      <c r="T993" s="50"/>
      <c r="U993" s="50"/>
      <c r="V993" s="50"/>
      <c r="W993" s="50"/>
      <c r="X993" s="50"/>
      <c r="Y993" s="50"/>
      <c r="Z993" s="50"/>
      <c r="AA993" s="50"/>
      <c r="AB993" s="50"/>
      <c r="AC993" s="50"/>
      <c r="AD993" s="50"/>
      <c r="AE993" s="50"/>
      <c r="AF993" s="50"/>
      <c r="AG993" s="50"/>
      <c r="AH993" s="50"/>
      <c r="AI993" s="50"/>
    </row>
    <row r="994" spans="9:35">
      <c r="I994" s="50"/>
      <c r="J994" s="50"/>
      <c r="K994" s="50"/>
      <c r="L994" s="50"/>
      <c r="M994" s="50"/>
      <c r="N994" s="50"/>
      <c r="O994" s="50"/>
      <c r="P994" s="50"/>
      <c r="Q994" s="50"/>
      <c r="R994" s="50"/>
      <c r="S994" s="50"/>
      <c r="T994" s="50"/>
      <c r="U994" s="50"/>
      <c r="V994" s="50"/>
      <c r="W994" s="50"/>
      <c r="X994" s="50"/>
      <c r="Y994" s="50"/>
      <c r="Z994" s="50"/>
      <c r="AA994" s="50"/>
      <c r="AB994" s="50"/>
      <c r="AC994" s="50"/>
      <c r="AD994" s="50"/>
      <c r="AE994" s="50"/>
      <c r="AF994" s="50"/>
      <c r="AG994" s="50"/>
      <c r="AH994" s="50"/>
      <c r="AI994" s="50"/>
    </row>
    <row r="995" spans="9:35">
      <c r="I995" s="50"/>
      <c r="J995" s="50"/>
      <c r="K995" s="50"/>
      <c r="L995" s="50"/>
      <c r="M995" s="50"/>
      <c r="N995" s="50"/>
      <c r="O995" s="50"/>
      <c r="P995" s="50"/>
      <c r="Q995" s="50"/>
      <c r="R995" s="50"/>
      <c r="S995" s="50"/>
      <c r="T995" s="50"/>
      <c r="U995" s="50"/>
      <c r="V995" s="50"/>
      <c r="W995" s="50"/>
      <c r="X995" s="50"/>
      <c r="Y995" s="50"/>
      <c r="Z995" s="50"/>
      <c r="AA995" s="50"/>
      <c r="AB995" s="50"/>
      <c r="AC995" s="50"/>
      <c r="AD995" s="50"/>
      <c r="AE995" s="50"/>
      <c r="AF995" s="50"/>
      <c r="AG995" s="50"/>
      <c r="AH995" s="50"/>
      <c r="AI995" s="50"/>
    </row>
    <row r="996" spans="9:35">
      <c r="I996" s="50"/>
      <c r="J996" s="50"/>
      <c r="K996" s="50"/>
      <c r="L996" s="50"/>
      <c r="M996" s="50"/>
      <c r="N996" s="50"/>
      <c r="O996" s="50"/>
      <c r="P996" s="50"/>
      <c r="Q996" s="50"/>
      <c r="R996" s="50"/>
      <c r="S996" s="50"/>
      <c r="T996" s="50"/>
      <c r="U996" s="50"/>
      <c r="V996" s="50"/>
      <c r="W996" s="50"/>
      <c r="X996" s="50"/>
      <c r="Y996" s="50"/>
      <c r="Z996" s="50"/>
      <c r="AA996" s="50"/>
      <c r="AB996" s="50"/>
      <c r="AC996" s="50"/>
      <c r="AD996" s="50"/>
      <c r="AE996" s="50"/>
      <c r="AF996" s="50"/>
      <c r="AG996" s="50"/>
      <c r="AH996" s="50"/>
      <c r="AI996" s="50"/>
    </row>
    <row r="997" spans="9:35">
      <c r="I997" s="50"/>
      <c r="J997" s="50"/>
      <c r="K997" s="50"/>
      <c r="L997" s="50"/>
      <c r="M997" s="50"/>
      <c r="N997" s="50"/>
      <c r="O997" s="50"/>
      <c r="P997" s="50"/>
      <c r="Q997" s="50"/>
      <c r="R997" s="50"/>
      <c r="S997" s="50"/>
      <c r="T997" s="50"/>
      <c r="U997" s="50"/>
      <c r="V997" s="50"/>
      <c r="W997" s="50"/>
      <c r="X997" s="50"/>
      <c r="Y997" s="50"/>
      <c r="Z997" s="50"/>
      <c r="AA997" s="50"/>
      <c r="AB997" s="50"/>
      <c r="AC997" s="50"/>
      <c r="AD997" s="50"/>
      <c r="AE997" s="50"/>
      <c r="AF997" s="50"/>
      <c r="AG997" s="50"/>
      <c r="AH997" s="50"/>
      <c r="AI997" s="50"/>
    </row>
    <row r="998" spans="9:35">
      <c r="I998" s="50"/>
      <c r="J998" s="50"/>
      <c r="K998" s="50"/>
      <c r="L998" s="50"/>
      <c r="M998" s="50"/>
      <c r="N998" s="50"/>
      <c r="O998" s="50"/>
      <c r="P998" s="50"/>
      <c r="Q998" s="50"/>
      <c r="R998" s="50"/>
      <c r="S998" s="50"/>
      <c r="T998" s="50"/>
      <c r="U998" s="50"/>
      <c r="V998" s="50"/>
      <c r="W998" s="50"/>
      <c r="X998" s="50"/>
      <c r="Y998" s="50"/>
      <c r="Z998" s="50"/>
      <c r="AA998" s="50"/>
      <c r="AB998" s="50"/>
      <c r="AC998" s="50"/>
      <c r="AD998" s="50"/>
      <c r="AE998" s="50"/>
      <c r="AF998" s="50"/>
      <c r="AG998" s="50"/>
      <c r="AH998" s="50"/>
      <c r="AI998" s="50"/>
    </row>
    <row r="999" spans="9:35">
      <c r="I999" s="50"/>
      <c r="J999" s="50"/>
      <c r="K999" s="50"/>
      <c r="L999" s="50"/>
      <c r="M999" s="50"/>
      <c r="N999" s="50"/>
      <c r="O999" s="50"/>
      <c r="P999" s="50"/>
      <c r="Q999" s="50"/>
      <c r="R999" s="50"/>
      <c r="S999" s="50"/>
      <c r="T999" s="50"/>
      <c r="U999" s="50"/>
      <c r="V999" s="50"/>
      <c r="W999" s="50"/>
      <c r="X999" s="50"/>
      <c r="Y999" s="50"/>
      <c r="Z999" s="50"/>
      <c r="AA999" s="50"/>
      <c r="AB999" s="50"/>
      <c r="AC999" s="50"/>
      <c r="AD999" s="50"/>
      <c r="AE999" s="50"/>
      <c r="AF999" s="50"/>
      <c r="AG999" s="50"/>
      <c r="AH999" s="50"/>
      <c r="AI999" s="50"/>
    </row>
    <row r="1000" spans="9:35">
      <c r="I1000" s="50"/>
      <c r="J1000" s="50"/>
      <c r="K1000" s="50"/>
      <c r="L1000" s="50"/>
      <c r="M1000" s="50"/>
      <c r="N1000" s="50"/>
      <c r="O1000" s="50"/>
      <c r="P1000" s="50"/>
      <c r="Q1000" s="50"/>
      <c r="R1000" s="50"/>
      <c r="S1000" s="50"/>
      <c r="T1000" s="50"/>
      <c r="U1000" s="50"/>
      <c r="V1000" s="50"/>
      <c r="W1000" s="50"/>
      <c r="X1000" s="50"/>
      <c r="Y1000" s="50"/>
      <c r="Z1000" s="50"/>
      <c r="AA1000" s="50"/>
      <c r="AB1000" s="50"/>
      <c r="AC1000" s="50"/>
      <c r="AD1000" s="50"/>
      <c r="AE1000" s="50"/>
      <c r="AF1000" s="50"/>
      <c r="AG1000" s="50"/>
      <c r="AH1000" s="50"/>
      <c r="AI1000" s="50"/>
    </row>
    <row r="1001" spans="9:35">
      <c r="I1001" s="50"/>
      <c r="J1001" s="50"/>
      <c r="K1001" s="50"/>
      <c r="L1001" s="50"/>
      <c r="M1001" s="50"/>
      <c r="N1001" s="50"/>
      <c r="O1001" s="50"/>
      <c r="P1001" s="50"/>
      <c r="Q1001" s="50"/>
      <c r="R1001" s="50"/>
      <c r="S1001" s="50"/>
      <c r="T1001" s="50"/>
      <c r="U1001" s="50"/>
      <c r="V1001" s="50"/>
      <c r="W1001" s="50"/>
      <c r="X1001" s="50"/>
      <c r="Y1001" s="50"/>
      <c r="Z1001" s="50"/>
      <c r="AA1001" s="50"/>
      <c r="AB1001" s="50"/>
      <c r="AC1001" s="50"/>
      <c r="AD1001" s="50"/>
      <c r="AE1001" s="50"/>
      <c r="AF1001" s="50"/>
      <c r="AG1001" s="50"/>
      <c r="AH1001" s="50"/>
      <c r="AI1001" s="50"/>
    </row>
    <row r="1002" spans="9:35">
      <c r="I1002" s="50"/>
      <c r="J1002" s="50"/>
      <c r="K1002" s="50"/>
      <c r="L1002" s="50"/>
      <c r="M1002" s="50"/>
      <c r="N1002" s="50"/>
      <c r="O1002" s="50"/>
      <c r="P1002" s="50"/>
      <c r="Q1002" s="50"/>
      <c r="R1002" s="50"/>
      <c r="S1002" s="50"/>
      <c r="T1002" s="50"/>
      <c r="U1002" s="50"/>
      <c r="V1002" s="50"/>
      <c r="W1002" s="50"/>
      <c r="X1002" s="50"/>
      <c r="Y1002" s="50"/>
      <c r="Z1002" s="50"/>
      <c r="AA1002" s="50"/>
      <c r="AB1002" s="50"/>
      <c r="AC1002" s="50"/>
      <c r="AD1002" s="50"/>
      <c r="AE1002" s="50"/>
      <c r="AF1002" s="50"/>
      <c r="AG1002" s="50"/>
      <c r="AH1002" s="50"/>
      <c r="AI1002" s="50"/>
    </row>
    <row r="1003" spans="9:35">
      <c r="I1003" s="50"/>
      <c r="J1003" s="50"/>
      <c r="K1003" s="50"/>
      <c r="L1003" s="50"/>
      <c r="M1003" s="50"/>
      <c r="N1003" s="50"/>
      <c r="O1003" s="50"/>
      <c r="P1003" s="50"/>
      <c r="Q1003" s="50"/>
      <c r="R1003" s="50"/>
      <c r="S1003" s="50"/>
      <c r="T1003" s="50"/>
      <c r="U1003" s="50"/>
      <c r="V1003" s="50"/>
      <c r="W1003" s="50"/>
      <c r="X1003" s="50"/>
      <c r="Y1003" s="50"/>
      <c r="Z1003" s="50"/>
      <c r="AA1003" s="50"/>
      <c r="AB1003" s="50"/>
      <c r="AC1003" s="50"/>
      <c r="AD1003" s="50"/>
      <c r="AE1003" s="50"/>
      <c r="AF1003" s="50"/>
      <c r="AG1003" s="50"/>
      <c r="AH1003" s="50"/>
      <c r="AI1003" s="50"/>
    </row>
    <row r="1004" spans="9:35">
      <c r="I1004" s="50"/>
      <c r="J1004" s="50"/>
      <c r="K1004" s="50"/>
      <c r="L1004" s="50"/>
      <c r="M1004" s="50"/>
      <c r="N1004" s="50"/>
      <c r="O1004" s="50"/>
      <c r="P1004" s="50"/>
      <c r="Q1004" s="50"/>
      <c r="R1004" s="50"/>
      <c r="S1004" s="50"/>
      <c r="T1004" s="50"/>
      <c r="U1004" s="50"/>
      <c r="V1004" s="50"/>
      <c r="W1004" s="50"/>
      <c r="X1004" s="50"/>
      <c r="Y1004" s="50"/>
      <c r="Z1004" s="50"/>
      <c r="AA1004" s="50"/>
      <c r="AB1004" s="50"/>
      <c r="AC1004" s="50"/>
      <c r="AD1004" s="50"/>
      <c r="AE1004" s="50"/>
      <c r="AF1004" s="50"/>
      <c r="AG1004" s="50"/>
      <c r="AH1004" s="50"/>
      <c r="AI1004" s="50"/>
    </row>
    <row r="1005" spans="9:35">
      <c r="I1005" s="50"/>
      <c r="J1005" s="50"/>
      <c r="K1005" s="50"/>
      <c r="L1005" s="50"/>
      <c r="M1005" s="50"/>
      <c r="N1005" s="50"/>
      <c r="O1005" s="50"/>
      <c r="P1005" s="50"/>
      <c r="Q1005" s="50"/>
      <c r="R1005" s="50"/>
      <c r="S1005" s="50"/>
      <c r="T1005" s="50"/>
      <c r="U1005" s="50"/>
      <c r="V1005" s="50"/>
      <c r="W1005" s="50"/>
      <c r="X1005" s="50"/>
      <c r="Y1005" s="50"/>
      <c r="Z1005" s="50"/>
      <c r="AA1005" s="50"/>
      <c r="AB1005" s="50"/>
      <c r="AC1005" s="50"/>
      <c r="AD1005" s="50"/>
      <c r="AE1005" s="50"/>
      <c r="AF1005" s="50"/>
      <c r="AG1005" s="50"/>
      <c r="AH1005" s="50"/>
      <c r="AI1005" s="50"/>
    </row>
    <row r="1006" spans="9:35">
      <c r="I1006" s="50"/>
      <c r="J1006" s="50"/>
      <c r="K1006" s="50"/>
      <c r="L1006" s="50"/>
      <c r="M1006" s="50"/>
      <c r="N1006" s="50"/>
      <c r="O1006" s="50"/>
      <c r="P1006" s="50"/>
      <c r="Q1006" s="50"/>
      <c r="R1006" s="50"/>
      <c r="S1006" s="50"/>
      <c r="T1006" s="50"/>
      <c r="U1006" s="50"/>
      <c r="V1006" s="50"/>
      <c r="W1006" s="50"/>
      <c r="X1006" s="50"/>
      <c r="Y1006" s="50"/>
      <c r="Z1006" s="50"/>
      <c r="AA1006" s="50"/>
      <c r="AB1006" s="50"/>
      <c r="AC1006" s="50"/>
      <c r="AD1006" s="50"/>
      <c r="AE1006" s="50"/>
      <c r="AF1006" s="50"/>
      <c r="AG1006" s="50"/>
      <c r="AH1006" s="50"/>
      <c r="AI1006" s="50"/>
    </row>
    <row r="1007" spans="9:35">
      <c r="I1007" s="50"/>
      <c r="J1007" s="50"/>
      <c r="K1007" s="50"/>
      <c r="L1007" s="50"/>
      <c r="M1007" s="50"/>
      <c r="N1007" s="50"/>
      <c r="O1007" s="50"/>
      <c r="P1007" s="50"/>
      <c r="Q1007" s="50"/>
      <c r="R1007" s="50"/>
      <c r="S1007" s="50"/>
      <c r="T1007" s="50"/>
      <c r="U1007" s="50"/>
      <c r="V1007" s="50"/>
      <c r="W1007" s="50"/>
      <c r="X1007" s="50"/>
      <c r="Y1007" s="50"/>
      <c r="Z1007" s="50"/>
      <c r="AA1007" s="50"/>
      <c r="AB1007" s="50"/>
      <c r="AC1007" s="50"/>
      <c r="AD1007" s="50"/>
      <c r="AE1007" s="50"/>
      <c r="AF1007" s="50"/>
      <c r="AG1007" s="50"/>
      <c r="AH1007" s="50"/>
      <c r="AI1007" s="50"/>
    </row>
    <row r="1008" spans="9:35">
      <c r="I1008" s="50"/>
      <c r="J1008" s="50"/>
      <c r="K1008" s="50"/>
      <c r="L1008" s="50"/>
      <c r="M1008" s="50"/>
      <c r="N1008" s="50"/>
      <c r="O1008" s="50"/>
      <c r="P1008" s="50"/>
      <c r="Q1008" s="50"/>
      <c r="R1008" s="50"/>
      <c r="S1008" s="50"/>
      <c r="T1008" s="50"/>
      <c r="U1008" s="50"/>
      <c r="V1008" s="50"/>
      <c r="W1008" s="50"/>
      <c r="X1008" s="50"/>
      <c r="Y1008" s="50"/>
      <c r="Z1008" s="50"/>
      <c r="AA1008" s="50"/>
      <c r="AB1008" s="50"/>
      <c r="AC1008" s="50"/>
      <c r="AD1008" s="50"/>
      <c r="AE1008" s="50"/>
      <c r="AF1008" s="50"/>
      <c r="AG1008" s="50"/>
      <c r="AH1008" s="50"/>
      <c r="AI1008" s="50"/>
    </row>
    <row r="1009" spans="9:35">
      <c r="I1009" s="50"/>
      <c r="J1009" s="50"/>
      <c r="K1009" s="50"/>
      <c r="L1009" s="50"/>
      <c r="M1009" s="50"/>
      <c r="N1009" s="50"/>
      <c r="O1009" s="50"/>
      <c r="P1009" s="50"/>
      <c r="Q1009" s="50"/>
      <c r="R1009" s="50"/>
      <c r="S1009" s="50"/>
      <c r="T1009" s="50"/>
      <c r="U1009" s="50"/>
      <c r="V1009" s="50"/>
      <c r="W1009" s="50"/>
      <c r="X1009" s="50"/>
      <c r="Y1009" s="50"/>
      <c r="Z1009" s="50"/>
      <c r="AA1009" s="50"/>
      <c r="AB1009" s="50"/>
      <c r="AC1009" s="50"/>
      <c r="AD1009" s="50"/>
      <c r="AE1009" s="50"/>
      <c r="AF1009" s="50"/>
      <c r="AG1009" s="50"/>
      <c r="AH1009" s="50"/>
      <c r="AI1009" s="50"/>
    </row>
    <row r="1010" spans="9:35">
      <c r="I1010" s="50"/>
      <c r="J1010" s="50"/>
      <c r="K1010" s="50"/>
      <c r="L1010" s="50"/>
      <c r="M1010" s="50"/>
      <c r="N1010" s="50"/>
      <c r="O1010" s="50"/>
      <c r="P1010" s="50"/>
      <c r="Q1010" s="50"/>
      <c r="R1010" s="50"/>
      <c r="S1010" s="50"/>
      <c r="T1010" s="50"/>
      <c r="U1010" s="50"/>
      <c r="V1010" s="50"/>
      <c r="W1010" s="50"/>
      <c r="X1010" s="50"/>
      <c r="Y1010" s="50"/>
      <c r="Z1010" s="50"/>
      <c r="AA1010" s="50"/>
      <c r="AB1010" s="50"/>
      <c r="AC1010" s="50"/>
      <c r="AD1010" s="50"/>
      <c r="AE1010" s="50"/>
      <c r="AF1010" s="50"/>
      <c r="AG1010" s="50"/>
      <c r="AH1010" s="50"/>
      <c r="AI1010" s="50"/>
    </row>
    <row r="1011" spans="9:35">
      <c r="I1011" s="50"/>
      <c r="J1011" s="50"/>
      <c r="K1011" s="50"/>
      <c r="L1011" s="50"/>
      <c r="M1011" s="50"/>
      <c r="N1011" s="50"/>
      <c r="O1011" s="50"/>
      <c r="P1011" s="50"/>
      <c r="Q1011" s="50"/>
      <c r="R1011" s="50"/>
      <c r="S1011" s="50"/>
      <c r="T1011" s="50"/>
      <c r="U1011" s="50"/>
      <c r="V1011" s="50"/>
      <c r="W1011" s="50"/>
      <c r="X1011" s="50"/>
      <c r="Y1011" s="50"/>
      <c r="Z1011" s="50"/>
      <c r="AA1011" s="50"/>
      <c r="AB1011" s="50"/>
      <c r="AC1011" s="50"/>
      <c r="AD1011" s="50"/>
      <c r="AE1011" s="50"/>
      <c r="AF1011" s="50"/>
      <c r="AG1011" s="50"/>
      <c r="AH1011" s="50"/>
      <c r="AI1011" s="50"/>
    </row>
    <row r="1012" spans="9:35">
      <c r="I1012" s="50"/>
      <c r="J1012" s="50"/>
      <c r="K1012" s="50"/>
      <c r="L1012" s="50"/>
      <c r="M1012" s="50"/>
      <c r="N1012" s="50"/>
      <c r="O1012" s="50"/>
      <c r="P1012" s="50"/>
      <c r="Q1012" s="50"/>
      <c r="R1012" s="50"/>
      <c r="S1012" s="50"/>
      <c r="T1012" s="50"/>
      <c r="U1012" s="50"/>
      <c r="V1012" s="50"/>
      <c r="W1012" s="50"/>
      <c r="X1012" s="50"/>
      <c r="Y1012" s="50"/>
      <c r="Z1012" s="50"/>
      <c r="AA1012" s="50"/>
      <c r="AB1012" s="50"/>
      <c r="AC1012" s="50"/>
      <c r="AD1012" s="50"/>
      <c r="AE1012" s="50"/>
      <c r="AF1012" s="50"/>
      <c r="AG1012" s="50"/>
      <c r="AH1012" s="50"/>
      <c r="AI1012" s="50"/>
    </row>
    <row r="1013" spans="9:35">
      <c r="I1013" s="50"/>
      <c r="J1013" s="50"/>
      <c r="K1013" s="50"/>
      <c r="L1013" s="50"/>
      <c r="M1013" s="50"/>
      <c r="N1013" s="50"/>
      <c r="O1013" s="50"/>
      <c r="P1013" s="50"/>
      <c r="Q1013" s="50"/>
      <c r="R1013" s="50"/>
      <c r="S1013" s="50"/>
      <c r="T1013" s="50"/>
      <c r="U1013" s="50"/>
      <c r="V1013" s="50"/>
      <c r="W1013" s="50"/>
      <c r="X1013" s="50"/>
      <c r="Y1013" s="50"/>
      <c r="Z1013" s="50"/>
      <c r="AA1013" s="50"/>
      <c r="AB1013" s="50"/>
      <c r="AC1013" s="50"/>
      <c r="AD1013" s="50"/>
      <c r="AE1013" s="50"/>
      <c r="AF1013" s="50"/>
      <c r="AG1013" s="50"/>
      <c r="AH1013" s="50"/>
      <c r="AI1013" s="50"/>
    </row>
    <row r="1014" spans="9:35">
      <c r="I1014" s="50"/>
      <c r="J1014" s="50"/>
      <c r="K1014" s="50"/>
      <c r="L1014" s="50"/>
      <c r="M1014" s="50"/>
      <c r="N1014" s="50"/>
      <c r="O1014" s="50"/>
      <c r="P1014" s="50"/>
      <c r="Q1014" s="50"/>
      <c r="R1014" s="50"/>
      <c r="S1014" s="50"/>
      <c r="T1014" s="50"/>
      <c r="U1014" s="50"/>
      <c r="V1014" s="50"/>
      <c r="W1014" s="50"/>
      <c r="X1014" s="50"/>
      <c r="Y1014" s="50"/>
      <c r="Z1014" s="50"/>
      <c r="AA1014" s="50"/>
      <c r="AB1014" s="50"/>
      <c r="AC1014" s="50"/>
      <c r="AD1014" s="50"/>
      <c r="AE1014" s="50"/>
      <c r="AF1014" s="50"/>
      <c r="AG1014" s="50"/>
      <c r="AH1014" s="50"/>
      <c r="AI1014" s="50"/>
    </row>
    <row r="1015" spans="9:35">
      <c r="I1015" s="50"/>
      <c r="J1015" s="50"/>
      <c r="K1015" s="50"/>
      <c r="L1015" s="50"/>
      <c r="M1015" s="50"/>
      <c r="N1015" s="50"/>
      <c r="O1015" s="50"/>
      <c r="P1015" s="50"/>
      <c r="Q1015" s="50"/>
      <c r="R1015" s="50"/>
      <c r="S1015" s="50"/>
      <c r="T1015" s="50"/>
      <c r="U1015" s="50"/>
      <c r="V1015" s="50"/>
      <c r="W1015" s="50"/>
      <c r="X1015" s="50"/>
      <c r="Y1015" s="50"/>
      <c r="Z1015" s="50"/>
      <c r="AA1015" s="50"/>
      <c r="AB1015" s="50"/>
      <c r="AC1015" s="50"/>
      <c r="AD1015" s="50"/>
      <c r="AE1015" s="50"/>
      <c r="AF1015" s="50"/>
      <c r="AG1015" s="50"/>
      <c r="AH1015" s="50"/>
      <c r="AI1015" s="50"/>
    </row>
    <row r="1016" spans="9:35">
      <c r="I1016" s="50"/>
      <c r="J1016" s="50"/>
      <c r="K1016" s="50"/>
      <c r="L1016" s="50"/>
      <c r="M1016" s="50"/>
      <c r="N1016" s="50"/>
      <c r="O1016" s="50"/>
      <c r="P1016" s="50"/>
      <c r="Q1016" s="50"/>
      <c r="R1016" s="50"/>
      <c r="S1016" s="50"/>
      <c r="T1016" s="50"/>
      <c r="U1016" s="50"/>
      <c r="V1016" s="50"/>
      <c r="W1016" s="50"/>
      <c r="X1016" s="50"/>
      <c r="Y1016" s="50"/>
      <c r="Z1016" s="50"/>
      <c r="AA1016" s="50"/>
      <c r="AB1016" s="50"/>
      <c r="AC1016" s="50"/>
      <c r="AD1016" s="50"/>
      <c r="AE1016" s="50"/>
      <c r="AF1016" s="50"/>
      <c r="AG1016" s="50"/>
      <c r="AH1016" s="50"/>
      <c r="AI1016" s="50"/>
    </row>
    <row r="1017" spans="9:35">
      <c r="I1017" s="50"/>
      <c r="J1017" s="50"/>
      <c r="K1017" s="50"/>
      <c r="L1017" s="50"/>
      <c r="M1017" s="50"/>
      <c r="N1017" s="50"/>
      <c r="O1017" s="50"/>
      <c r="P1017" s="50"/>
      <c r="Q1017" s="50"/>
      <c r="R1017" s="50"/>
      <c r="S1017" s="50"/>
      <c r="T1017" s="50"/>
      <c r="U1017" s="50"/>
      <c r="V1017" s="50"/>
      <c r="W1017" s="50"/>
      <c r="X1017" s="50"/>
      <c r="Y1017" s="50"/>
      <c r="Z1017" s="50"/>
      <c r="AA1017" s="50"/>
      <c r="AB1017" s="50"/>
      <c r="AC1017" s="50"/>
      <c r="AD1017" s="50"/>
      <c r="AE1017" s="50"/>
      <c r="AF1017" s="50"/>
      <c r="AG1017" s="50"/>
      <c r="AH1017" s="50"/>
      <c r="AI1017" s="50"/>
    </row>
    <row r="1018" spans="9:35">
      <c r="I1018" s="50"/>
      <c r="J1018" s="50"/>
      <c r="K1018" s="50"/>
      <c r="L1018" s="50"/>
      <c r="M1018" s="50"/>
      <c r="N1018" s="50"/>
      <c r="O1018" s="50"/>
      <c r="P1018" s="50"/>
      <c r="Q1018" s="50"/>
      <c r="R1018" s="50"/>
      <c r="S1018" s="50"/>
      <c r="T1018" s="50"/>
      <c r="U1018" s="50"/>
      <c r="V1018" s="50"/>
      <c r="W1018" s="50"/>
      <c r="X1018" s="50"/>
      <c r="Y1018" s="50"/>
      <c r="Z1018" s="50"/>
      <c r="AA1018" s="50"/>
      <c r="AB1018" s="50"/>
      <c r="AC1018" s="50"/>
      <c r="AD1018" s="50"/>
      <c r="AE1018" s="50"/>
      <c r="AF1018" s="50"/>
      <c r="AG1018" s="50"/>
      <c r="AH1018" s="50"/>
      <c r="AI1018" s="50"/>
    </row>
    <row r="1019" spans="9:35">
      <c r="I1019" s="50"/>
      <c r="J1019" s="50"/>
      <c r="K1019" s="50"/>
      <c r="L1019" s="50"/>
      <c r="M1019" s="50"/>
      <c r="N1019" s="50"/>
      <c r="O1019" s="50"/>
      <c r="P1019" s="50"/>
      <c r="Q1019" s="50"/>
      <c r="R1019" s="50"/>
      <c r="S1019" s="50"/>
      <c r="T1019" s="50"/>
      <c r="U1019" s="50"/>
      <c r="V1019" s="50"/>
      <c r="W1019" s="50"/>
      <c r="X1019" s="50"/>
      <c r="Y1019" s="50"/>
      <c r="Z1019" s="50"/>
      <c r="AA1019" s="50"/>
      <c r="AB1019" s="50"/>
      <c r="AC1019" s="50"/>
      <c r="AD1019" s="50"/>
      <c r="AE1019" s="50"/>
      <c r="AF1019" s="50"/>
      <c r="AG1019" s="50"/>
      <c r="AH1019" s="50"/>
      <c r="AI1019" s="50"/>
    </row>
    <row r="1020" spans="9:35">
      <c r="I1020" s="50"/>
      <c r="J1020" s="50"/>
      <c r="K1020" s="50"/>
      <c r="L1020" s="50"/>
      <c r="M1020" s="50"/>
      <c r="N1020" s="50"/>
      <c r="O1020" s="50"/>
      <c r="P1020" s="50"/>
      <c r="Q1020" s="50"/>
      <c r="R1020" s="50"/>
      <c r="S1020" s="50"/>
      <c r="T1020" s="50"/>
      <c r="U1020" s="50"/>
      <c r="V1020" s="50"/>
      <c r="W1020" s="50"/>
      <c r="X1020" s="50"/>
      <c r="Y1020" s="50"/>
      <c r="Z1020" s="50"/>
      <c r="AA1020" s="50"/>
      <c r="AB1020" s="50"/>
      <c r="AC1020" s="50"/>
      <c r="AD1020" s="50"/>
      <c r="AE1020" s="50"/>
      <c r="AF1020" s="50"/>
      <c r="AG1020" s="50"/>
      <c r="AH1020" s="50"/>
      <c r="AI1020" s="50"/>
    </row>
    <row r="1021" spans="9:35">
      <c r="I1021" s="50"/>
      <c r="J1021" s="50"/>
      <c r="K1021" s="50"/>
      <c r="L1021" s="50"/>
      <c r="M1021" s="50"/>
      <c r="N1021" s="50"/>
      <c r="O1021" s="50"/>
      <c r="P1021" s="50"/>
      <c r="Q1021" s="50"/>
      <c r="R1021" s="50"/>
      <c r="S1021" s="50"/>
      <c r="T1021" s="50"/>
      <c r="U1021" s="50"/>
      <c r="V1021" s="50"/>
      <c r="W1021" s="50"/>
      <c r="X1021" s="50"/>
      <c r="Y1021" s="50"/>
      <c r="Z1021" s="50"/>
      <c r="AA1021" s="50"/>
      <c r="AB1021" s="50"/>
      <c r="AC1021" s="50"/>
      <c r="AD1021" s="50"/>
      <c r="AE1021" s="50"/>
      <c r="AF1021" s="50"/>
      <c r="AG1021" s="50"/>
      <c r="AH1021" s="50"/>
      <c r="AI1021" s="50"/>
    </row>
    <row r="1022" spans="9:35">
      <c r="I1022" s="50"/>
      <c r="J1022" s="50"/>
      <c r="K1022" s="50"/>
      <c r="L1022" s="50"/>
      <c r="M1022" s="50"/>
      <c r="N1022" s="50"/>
      <c r="O1022" s="50"/>
      <c r="P1022" s="50"/>
      <c r="Q1022" s="50"/>
      <c r="R1022" s="50"/>
      <c r="S1022" s="50"/>
      <c r="T1022" s="50"/>
      <c r="U1022" s="50"/>
      <c r="V1022" s="50"/>
      <c r="W1022" s="50"/>
      <c r="X1022" s="50"/>
      <c r="Y1022" s="50"/>
      <c r="Z1022" s="50"/>
      <c r="AA1022" s="50"/>
      <c r="AB1022" s="50"/>
      <c r="AC1022" s="50"/>
      <c r="AD1022" s="50"/>
      <c r="AE1022" s="50"/>
      <c r="AF1022" s="50"/>
      <c r="AG1022" s="50"/>
      <c r="AH1022" s="50"/>
      <c r="AI1022" s="50"/>
    </row>
    <row r="1023" spans="9:35">
      <c r="I1023" s="50"/>
      <c r="J1023" s="50"/>
      <c r="K1023" s="50"/>
      <c r="L1023" s="50"/>
      <c r="M1023" s="50"/>
      <c r="N1023" s="50"/>
      <c r="O1023" s="50"/>
      <c r="P1023" s="50"/>
      <c r="Q1023" s="50"/>
      <c r="R1023" s="50"/>
      <c r="S1023" s="50"/>
      <c r="T1023" s="50"/>
      <c r="U1023" s="50"/>
      <c r="V1023" s="50"/>
      <c r="W1023" s="50"/>
      <c r="X1023" s="50"/>
      <c r="Y1023" s="50"/>
      <c r="Z1023" s="50"/>
      <c r="AA1023" s="50"/>
      <c r="AB1023" s="50"/>
      <c r="AC1023" s="50"/>
      <c r="AD1023" s="50"/>
      <c r="AE1023" s="50"/>
      <c r="AF1023" s="50"/>
      <c r="AG1023" s="50"/>
      <c r="AH1023" s="50"/>
      <c r="AI1023" s="50"/>
    </row>
    <row r="1024" spans="9:35">
      <c r="I1024" s="50"/>
      <c r="J1024" s="50"/>
      <c r="K1024" s="50"/>
      <c r="L1024" s="50"/>
      <c r="M1024" s="50"/>
      <c r="N1024" s="50"/>
      <c r="O1024" s="50"/>
      <c r="P1024" s="50"/>
      <c r="Q1024" s="50"/>
      <c r="R1024" s="50"/>
      <c r="S1024" s="50"/>
      <c r="T1024" s="50"/>
      <c r="U1024" s="50"/>
      <c r="V1024" s="50"/>
      <c r="W1024" s="50"/>
      <c r="X1024" s="50"/>
      <c r="Y1024" s="50"/>
      <c r="Z1024" s="50"/>
      <c r="AA1024" s="50"/>
      <c r="AB1024" s="50"/>
      <c r="AC1024" s="50"/>
      <c r="AD1024" s="50"/>
      <c r="AE1024" s="50"/>
      <c r="AF1024" s="50"/>
      <c r="AG1024" s="50"/>
      <c r="AH1024" s="50"/>
      <c r="AI1024" s="50"/>
    </row>
    <row r="1025" spans="9:35">
      <c r="I1025" s="50"/>
      <c r="J1025" s="50"/>
      <c r="K1025" s="50"/>
      <c r="L1025" s="50"/>
      <c r="M1025" s="50"/>
      <c r="N1025" s="50"/>
      <c r="O1025" s="50"/>
      <c r="P1025" s="50"/>
      <c r="Q1025" s="50"/>
      <c r="R1025" s="50"/>
      <c r="S1025" s="50"/>
      <c r="T1025" s="50"/>
      <c r="U1025" s="50"/>
      <c r="V1025" s="50"/>
      <c r="W1025" s="50"/>
      <c r="X1025" s="50"/>
      <c r="Y1025" s="50"/>
      <c r="Z1025" s="50"/>
      <c r="AA1025" s="50"/>
      <c r="AB1025" s="50"/>
      <c r="AC1025" s="50"/>
      <c r="AD1025" s="50"/>
      <c r="AE1025" s="50"/>
      <c r="AF1025" s="50"/>
      <c r="AG1025" s="50"/>
      <c r="AH1025" s="50"/>
      <c r="AI1025" s="50"/>
    </row>
    <row r="1026" spans="9:35">
      <c r="I1026" s="50"/>
      <c r="J1026" s="50"/>
      <c r="K1026" s="50"/>
      <c r="L1026" s="50"/>
      <c r="M1026" s="50"/>
      <c r="N1026" s="50"/>
      <c r="O1026" s="50"/>
      <c r="P1026" s="50"/>
      <c r="Q1026" s="50"/>
      <c r="R1026" s="50"/>
      <c r="S1026" s="50"/>
      <c r="T1026" s="50"/>
      <c r="U1026" s="50"/>
      <c r="V1026" s="50"/>
      <c r="W1026" s="50"/>
      <c r="X1026" s="50"/>
      <c r="Y1026" s="50"/>
      <c r="Z1026" s="50"/>
      <c r="AA1026" s="50"/>
      <c r="AB1026" s="50"/>
      <c r="AC1026" s="50"/>
      <c r="AD1026" s="50"/>
      <c r="AE1026" s="50"/>
      <c r="AF1026" s="50"/>
      <c r="AG1026" s="50"/>
      <c r="AH1026" s="50"/>
      <c r="AI1026" s="50"/>
    </row>
    <row r="1027" spans="9:35">
      <c r="I1027" s="50"/>
      <c r="J1027" s="50"/>
      <c r="K1027" s="50"/>
      <c r="L1027" s="50"/>
      <c r="M1027" s="50"/>
      <c r="N1027" s="50"/>
      <c r="O1027" s="50"/>
      <c r="P1027" s="50"/>
      <c r="Q1027" s="50"/>
      <c r="R1027" s="50"/>
      <c r="S1027" s="50"/>
      <c r="T1027" s="50"/>
      <c r="U1027" s="50"/>
      <c r="V1027" s="50"/>
      <c r="W1027" s="50"/>
      <c r="X1027" s="50"/>
      <c r="Y1027" s="50"/>
      <c r="Z1027" s="50"/>
      <c r="AA1027" s="50"/>
      <c r="AB1027" s="50"/>
      <c r="AC1027" s="50"/>
      <c r="AD1027" s="50"/>
      <c r="AE1027" s="50"/>
      <c r="AF1027" s="50"/>
      <c r="AG1027" s="50"/>
      <c r="AH1027" s="50"/>
      <c r="AI1027" s="50"/>
    </row>
    <row r="1028" spans="9:35">
      <c r="I1028" s="50"/>
      <c r="J1028" s="50"/>
      <c r="K1028" s="50"/>
      <c r="L1028" s="50"/>
      <c r="M1028" s="50"/>
      <c r="N1028" s="50"/>
      <c r="O1028" s="50"/>
      <c r="P1028" s="50"/>
      <c r="Q1028" s="50"/>
      <c r="R1028" s="50"/>
      <c r="S1028" s="50"/>
      <c r="T1028" s="50"/>
      <c r="U1028" s="50"/>
      <c r="V1028" s="50"/>
      <c r="W1028" s="50"/>
      <c r="X1028" s="50"/>
      <c r="Y1028" s="50"/>
      <c r="Z1028" s="50"/>
      <c r="AA1028" s="50"/>
      <c r="AB1028" s="50"/>
      <c r="AC1028" s="50"/>
      <c r="AD1028" s="50"/>
      <c r="AE1028" s="50"/>
      <c r="AF1028" s="50"/>
      <c r="AG1028" s="50"/>
      <c r="AH1028" s="50"/>
      <c r="AI1028" s="50"/>
    </row>
    <row r="1029" spans="9:35">
      <c r="I1029" s="50"/>
      <c r="J1029" s="50"/>
      <c r="K1029" s="50"/>
      <c r="L1029" s="50"/>
      <c r="M1029" s="50"/>
      <c r="N1029" s="50"/>
      <c r="O1029" s="50"/>
      <c r="P1029" s="50"/>
      <c r="Q1029" s="50"/>
      <c r="R1029" s="50"/>
      <c r="S1029" s="50"/>
      <c r="T1029" s="50"/>
      <c r="U1029" s="50"/>
      <c r="V1029" s="50"/>
      <c r="W1029" s="50"/>
      <c r="X1029" s="50"/>
      <c r="Y1029" s="50"/>
      <c r="Z1029" s="50"/>
      <c r="AA1029" s="50"/>
      <c r="AB1029" s="50"/>
      <c r="AC1029" s="50"/>
      <c r="AD1029" s="50"/>
      <c r="AE1029" s="50"/>
      <c r="AF1029" s="50"/>
      <c r="AG1029" s="50"/>
      <c r="AH1029" s="50"/>
      <c r="AI1029" s="50"/>
    </row>
    <row r="1030" spans="9:35">
      <c r="I1030" s="50"/>
      <c r="J1030" s="50"/>
      <c r="K1030" s="50"/>
      <c r="L1030" s="50"/>
      <c r="M1030" s="50"/>
      <c r="N1030" s="50"/>
      <c r="O1030" s="50"/>
      <c r="P1030" s="50"/>
      <c r="Q1030" s="50"/>
      <c r="R1030" s="50"/>
      <c r="S1030" s="50"/>
      <c r="T1030" s="50"/>
      <c r="U1030" s="50"/>
      <c r="V1030" s="50"/>
      <c r="W1030" s="50"/>
      <c r="X1030" s="50"/>
      <c r="Y1030" s="50"/>
      <c r="Z1030" s="50"/>
      <c r="AA1030" s="50"/>
      <c r="AB1030" s="50"/>
      <c r="AC1030" s="50"/>
      <c r="AD1030" s="50"/>
      <c r="AE1030" s="50"/>
      <c r="AF1030" s="50"/>
      <c r="AG1030" s="50"/>
      <c r="AH1030" s="50"/>
      <c r="AI1030" s="50"/>
    </row>
    <row r="1031" spans="9:35">
      <c r="I1031" s="50"/>
      <c r="J1031" s="50"/>
      <c r="K1031" s="50"/>
      <c r="L1031" s="50"/>
      <c r="M1031" s="50"/>
      <c r="N1031" s="50"/>
      <c r="O1031" s="50"/>
      <c r="P1031" s="50"/>
      <c r="Q1031" s="50"/>
      <c r="R1031" s="50"/>
      <c r="S1031" s="50"/>
      <c r="T1031" s="50"/>
      <c r="U1031" s="50"/>
      <c r="V1031" s="50"/>
      <c r="W1031" s="50"/>
      <c r="X1031" s="50"/>
      <c r="Y1031" s="50"/>
      <c r="Z1031" s="50"/>
      <c r="AA1031" s="50"/>
      <c r="AB1031" s="50"/>
      <c r="AC1031" s="50"/>
      <c r="AD1031" s="50"/>
      <c r="AE1031" s="50"/>
      <c r="AF1031" s="50"/>
      <c r="AG1031" s="50"/>
      <c r="AH1031" s="50"/>
      <c r="AI1031" s="50"/>
    </row>
    <row r="1032" spans="9:35">
      <c r="I1032" s="50"/>
      <c r="J1032" s="50"/>
      <c r="K1032" s="50"/>
      <c r="L1032" s="50"/>
      <c r="M1032" s="50"/>
      <c r="N1032" s="50"/>
      <c r="O1032" s="50"/>
      <c r="P1032" s="50"/>
      <c r="Q1032" s="50"/>
      <c r="R1032" s="50"/>
      <c r="S1032" s="50"/>
      <c r="T1032" s="50"/>
      <c r="U1032" s="50"/>
      <c r="V1032" s="50"/>
      <c r="W1032" s="50"/>
      <c r="X1032" s="50"/>
      <c r="Y1032" s="50"/>
      <c r="Z1032" s="50"/>
      <c r="AA1032" s="50"/>
      <c r="AB1032" s="50"/>
      <c r="AC1032" s="50"/>
      <c r="AD1032" s="50"/>
      <c r="AE1032" s="50"/>
      <c r="AF1032" s="50"/>
      <c r="AG1032" s="50"/>
      <c r="AH1032" s="50"/>
      <c r="AI1032" s="50"/>
    </row>
    <row r="1033" spans="9:35">
      <c r="I1033" s="50"/>
      <c r="J1033" s="50"/>
      <c r="K1033" s="50"/>
      <c r="L1033" s="50"/>
      <c r="M1033" s="50"/>
      <c r="N1033" s="50"/>
      <c r="O1033" s="50"/>
      <c r="P1033" s="50"/>
      <c r="Q1033" s="50"/>
      <c r="R1033" s="50"/>
      <c r="S1033" s="50"/>
      <c r="T1033" s="50"/>
      <c r="U1033" s="50"/>
      <c r="V1033" s="50"/>
      <c r="W1033" s="50"/>
      <c r="X1033" s="50"/>
      <c r="Y1033" s="50"/>
      <c r="Z1033" s="50"/>
      <c r="AA1033" s="50"/>
      <c r="AB1033" s="50"/>
      <c r="AC1033" s="50"/>
      <c r="AD1033" s="50"/>
      <c r="AE1033" s="50"/>
      <c r="AF1033" s="50"/>
      <c r="AG1033" s="50"/>
      <c r="AH1033" s="50"/>
      <c r="AI1033" s="50"/>
    </row>
    <row r="1034" spans="9:35">
      <c r="I1034" s="50"/>
      <c r="J1034" s="50"/>
      <c r="K1034" s="50"/>
      <c r="L1034" s="50"/>
      <c r="M1034" s="50"/>
      <c r="N1034" s="50"/>
      <c r="O1034" s="50"/>
      <c r="P1034" s="50"/>
      <c r="Q1034" s="50"/>
      <c r="R1034" s="50"/>
      <c r="S1034" s="50"/>
      <c r="T1034" s="50"/>
      <c r="U1034" s="50"/>
      <c r="V1034" s="50"/>
      <c r="W1034" s="50"/>
      <c r="X1034" s="50"/>
      <c r="Y1034" s="50"/>
      <c r="Z1034" s="50"/>
      <c r="AA1034" s="50"/>
      <c r="AB1034" s="50"/>
      <c r="AC1034" s="50"/>
      <c r="AD1034" s="50"/>
      <c r="AE1034" s="50"/>
      <c r="AF1034" s="50"/>
      <c r="AG1034" s="50"/>
      <c r="AH1034" s="50"/>
      <c r="AI1034" s="50"/>
    </row>
    <row r="1035" spans="9:35">
      <c r="I1035" s="50"/>
      <c r="J1035" s="50"/>
      <c r="K1035" s="50"/>
      <c r="L1035" s="50"/>
      <c r="M1035" s="50"/>
      <c r="N1035" s="50"/>
      <c r="O1035" s="50"/>
      <c r="P1035" s="50"/>
      <c r="Q1035" s="50"/>
      <c r="R1035" s="50"/>
      <c r="S1035" s="50"/>
      <c r="T1035" s="50"/>
      <c r="U1035" s="50"/>
      <c r="V1035" s="50"/>
      <c r="W1035" s="50"/>
      <c r="X1035" s="50"/>
      <c r="Y1035" s="50"/>
      <c r="Z1035" s="50"/>
      <c r="AA1035" s="50"/>
      <c r="AB1035" s="50"/>
      <c r="AC1035" s="50"/>
      <c r="AD1035" s="50"/>
      <c r="AE1035" s="50"/>
      <c r="AF1035" s="50"/>
      <c r="AG1035" s="50"/>
      <c r="AH1035" s="50"/>
      <c r="AI1035" s="50"/>
    </row>
    <row r="1036" spans="9:35">
      <c r="I1036" s="50"/>
      <c r="J1036" s="50"/>
      <c r="K1036" s="50"/>
      <c r="L1036" s="50"/>
      <c r="M1036" s="50"/>
      <c r="N1036" s="50"/>
      <c r="O1036" s="50"/>
      <c r="P1036" s="50"/>
      <c r="Q1036" s="50"/>
      <c r="R1036" s="50"/>
      <c r="S1036" s="50"/>
      <c r="T1036" s="50"/>
      <c r="U1036" s="50"/>
      <c r="V1036" s="50"/>
      <c r="W1036" s="50"/>
      <c r="X1036" s="50"/>
      <c r="Y1036" s="50"/>
      <c r="Z1036" s="50"/>
      <c r="AA1036" s="50"/>
      <c r="AB1036" s="50"/>
      <c r="AC1036" s="50"/>
      <c r="AD1036" s="50"/>
      <c r="AE1036" s="50"/>
      <c r="AF1036" s="50"/>
      <c r="AG1036" s="50"/>
      <c r="AH1036" s="50"/>
      <c r="AI1036" s="50"/>
    </row>
    <row r="1037" spans="9:35">
      <c r="I1037" s="50"/>
      <c r="J1037" s="50"/>
      <c r="K1037" s="50"/>
      <c r="L1037" s="50"/>
      <c r="M1037" s="50"/>
      <c r="N1037" s="50"/>
      <c r="O1037" s="50"/>
      <c r="P1037" s="50"/>
      <c r="Q1037" s="50"/>
      <c r="R1037" s="50"/>
      <c r="S1037" s="50"/>
      <c r="T1037" s="50"/>
      <c r="U1037" s="50"/>
      <c r="V1037" s="50"/>
      <c r="W1037" s="50"/>
      <c r="X1037" s="50"/>
      <c r="Y1037" s="50"/>
      <c r="Z1037" s="50"/>
      <c r="AA1037" s="50"/>
      <c r="AB1037" s="50"/>
      <c r="AC1037" s="50"/>
      <c r="AD1037" s="50"/>
      <c r="AE1037" s="50"/>
      <c r="AF1037" s="50"/>
      <c r="AG1037" s="50"/>
      <c r="AH1037" s="50"/>
      <c r="AI1037" s="50"/>
    </row>
    <row r="1038" spans="9:35">
      <c r="I1038" s="50"/>
      <c r="J1038" s="50"/>
      <c r="K1038" s="50"/>
      <c r="L1038" s="50"/>
      <c r="M1038" s="50"/>
      <c r="N1038" s="50"/>
      <c r="O1038" s="50"/>
      <c r="P1038" s="50"/>
      <c r="Q1038" s="50"/>
      <c r="R1038" s="50"/>
      <c r="S1038" s="50"/>
      <c r="T1038" s="50"/>
      <c r="U1038" s="50"/>
      <c r="V1038" s="50"/>
      <c r="W1038" s="50"/>
      <c r="X1038" s="50"/>
      <c r="Y1038" s="50"/>
      <c r="Z1038" s="50"/>
      <c r="AA1038" s="50"/>
      <c r="AB1038" s="50"/>
      <c r="AC1038" s="50"/>
      <c r="AD1038" s="50"/>
      <c r="AE1038" s="50"/>
      <c r="AF1038" s="50"/>
      <c r="AG1038" s="50"/>
      <c r="AH1038" s="50"/>
      <c r="AI1038" s="50"/>
    </row>
    <row r="1039" spans="9:35">
      <c r="I1039" s="50"/>
      <c r="J1039" s="50"/>
      <c r="K1039" s="50"/>
      <c r="L1039" s="50"/>
      <c r="M1039" s="50"/>
      <c r="N1039" s="50"/>
      <c r="O1039" s="50"/>
      <c r="P1039" s="50"/>
      <c r="Q1039" s="50"/>
      <c r="R1039" s="50"/>
      <c r="S1039" s="50"/>
      <c r="T1039" s="50"/>
      <c r="U1039" s="50"/>
      <c r="V1039" s="50"/>
      <c r="W1039" s="50"/>
      <c r="X1039" s="50"/>
      <c r="Y1039" s="50"/>
      <c r="Z1039" s="50"/>
      <c r="AA1039" s="50"/>
      <c r="AB1039" s="50"/>
      <c r="AC1039" s="50"/>
      <c r="AD1039" s="50"/>
      <c r="AE1039" s="50"/>
      <c r="AF1039" s="50"/>
      <c r="AG1039" s="50"/>
      <c r="AH1039" s="50"/>
      <c r="AI1039" s="50"/>
    </row>
    <row r="1040" spans="9:35">
      <c r="I1040" s="50"/>
      <c r="J1040" s="50"/>
      <c r="K1040" s="50"/>
      <c r="L1040" s="50"/>
      <c r="M1040" s="50"/>
      <c r="N1040" s="50"/>
      <c r="O1040" s="50"/>
      <c r="P1040" s="50"/>
      <c r="Q1040" s="50"/>
      <c r="R1040" s="50"/>
      <c r="S1040" s="50"/>
      <c r="T1040" s="50"/>
      <c r="U1040" s="50"/>
      <c r="V1040" s="50"/>
      <c r="W1040" s="50"/>
      <c r="X1040" s="50"/>
      <c r="Y1040" s="50"/>
      <c r="Z1040" s="50"/>
      <c r="AA1040" s="50"/>
      <c r="AB1040" s="50"/>
      <c r="AC1040" s="50"/>
      <c r="AD1040" s="50"/>
      <c r="AE1040" s="50"/>
      <c r="AF1040" s="50"/>
      <c r="AG1040" s="50"/>
      <c r="AH1040" s="50"/>
      <c r="AI1040" s="50"/>
    </row>
    <row r="1041" spans="9:35">
      <c r="I1041" s="50"/>
      <c r="J1041" s="50"/>
      <c r="K1041" s="50"/>
      <c r="L1041" s="50"/>
      <c r="M1041" s="50"/>
      <c r="N1041" s="50"/>
      <c r="O1041" s="50"/>
      <c r="P1041" s="50"/>
      <c r="Q1041" s="50"/>
      <c r="R1041" s="50"/>
      <c r="S1041" s="50"/>
      <c r="T1041" s="50"/>
      <c r="U1041" s="50"/>
      <c r="V1041" s="50"/>
      <c r="W1041" s="50"/>
      <c r="X1041" s="50"/>
      <c r="Y1041" s="50"/>
      <c r="Z1041" s="50"/>
      <c r="AA1041" s="50"/>
      <c r="AB1041" s="50"/>
      <c r="AC1041" s="50"/>
      <c r="AD1041" s="50"/>
      <c r="AE1041" s="50"/>
      <c r="AF1041" s="50"/>
      <c r="AG1041" s="50"/>
      <c r="AH1041" s="50"/>
      <c r="AI1041" s="50"/>
    </row>
    <row r="1042" spans="9:35">
      <c r="I1042" s="50"/>
      <c r="J1042" s="50"/>
      <c r="K1042" s="50"/>
      <c r="L1042" s="50"/>
      <c r="M1042" s="50"/>
      <c r="N1042" s="50"/>
      <c r="O1042" s="50"/>
      <c r="P1042" s="50"/>
      <c r="Q1042" s="50"/>
      <c r="R1042" s="50"/>
      <c r="S1042" s="50"/>
      <c r="T1042" s="50"/>
      <c r="U1042" s="50"/>
      <c r="V1042" s="50"/>
      <c r="W1042" s="50"/>
      <c r="X1042" s="50"/>
      <c r="Y1042" s="50"/>
      <c r="Z1042" s="50"/>
      <c r="AA1042" s="50"/>
      <c r="AB1042" s="50"/>
      <c r="AC1042" s="50"/>
      <c r="AD1042" s="50"/>
      <c r="AE1042" s="50"/>
      <c r="AF1042" s="50"/>
      <c r="AG1042" s="50"/>
      <c r="AH1042" s="50"/>
      <c r="AI1042" s="50"/>
    </row>
    <row r="1043" spans="9:35">
      <c r="I1043" s="50"/>
      <c r="J1043" s="50"/>
      <c r="K1043" s="50"/>
      <c r="L1043" s="50"/>
      <c r="M1043" s="50"/>
      <c r="N1043" s="50"/>
      <c r="O1043" s="50"/>
      <c r="P1043" s="50"/>
      <c r="Q1043" s="50"/>
      <c r="R1043" s="50"/>
      <c r="S1043" s="50"/>
      <c r="T1043" s="50"/>
      <c r="U1043" s="50"/>
      <c r="V1043" s="50"/>
      <c r="W1043" s="50"/>
      <c r="X1043" s="50"/>
      <c r="Y1043" s="50"/>
      <c r="Z1043" s="50"/>
      <c r="AA1043" s="50"/>
      <c r="AB1043" s="50"/>
      <c r="AC1043" s="50"/>
      <c r="AD1043" s="50"/>
      <c r="AE1043" s="50"/>
      <c r="AF1043" s="50"/>
      <c r="AG1043" s="50"/>
      <c r="AH1043" s="50"/>
      <c r="AI1043" s="50"/>
    </row>
    <row r="1044" spans="9:35">
      <c r="I1044" s="50"/>
      <c r="J1044" s="50"/>
      <c r="K1044" s="50"/>
      <c r="L1044" s="50"/>
      <c r="M1044" s="50"/>
      <c r="N1044" s="50"/>
      <c r="O1044" s="50"/>
      <c r="P1044" s="50"/>
      <c r="Q1044" s="50"/>
      <c r="R1044" s="50"/>
      <c r="S1044" s="50"/>
      <c r="T1044" s="50"/>
      <c r="U1044" s="50"/>
      <c r="V1044" s="50"/>
      <c r="W1044" s="50"/>
      <c r="X1044" s="50"/>
      <c r="Y1044" s="50"/>
      <c r="Z1044" s="50"/>
      <c r="AA1044" s="50"/>
      <c r="AB1044" s="50"/>
      <c r="AC1044" s="50"/>
      <c r="AD1044" s="50"/>
      <c r="AE1044" s="50"/>
      <c r="AF1044" s="50"/>
      <c r="AG1044" s="50"/>
      <c r="AH1044" s="50"/>
      <c r="AI1044" s="50"/>
    </row>
    <row r="1045" spans="9:35">
      <c r="I1045" s="50"/>
      <c r="J1045" s="50"/>
      <c r="K1045" s="50"/>
      <c r="L1045" s="50"/>
      <c r="M1045" s="50"/>
      <c r="N1045" s="50"/>
      <c r="O1045" s="50"/>
      <c r="P1045" s="50"/>
      <c r="Q1045" s="50"/>
      <c r="R1045" s="50"/>
      <c r="S1045" s="50"/>
      <c r="T1045" s="50"/>
      <c r="U1045" s="50"/>
      <c r="V1045" s="50"/>
      <c r="W1045" s="50"/>
      <c r="X1045" s="50"/>
      <c r="Y1045" s="50"/>
      <c r="Z1045" s="50"/>
      <c r="AA1045" s="50"/>
      <c r="AB1045" s="50"/>
      <c r="AC1045" s="50"/>
      <c r="AD1045" s="50"/>
      <c r="AE1045" s="50"/>
      <c r="AF1045" s="50"/>
      <c r="AG1045" s="50"/>
      <c r="AH1045" s="50"/>
      <c r="AI1045" s="50"/>
    </row>
    <row r="1046" spans="9:35">
      <c r="I1046" s="50"/>
      <c r="J1046" s="50"/>
      <c r="K1046" s="50"/>
      <c r="L1046" s="50"/>
      <c r="M1046" s="50"/>
      <c r="N1046" s="50"/>
      <c r="O1046" s="50"/>
      <c r="P1046" s="50"/>
      <c r="Q1046" s="50"/>
      <c r="R1046" s="50"/>
      <c r="S1046" s="50"/>
      <c r="T1046" s="50"/>
      <c r="U1046" s="50"/>
      <c r="V1046" s="50"/>
      <c r="W1046" s="50"/>
      <c r="X1046" s="50"/>
      <c r="Y1046" s="50"/>
      <c r="Z1046" s="50"/>
      <c r="AA1046" s="50"/>
      <c r="AB1046" s="50"/>
      <c r="AC1046" s="50"/>
      <c r="AD1046" s="50"/>
      <c r="AE1046" s="50"/>
      <c r="AF1046" s="50"/>
      <c r="AG1046" s="50"/>
      <c r="AH1046" s="50"/>
      <c r="AI1046" s="50"/>
    </row>
    <row r="1047" spans="9:35">
      <c r="I1047" s="50"/>
      <c r="J1047" s="50"/>
      <c r="K1047" s="50"/>
      <c r="L1047" s="50"/>
      <c r="M1047" s="50"/>
      <c r="N1047" s="50"/>
      <c r="O1047" s="50"/>
      <c r="P1047" s="50"/>
      <c r="Q1047" s="50"/>
      <c r="R1047" s="50"/>
      <c r="S1047" s="50"/>
      <c r="T1047" s="50"/>
      <c r="U1047" s="50"/>
      <c r="V1047" s="50"/>
      <c r="W1047" s="50"/>
      <c r="X1047" s="50"/>
      <c r="Y1047" s="50"/>
      <c r="Z1047" s="50"/>
      <c r="AA1047" s="50"/>
      <c r="AB1047" s="50"/>
      <c r="AC1047" s="50"/>
      <c r="AD1047" s="50"/>
      <c r="AE1047" s="50"/>
      <c r="AF1047" s="50"/>
      <c r="AG1047" s="50"/>
      <c r="AH1047" s="50"/>
      <c r="AI1047" s="50"/>
    </row>
    <row r="1048" spans="9:35">
      <c r="I1048" s="50"/>
      <c r="J1048" s="50"/>
      <c r="K1048" s="50"/>
      <c r="L1048" s="50"/>
      <c r="M1048" s="50"/>
      <c r="N1048" s="50"/>
      <c r="O1048" s="50"/>
      <c r="P1048" s="50"/>
      <c r="Q1048" s="50"/>
      <c r="R1048" s="50"/>
      <c r="S1048" s="50"/>
      <c r="T1048" s="50"/>
      <c r="U1048" s="50"/>
      <c r="V1048" s="50"/>
      <c r="W1048" s="50"/>
      <c r="X1048" s="50"/>
      <c r="Y1048" s="50"/>
      <c r="Z1048" s="50"/>
      <c r="AA1048" s="50"/>
      <c r="AB1048" s="50"/>
      <c r="AC1048" s="50"/>
      <c r="AD1048" s="50"/>
      <c r="AE1048" s="50"/>
      <c r="AF1048" s="50"/>
      <c r="AG1048" s="50"/>
      <c r="AH1048" s="50"/>
      <c r="AI1048" s="50"/>
    </row>
    <row r="1049" spans="9:35">
      <c r="I1049" s="50"/>
      <c r="J1049" s="50"/>
      <c r="K1049" s="50"/>
      <c r="L1049" s="50"/>
      <c r="M1049" s="50"/>
      <c r="N1049" s="50"/>
      <c r="O1049" s="50"/>
      <c r="P1049" s="50"/>
      <c r="Q1049" s="50"/>
      <c r="R1049" s="50"/>
      <c r="S1049" s="50"/>
      <c r="T1049" s="50"/>
      <c r="U1049" s="50"/>
      <c r="V1049" s="50"/>
      <c r="W1049" s="50"/>
      <c r="X1049" s="50"/>
      <c r="Y1049" s="50"/>
      <c r="Z1049" s="50"/>
      <c r="AA1049" s="50"/>
      <c r="AB1049" s="50"/>
      <c r="AC1049" s="50"/>
      <c r="AD1049" s="50"/>
      <c r="AE1049" s="50"/>
      <c r="AF1049" s="50"/>
      <c r="AG1049" s="50"/>
      <c r="AH1049" s="50"/>
      <c r="AI1049" s="50"/>
    </row>
    <row r="1050" spans="9:35">
      <c r="I1050" s="50"/>
      <c r="J1050" s="50"/>
      <c r="K1050" s="50"/>
      <c r="L1050" s="50"/>
      <c r="M1050" s="50"/>
      <c r="N1050" s="50"/>
      <c r="O1050" s="50"/>
      <c r="P1050" s="50"/>
      <c r="Q1050" s="50"/>
      <c r="R1050" s="50"/>
      <c r="S1050" s="50"/>
      <c r="T1050" s="50"/>
      <c r="U1050" s="50"/>
      <c r="V1050" s="50"/>
      <c r="W1050" s="50"/>
      <c r="X1050" s="50"/>
      <c r="Y1050" s="50"/>
      <c r="Z1050" s="50"/>
      <c r="AA1050" s="50"/>
      <c r="AB1050" s="50"/>
      <c r="AC1050" s="50"/>
      <c r="AD1050" s="50"/>
      <c r="AE1050" s="50"/>
      <c r="AF1050" s="50"/>
      <c r="AG1050" s="50"/>
      <c r="AH1050" s="50"/>
      <c r="AI1050" s="50"/>
    </row>
    <row r="1051" spans="9:35">
      <c r="I1051" s="50"/>
      <c r="J1051" s="50"/>
      <c r="K1051" s="50"/>
      <c r="L1051" s="50"/>
      <c r="M1051" s="50"/>
      <c r="N1051" s="50"/>
      <c r="O1051" s="50"/>
      <c r="P1051" s="50"/>
      <c r="Q1051" s="50"/>
      <c r="R1051" s="50"/>
      <c r="S1051" s="50"/>
      <c r="T1051" s="50"/>
      <c r="U1051" s="50"/>
      <c r="V1051" s="50"/>
      <c r="W1051" s="50"/>
      <c r="X1051" s="50"/>
      <c r="Y1051" s="50"/>
      <c r="Z1051" s="50"/>
      <c r="AA1051" s="50"/>
      <c r="AB1051" s="50"/>
      <c r="AC1051" s="50"/>
      <c r="AD1051" s="50"/>
      <c r="AE1051" s="50"/>
      <c r="AF1051" s="50"/>
      <c r="AG1051" s="50"/>
      <c r="AH1051" s="50"/>
      <c r="AI1051" s="50"/>
    </row>
    <row r="1052" spans="9:35">
      <c r="I1052" s="50"/>
      <c r="J1052" s="50"/>
      <c r="K1052" s="50"/>
      <c r="L1052" s="50"/>
      <c r="M1052" s="50"/>
      <c r="N1052" s="50"/>
      <c r="O1052" s="50"/>
      <c r="P1052" s="50"/>
      <c r="Q1052" s="50"/>
      <c r="R1052" s="50"/>
      <c r="S1052" s="50"/>
      <c r="T1052" s="50"/>
      <c r="U1052" s="50"/>
      <c r="V1052" s="50"/>
      <c r="W1052" s="50"/>
      <c r="X1052" s="50"/>
      <c r="Y1052" s="50"/>
      <c r="Z1052" s="50"/>
      <c r="AA1052" s="50"/>
      <c r="AB1052" s="50"/>
      <c r="AC1052" s="50"/>
      <c r="AD1052" s="50"/>
      <c r="AE1052" s="50"/>
      <c r="AF1052" s="50"/>
      <c r="AG1052" s="50"/>
      <c r="AH1052" s="50"/>
      <c r="AI1052" s="50"/>
    </row>
    <row r="1053" spans="9:35">
      <c r="I1053" s="50"/>
      <c r="J1053" s="50"/>
      <c r="K1053" s="50"/>
      <c r="L1053" s="50"/>
      <c r="M1053" s="50"/>
      <c r="N1053" s="50"/>
      <c r="O1053" s="50"/>
      <c r="P1053" s="50"/>
      <c r="Q1053" s="50"/>
      <c r="R1053" s="50"/>
      <c r="S1053" s="50"/>
      <c r="T1053" s="50"/>
      <c r="U1053" s="50"/>
      <c r="V1053" s="50"/>
      <c r="W1053" s="50"/>
      <c r="X1053" s="50"/>
      <c r="Y1053" s="50"/>
      <c r="Z1053" s="50"/>
      <c r="AA1053" s="50"/>
      <c r="AB1053" s="50"/>
      <c r="AC1053" s="50"/>
      <c r="AD1053" s="50"/>
      <c r="AE1053" s="50"/>
      <c r="AF1053" s="50"/>
      <c r="AG1053" s="50"/>
      <c r="AH1053" s="50"/>
      <c r="AI1053" s="50"/>
    </row>
    <row r="1054" spans="9:35">
      <c r="I1054" s="50"/>
      <c r="J1054" s="50"/>
      <c r="K1054" s="50"/>
      <c r="L1054" s="50"/>
      <c r="M1054" s="50"/>
      <c r="N1054" s="50"/>
      <c r="O1054" s="50"/>
      <c r="P1054" s="50"/>
      <c r="Q1054" s="50"/>
      <c r="R1054" s="50"/>
      <c r="S1054" s="50"/>
      <c r="T1054" s="50"/>
      <c r="U1054" s="50"/>
      <c r="V1054" s="50"/>
      <c r="W1054" s="50"/>
      <c r="X1054" s="50"/>
      <c r="Y1054" s="50"/>
      <c r="Z1054" s="50"/>
      <c r="AA1054" s="50"/>
      <c r="AB1054" s="50"/>
      <c r="AC1054" s="50"/>
      <c r="AD1054" s="50"/>
      <c r="AE1054" s="50"/>
      <c r="AF1054" s="50"/>
      <c r="AG1054" s="50"/>
      <c r="AH1054" s="50"/>
      <c r="AI1054" s="50"/>
    </row>
    <row r="1055" spans="9:35">
      <c r="I1055" s="50"/>
      <c r="J1055" s="50"/>
      <c r="K1055" s="50"/>
      <c r="L1055" s="50"/>
      <c r="M1055" s="50"/>
      <c r="N1055" s="50"/>
      <c r="O1055" s="50"/>
      <c r="P1055" s="50"/>
      <c r="Q1055" s="50"/>
      <c r="R1055" s="50"/>
      <c r="S1055" s="50"/>
      <c r="T1055" s="50"/>
      <c r="U1055" s="50"/>
      <c r="V1055" s="50"/>
      <c r="W1055" s="50"/>
      <c r="X1055" s="50"/>
      <c r="Y1055" s="50"/>
      <c r="Z1055" s="50"/>
      <c r="AA1055" s="50"/>
      <c r="AB1055" s="50"/>
      <c r="AC1055" s="50"/>
      <c r="AD1055" s="50"/>
      <c r="AE1055" s="50"/>
      <c r="AF1055" s="50"/>
      <c r="AG1055" s="50"/>
      <c r="AH1055" s="50"/>
      <c r="AI1055" s="50"/>
    </row>
    <row r="1056" spans="9:35">
      <c r="I1056" s="50"/>
      <c r="J1056" s="50"/>
      <c r="K1056" s="50"/>
      <c r="L1056" s="50"/>
      <c r="M1056" s="50"/>
      <c r="N1056" s="50"/>
      <c r="O1056" s="50"/>
      <c r="P1056" s="50"/>
      <c r="Q1056" s="50"/>
      <c r="R1056" s="50"/>
      <c r="S1056" s="50"/>
      <c r="T1056" s="50"/>
      <c r="U1056" s="50"/>
      <c r="V1056" s="50"/>
      <c r="W1056" s="50"/>
      <c r="X1056" s="50"/>
      <c r="Y1056" s="50"/>
      <c r="Z1056" s="50"/>
      <c r="AA1056" s="50"/>
      <c r="AB1056" s="50"/>
      <c r="AC1056" s="50"/>
      <c r="AD1056" s="50"/>
      <c r="AE1056" s="50"/>
      <c r="AF1056" s="50"/>
      <c r="AG1056" s="50"/>
      <c r="AH1056" s="50"/>
      <c r="AI1056" s="50"/>
    </row>
    <row r="1057" spans="9:35">
      <c r="I1057" s="50"/>
      <c r="J1057" s="50"/>
      <c r="K1057" s="50"/>
      <c r="L1057" s="50"/>
      <c r="M1057" s="50"/>
      <c r="N1057" s="50"/>
      <c r="O1057" s="50"/>
      <c r="P1057" s="50"/>
      <c r="Q1057" s="50"/>
      <c r="R1057" s="50"/>
      <c r="S1057" s="50"/>
      <c r="T1057" s="50"/>
      <c r="U1057" s="50"/>
      <c r="V1057" s="50"/>
      <c r="W1057" s="50"/>
      <c r="X1057" s="50"/>
      <c r="Y1057" s="50"/>
      <c r="Z1057" s="50"/>
      <c r="AA1057" s="50"/>
      <c r="AB1057" s="50"/>
      <c r="AC1057" s="50"/>
      <c r="AD1057" s="50"/>
      <c r="AE1057" s="50"/>
      <c r="AF1057" s="50"/>
      <c r="AG1057" s="50"/>
      <c r="AH1057" s="50"/>
      <c r="AI1057" s="50"/>
    </row>
    <row r="1058" spans="9:35">
      <c r="I1058" s="50"/>
      <c r="J1058" s="50"/>
      <c r="K1058" s="50"/>
      <c r="L1058" s="50"/>
      <c r="M1058" s="50"/>
      <c r="N1058" s="50"/>
      <c r="O1058" s="50"/>
      <c r="P1058" s="50"/>
      <c r="Q1058" s="50"/>
      <c r="R1058" s="50"/>
      <c r="S1058" s="50"/>
      <c r="T1058" s="50"/>
      <c r="U1058" s="50"/>
      <c r="V1058" s="50"/>
      <c r="W1058" s="50"/>
      <c r="X1058" s="50"/>
      <c r="Y1058" s="50"/>
      <c r="Z1058" s="50"/>
      <c r="AA1058" s="50"/>
      <c r="AB1058" s="50"/>
      <c r="AC1058" s="50"/>
      <c r="AD1058" s="50"/>
      <c r="AE1058" s="50"/>
      <c r="AF1058" s="50"/>
      <c r="AG1058" s="50"/>
      <c r="AH1058" s="50"/>
      <c r="AI1058" s="50"/>
    </row>
    <row r="1059" spans="9:35">
      <c r="I1059" s="50"/>
      <c r="J1059" s="50"/>
      <c r="K1059" s="50"/>
      <c r="L1059" s="50"/>
      <c r="M1059" s="50"/>
      <c r="N1059" s="50"/>
      <c r="O1059" s="50"/>
      <c r="P1059" s="50"/>
      <c r="Q1059" s="50"/>
      <c r="R1059" s="50"/>
      <c r="S1059" s="50"/>
      <c r="T1059" s="50"/>
      <c r="U1059" s="50"/>
      <c r="V1059" s="50"/>
      <c r="W1059" s="50"/>
      <c r="X1059" s="50"/>
      <c r="Y1059" s="50"/>
      <c r="Z1059" s="50"/>
      <c r="AA1059" s="50"/>
      <c r="AB1059" s="50"/>
      <c r="AC1059" s="50"/>
      <c r="AD1059" s="50"/>
      <c r="AE1059" s="50"/>
      <c r="AF1059" s="50"/>
      <c r="AG1059" s="50"/>
      <c r="AH1059" s="50"/>
      <c r="AI1059" s="50"/>
    </row>
    <row r="1060" spans="9:35">
      <c r="I1060" s="50"/>
      <c r="J1060" s="50"/>
      <c r="K1060" s="50"/>
      <c r="L1060" s="50"/>
      <c r="M1060" s="50"/>
      <c r="N1060" s="50"/>
      <c r="O1060" s="50"/>
      <c r="P1060" s="50"/>
      <c r="Q1060" s="50"/>
      <c r="R1060" s="50"/>
      <c r="S1060" s="50"/>
      <c r="T1060" s="50"/>
      <c r="U1060" s="50"/>
      <c r="V1060" s="50"/>
      <c r="W1060" s="50"/>
      <c r="X1060" s="50"/>
      <c r="Y1060" s="50"/>
      <c r="Z1060" s="50"/>
      <c r="AA1060" s="50"/>
      <c r="AB1060" s="50"/>
      <c r="AC1060" s="50"/>
      <c r="AD1060" s="50"/>
      <c r="AE1060" s="50"/>
      <c r="AF1060" s="50"/>
      <c r="AG1060" s="50"/>
      <c r="AH1060" s="50"/>
      <c r="AI1060" s="50"/>
    </row>
    <row r="1061" spans="9:35">
      <c r="I1061" s="50"/>
      <c r="J1061" s="50"/>
      <c r="K1061" s="50"/>
      <c r="L1061" s="50"/>
      <c r="M1061" s="50"/>
      <c r="N1061" s="50"/>
      <c r="O1061" s="50"/>
      <c r="P1061" s="50"/>
      <c r="Q1061" s="50"/>
      <c r="R1061" s="50"/>
      <c r="S1061" s="50"/>
      <c r="T1061" s="50"/>
      <c r="U1061" s="50"/>
      <c r="V1061" s="50"/>
      <c r="W1061" s="50"/>
      <c r="X1061" s="50"/>
      <c r="Y1061" s="50"/>
      <c r="Z1061" s="50"/>
      <c r="AA1061" s="50"/>
      <c r="AB1061" s="50"/>
      <c r="AC1061" s="50"/>
      <c r="AD1061" s="50"/>
      <c r="AE1061" s="50"/>
      <c r="AF1061" s="50"/>
      <c r="AG1061" s="50"/>
      <c r="AH1061" s="50"/>
      <c r="AI1061" s="50"/>
    </row>
    <row r="1062" spans="9:35">
      <c r="I1062" s="50"/>
      <c r="J1062" s="50"/>
      <c r="K1062" s="50"/>
      <c r="L1062" s="50"/>
      <c r="M1062" s="50"/>
      <c r="N1062" s="50"/>
      <c r="O1062" s="50"/>
      <c r="P1062" s="50"/>
      <c r="Q1062" s="50"/>
      <c r="R1062" s="50"/>
      <c r="S1062" s="50"/>
      <c r="T1062" s="50"/>
      <c r="U1062" s="50"/>
      <c r="V1062" s="50"/>
      <c r="W1062" s="50"/>
      <c r="X1062" s="50"/>
      <c r="Y1062" s="50"/>
      <c r="Z1062" s="50"/>
      <c r="AA1062" s="50"/>
      <c r="AB1062" s="50"/>
      <c r="AC1062" s="50"/>
      <c r="AD1062" s="50"/>
      <c r="AE1062" s="50"/>
      <c r="AF1062" s="50"/>
      <c r="AG1062" s="50"/>
      <c r="AH1062" s="50"/>
      <c r="AI1062" s="50"/>
    </row>
    <row r="1063" spans="9:35">
      <c r="I1063" s="50"/>
      <c r="J1063" s="50"/>
      <c r="K1063" s="50"/>
      <c r="L1063" s="50"/>
      <c r="M1063" s="50"/>
      <c r="N1063" s="50"/>
      <c r="O1063" s="50"/>
      <c r="P1063" s="50"/>
      <c r="Q1063" s="50"/>
      <c r="R1063" s="50"/>
      <c r="S1063" s="50"/>
      <c r="T1063" s="50"/>
      <c r="U1063" s="50"/>
      <c r="V1063" s="50"/>
      <c r="W1063" s="50"/>
      <c r="X1063" s="50"/>
      <c r="Y1063" s="50"/>
      <c r="Z1063" s="50"/>
      <c r="AA1063" s="50"/>
      <c r="AB1063" s="50"/>
      <c r="AC1063" s="50"/>
      <c r="AD1063" s="50"/>
      <c r="AE1063" s="50"/>
      <c r="AF1063" s="50"/>
      <c r="AG1063" s="50"/>
      <c r="AH1063" s="50"/>
      <c r="AI1063" s="50"/>
    </row>
    <row r="1064" spans="9:35">
      <c r="I1064" s="50"/>
      <c r="J1064" s="50"/>
      <c r="K1064" s="50"/>
      <c r="L1064" s="50"/>
      <c r="M1064" s="50"/>
      <c r="N1064" s="50"/>
      <c r="O1064" s="50"/>
      <c r="P1064" s="50"/>
      <c r="Q1064" s="50"/>
      <c r="R1064" s="50"/>
      <c r="S1064" s="50"/>
      <c r="T1064" s="50"/>
      <c r="U1064" s="50"/>
      <c r="V1064" s="50"/>
      <c r="W1064" s="50"/>
      <c r="X1064" s="50"/>
      <c r="Y1064" s="50"/>
      <c r="Z1064" s="50"/>
      <c r="AA1064" s="50"/>
      <c r="AB1064" s="50"/>
      <c r="AC1064" s="50"/>
      <c r="AD1064" s="50"/>
      <c r="AE1064" s="50"/>
      <c r="AF1064" s="50"/>
      <c r="AG1064" s="50"/>
      <c r="AH1064" s="50"/>
      <c r="AI1064" s="50"/>
    </row>
    <row r="1065" spans="9:35">
      <c r="I1065" s="50"/>
      <c r="J1065" s="50"/>
      <c r="K1065" s="50"/>
      <c r="L1065" s="50"/>
      <c r="M1065" s="50"/>
      <c r="N1065" s="50"/>
      <c r="O1065" s="50"/>
      <c r="P1065" s="50"/>
      <c r="Q1065" s="50"/>
      <c r="R1065" s="50"/>
      <c r="S1065" s="50"/>
      <c r="T1065" s="50"/>
      <c r="U1065" s="50"/>
      <c r="V1065" s="50"/>
      <c r="W1065" s="50"/>
      <c r="X1065" s="50"/>
      <c r="Y1065" s="50"/>
      <c r="Z1065" s="50"/>
      <c r="AA1065" s="50"/>
      <c r="AB1065" s="50"/>
      <c r="AC1065" s="50"/>
      <c r="AD1065" s="50"/>
      <c r="AE1065" s="50"/>
      <c r="AF1065" s="50"/>
      <c r="AG1065" s="50"/>
      <c r="AH1065" s="50"/>
      <c r="AI1065" s="50"/>
    </row>
    <row r="1066" spans="9:35">
      <c r="I1066" s="50"/>
      <c r="J1066" s="50"/>
      <c r="K1066" s="50"/>
      <c r="L1066" s="50"/>
      <c r="M1066" s="50"/>
      <c r="N1066" s="50"/>
      <c r="O1066" s="50"/>
      <c r="P1066" s="50"/>
      <c r="Q1066" s="50"/>
      <c r="R1066" s="50"/>
      <c r="S1066" s="50"/>
      <c r="T1066" s="50"/>
      <c r="U1066" s="50"/>
      <c r="V1066" s="50"/>
      <c r="W1066" s="50"/>
      <c r="X1066" s="50"/>
      <c r="Y1066" s="50"/>
      <c r="Z1066" s="50"/>
      <c r="AA1066" s="50"/>
      <c r="AB1066" s="50"/>
      <c r="AC1066" s="50"/>
      <c r="AD1066" s="50"/>
      <c r="AE1066" s="50"/>
      <c r="AF1066" s="50"/>
      <c r="AG1066" s="50"/>
      <c r="AH1066" s="50"/>
      <c r="AI1066" s="50"/>
    </row>
    <row r="1067" spans="9:35">
      <c r="I1067" s="50"/>
      <c r="J1067" s="50"/>
      <c r="K1067" s="50"/>
      <c r="L1067" s="50"/>
      <c r="M1067" s="50"/>
      <c r="N1067" s="50"/>
      <c r="O1067" s="50"/>
      <c r="P1067" s="50"/>
      <c r="Q1067" s="50"/>
      <c r="R1067" s="50"/>
      <c r="S1067" s="50"/>
      <c r="T1067" s="50"/>
      <c r="U1067" s="50"/>
      <c r="V1067" s="50"/>
      <c r="W1067" s="50"/>
      <c r="X1067" s="50"/>
      <c r="Y1067" s="50"/>
      <c r="Z1067" s="50"/>
      <c r="AA1067" s="50"/>
      <c r="AB1067" s="50"/>
      <c r="AC1067" s="50"/>
      <c r="AD1067" s="50"/>
      <c r="AE1067" s="50"/>
      <c r="AF1067" s="50"/>
      <c r="AG1067" s="50"/>
      <c r="AH1067" s="50"/>
      <c r="AI1067" s="50"/>
    </row>
    <row r="1068" spans="9:35">
      <c r="I1068" s="50"/>
      <c r="J1068" s="50"/>
      <c r="K1068" s="50"/>
      <c r="L1068" s="50"/>
      <c r="M1068" s="50"/>
      <c r="N1068" s="50"/>
      <c r="O1068" s="50"/>
      <c r="P1068" s="50"/>
      <c r="Q1068" s="50"/>
      <c r="R1068" s="50"/>
      <c r="S1068" s="50"/>
      <c r="T1068" s="50"/>
      <c r="U1068" s="50"/>
      <c r="V1068" s="50"/>
      <c r="W1068" s="50"/>
      <c r="X1068" s="50"/>
      <c r="Y1068" s="50"/>
      <c r="Z1068" s="50"/>
      <c r="AA1068" s="50"/>
      <c r="AB1068" s="50"/>
      <c r="AC1068" s="50"/>
      <c r="AD1068" s="50"/>
      <c r="AE1068" s="50"/>
      <c r="AF1068" s="50"/>
      <c r="AG1068" s="50"/>
      <c r="AH1068" s="50"/>
      <c r="AI1068" s="50"/>
    </row>
    <row r="1069" spans="9:35">
      <c r="I1069" s="50"/>
      <c r="J1069" s="50"/>
      <c r="K1069" s="50"/>
      <c r="L1069" s="50"/>
      <c r="M1069" s="50"/>
      <c r="N1069" s="50"/>
      <c r="O1069" s="50"/>
      <c r="P1069" s="50"/>
      <c r="Q1069" s="50"/>
      <c r="R1069" s="50"/>
      <c r="S1069" s="50"/>
      <c r="T1069" s="50"/>
      <c r="U1069" s="50"/>
      <c r="V1069" s="50"/>
      <c r="W1069" s="50"/>
      <c r="X1069" s="50"/>
      <c r="Y1069" s="50"/>
      <c r="Z1069" s="50"/>
      <c r="AA1069" s="50"/>
      <c r="AB1069" s="50"/>
      <c r="AC1069" s="50"/>
      <c r="AD1069" s="50"/>
      <c r="AE1069" s="50"/>
      <c r="AF1069" s="50"/>
      <c r="AG1069" s="50"/>
      <c r="AH1069" s="50"/>
      <c r="AI1069" s="50"/>
    </row>
    <row r="1070" spans="9:35">
      <c r="I1070" s="50"/>
      <c r="J1070" s="50"/>
      <c r="K1070" s="50"/>
      <c r="L1070" s="50"/>
      <c r="M1070" s="50"/>
      <c r="N1070" s="50"/>
      <c r="O1070" s="50"/>
      <c r="P1070" s="50"/>
      <c r="Q1070" s="50"/>
      <c r="R1070" s="50"/>
      <c r="S1070" s="50"/>
      <c r="T1070" s="50"/>
      <c r="U1070" s="50"/>
      <c r="V1070" s="50"/>
      <c r="W1070" s="50"/>
      <c r="X1070" s="50"/>
      <c r="Y1070" s="50"/>
      <c r="Z1070" s="50"/>
      <c r="AA1070" s="50"/>
      <c r="AB1070" s="50"/>
      <c r="AC1070" s="50"/>
      <c r="AD1070" s="50"/>
      <c r="AE1070" s="50"/>
      <c r="AF1070" s="50"/>
      <c r="AG1070" s="50"/>
      <c r="AH1070" s="50"/>
      <c r="AI1070" s="50"/>
    </row>
    <row r="1071" spans="9:35">
      <c r="I1071" s="50"/>
      <c r="J1071" s="50"/>
      <c r="K1071" s="50"/>
      <c r="L1071" s="50"/>
      <c r="M1071" s="50"/>
      <c r="N1071" s="50"/>
      <c r="O1071" s="50"/>
      <c r="P1071" s="50"/>
      <c r="Q1071" s="50"/>
      <c r="R1071" s="50"/>
      <c r="S1071" s="50"/>
      <c r="T1071" s="50"/>
      <c r="U1071" s="50"/>
      <c r="V1071" s="50"/>
      <c r="W1071" s="50"/>
      <c r="X1071" s="50"/>
      <c r="Y1071" s="50"/>
      <c r="Z1071" s="50"/>
      <c r="AA1071" s="50"/>
      <c r="AB1071" s="50"/>
      <c r="AC1071" s="50"/>
      <c r="AD1071" s="50"/>
      <c r="AE1071" s="50"/>
      <c r="AF1071" s="50"/>
      <c r="AG1071" s="50"/>
      <c r="AH1071" s="50"/>
      <c r="AI1071" s="50"/>
    </row>
    <row r="1072" spans="9:35">
      <c r="I1072" s="50"/>
      <c r="J1072" s="50"/>
      <c r="K1072" s="50"/>
      <c r="L1072" s="50"/>
      <c r="M1072" s="50"/>
      <c r="N1072" s="50"/>
      <c r="O1072" s="50"/>
      <c r="P1072" s="50"/>
      <c r="Q1072" s="50"/>
      <c r="R1072" s="50"/>
      <c r="S1072" s="50"/>
      <c r="T1072" s="50"/>
      <c r="U1072" s="50"/>
      <c r="V1072" s="50"/>
      <c r="W1072" s="50"/>
      <c r="X1072" s="50"/>
      <c r="Y1072" s="50"/>
      <c r="Z1072" s="50"/>
      <c r="AA1072" s="50"/>
      <c r="AB1072" s="50"/>
      <c r="AC1072" s="50"/>
      <c r="AD1072" s="50"/>
      <c r="AE1072" s="50"/>
      <c r="AF1072" s="50"/>
      <c r="AG1072" s="50"/>
      <c r="AH1072" s="50"/>
      <c r="AI1072" s="50"/>
    </row>
    <row r="1073" spans="9:35">
      <c r="I1073" s="50"/>
      <c r="J1073" s="50"/>
      <c r="K1073" s="50"/>
      <c r="L1073" s="50"/>
      <c r="M1073" s="50"/>
      <c r="N1073" s="50"/>
      <c r="O1073" s="50"/>
      <c r="P1073" s="50"/>
      <c r="Q1073" s="50"/>
      <c r="R1073" s="50"/>
      <c r="S1073" s="50"/>
      <c r="T1073" s="50"/>
      <c r="U1073" s="50"/>
      <c r="V1073" s="50"/>
      <c r="W1073" s="50"/>
      <c r="X1073" s="50"/>
      <c r="Y1073" s="50"/>
      <c r="Z1073" s="50"/>
      <c r="AA1073" s="50"/>
      <c r="AB1073" s="50"/>
      <c r="AC1073" s="50"/>
      <c r="AD1073" s="50"/>
      <c r="AE1073" s="50"/>
      <c r="AF1073" s="50"/>
      <c r="AG1073" s="50"/>
      <c r="AH1073" s="50"/>
      <c r="AI1073" s="50"/>
    </row>
    <row r="1074" spans="9:35">
      <c r="I1074" s="50"/>
      <c r="J1074" s="50"/>
      <c r="K1074" s="50"/>
      <c r="L1074" s="50"/>
      <c r="M1074" s="50"/>
      <c r="N1074" s="50"/>
      <c r="O1074" s="50"/>
      <c r="P1074" s="50"/>
      <c r="Q1074" s="50"/>
      <c r="R1074" s="50"/>
      <c r="S1074" s="50"/>
      <c r="T1074" s="50"/>
      <c r="U1074" s="50"/>
      <c r="V1074" s="50"/>
      <c r="W1074" s="50"/>
      <c r="X1074" s="50"/>
      <c r="Y1074" s="50"/>
      <c r="Z1074" s="50"/>
      <c r="AA1074" s="50"/>
      <c r="AB1074" s="50"/>
      <c r="AC1074" s="50"/>
      <c r="AD1074" s="50"/>
      <c r="AE1074" s="50"/>
      <c r="AF1074" s="50"/>
      <c r="AG1074" s="50"/>
      <c r="AH1074" s="50"/>
      <c r="AI1074" s="50"/>
    </row>
    <row r="1075" spans="9:35">
      <c r="I1075" s="50"/>
      <c r="J1075" s="50"/>
      <c r="K1075" s="50"/>
      <c r="L1075" s="50"/>
      <c r="M1075" s="50"/>
      <c r="N1075" s="50"/>
      <c r="O1075" s="50"/>
      <c r="P1075" s="50"/>
      <c r="Q1075" s="50"/>
      <c r="R1075" s="50"/>
      <c r="S1075" s="50"/>
      <c r="T1075" s="50"/>
      <c r="U1075" s="50"/>
      <c r="V1075" s="50"/>
      <c r="W1075" s="50"/>
      <c r="X1075" s="50"/>
      <c r="Y1075" s="50"/>
      <c r="Z1075" s="50"/>
      <c r="AA1075" s="50"/>
      <c r="AB1075" s="50"/>
      <c r="AC1075" s="50"/>
      <c r="AD1075" s="50"/>
      <c r="AE1075" s="50"/>
      <c r="AF1075" s="50"/>
      <c r="AG1075" s="50"/>
      <c r="AH1075" s="50"/>
      <c r="AI1075" s="50"/>
    </row>
    <row r="1076" spans="9:35">
      <c r="I1076" s="50"/>
      <c r="J1076" s="50"/>
      <c r="K1076" s="50"/>
      <c r="L1076" s="50"/>
      <c r="M1076" s="50"/>
      <c r="N1076" s="50"/>
      <c r="O1076" s="50"/>
      <c r="P1076" s="50"/>
      <c r="Q1076" s="50"/>
      <c r="R1076" s="50"/>
      <c r="S1076" s="50"/>
      <c r="T1076" s="50"/>
      <c r="U1076" s="50"/>
      <c r="V1076" s="50"/>
      <c r="W1076" s="50"/>
      <c r="X1076" s="50"/>
      <c r="Y1076" s="50"/>
      <c r="Z1076" s="50"/>
      <c r="AA1076" s="50"/>
      <c r="AB1076" s="50"/>
      <c r="AC1076" s="50"/>
      <c r="AD1076" s="50"/>
      <c r="AE1076" s="50"/>
      <c r="AF1076" s="50"/>
      <c r="AG1076" s="50"/>
      <c r="AH1076" s="50"/>
      <c r="AI1076" s="50"/>
    </row>
    <row r="1077" spans="9:35">
      <c r="I1077" s="50"/>
      <c r="J1077" s="50"/>
      <c r="K1077" s="50"/>
      <c r="L1077" s="50"/>
      <c r="M1077" s="50"/>
      <c r="N1077" s="50"/>
      <c r="O1077" s="50"/>
      <c r="P1077" s="50"/>
      <c r="Q1077" s="50"/>
      <c r="R1077" s="50"/>
      <c r="S1077" s="50"/>
      <c r="T1077" s="50"/>
      <c r="U1077" s="50"/>
      <c r="V1077" s="50"/>
      <c r="W1077" s="50"/>
      <c r="X1077" s="50"/>
      <c r="Y1077" s="50"/>
      <c r="Z1077" s="50"/>
      <c r="AA1077" s="50"/>
      <c r="AB1077" s="50"/>
      <c r="AC1077" s="50"/>
      <c r="AD1077" s="50"/>
      <c r="AE1077" s="50"/>
      <c r="AF1077" s="50"/>
      <c r="AG1077" s="50"/>
      <c r="AH1077" s="50"/>
      <c r="AI1077" s="50"/>
    </row>
    <row r="1078" spans="9:35">
      <c r="I1078" s="50"/>
      <c r="J1078" s="50"/>
      <c r="K1078" s="50"/>
      <c r="L1078" s="50"/>
      <c r="M1078" s="50"/>
      <c r="N1078" s="50"/>
      <c r="O1078" s="50"/>
      <c r="P1078" s="50"/>
      <c r="Q1078" s="50"/>
      <c r="R1078" s="50"/>
      <c r="S1078" s="50"/>
      <c r="T1078" s="50"/>
      <c r="U1078" s="50"/>
      <c r="V1078" s="50"/>
      <c r="W1078" s="50"/>
      <c r="X1078" s="50"/>
      <c r="Y1078" s="50"/>
      <c r="Z1078" s="50"/>
      <c r="AA1078" s="50"/>
      <c r="AB1078" s="50"/>
      <c r="AC1078" s="50"/>
      <c r="AD1078" s="50"/>
      <c r="AE1078" s="50"/>
      <c r="AF1078" s="50"/>
      <c r="AG1078" s="50"/>
      <c r="AH1078" s="50"/>
      <c r="AI1078" s="50"/>
    </row>
    <row r="1079" spans="9:35">
      <c r="I1079" s="50"/>
      <c r="J1079" s="50"/>
      <c r="K1079" s="50"/>
      <c r="L1079" s="50"/>
      <c r="M1079" s="50"/>
      <c r="N1079" s="50"/>
      <c r="O1079" s="50"/>
      <c r="P1079" s="50"/>
      <c r="Q1079" s="50"/>
      <c r="R1079" s="50"/>
      <c r="S1079" s="50"/>
      <c r="T1079" s="50"/>
      <c r="U1079" s="50"/>
      <c r="V1079" s="50"/>
      <c r="W1079" s="50"/>
      <c r="X1079" s="50"/>
      <c r="Y1079" s="50"/>
      <c r="Z1079" s="50"/>
      <c r="AA1079" s="50"/>
      <c r="AB1079" s="50"/>
      <c r="AC1079" s="50"/>
      <c r="AD1079" s="50"/>
      <c r="AE1079" s="50"/>
      <c r="AF1079" s="50"/>
      <c r="AG1079" s="50"/>
      <c r="AH1079" s="50"/>
      <c r="AI1079" s="50"/>
    </row>
    <row r="1080" spans="9:35">
      <c r="I1080" s="50"/>
      <c r="J1080" s="50"/>
      <c r="K1080" s="50"/>
      <c r="L1080" s="50"/>
      <c r="M1080" s="50"/>
      <c r="N1080" s="50"/>
      <c r="O1080" s="50"/>
      <c r="P1080" s="50"/>
      <c r="Q1080" s="50"/>
      <c r="R1080" s="50"/>
      <c r="S1080" s="50"/>
      <c r="T1080" s="50"/>
      <c r="U1080" s="50"/>
      <c r="V1080" s="50"/>
      <c r="W1080" s="50"/>
      <c r="X1080" s="50"/>
      <c r="Y1080" s="50"/>
      <c r="Z1080" s="50"/>
      <c r="AA1080" s="50"/>
      <c r="AB1080" s="50"/>
      <c r="AC1080" s="50"/>
      <c r="AD1080" s="50"/>
      <c r="AE1080" s="50"/>
      <c r="AF1080" s="50"/>
      <c r="AG1080" s="50"/>
      <c r="AH1080" s="50"/>
      <c r="AI1080" s="50"/>
    </row>
    <row r="1081" spans="9:35">
      <c r="I1081" s="50"/>
      <c r="J1081" s="50"/>
      <c r="K1081" s="50"/>
      <c r="L1081" s="50"/>
      <c r="M1081" s="50"/>
      <c r="N1081" s="50"/>
      <c r="O1081" s="50"/>
      <c r="P1081" s="50"/>
      <c r="Q1081" s="50"/>
      <c r="R1081" s="50"/>
      <c r="S1081" s="50"/>
      <c r="T1081" s="50"/>
      <c r="U1081" s="50"/>
      <c r="V1081" s="50"/>
      <c r="W1081" s="50"/>
      <c r="X1081" s="50"/>
      <c r="Y1081" s="50"/>
      <c r="Z1081" s="50"/>
      <c r="AA1081" s="50"/>
      <c r="AB1081" s="50"/>
      <c r="AC1081" s="50"/>
      <c r="AD1081" s="50"/>
      <c r="AE1081" s="50"/>
      <c r="AF1081" s="50"/>
      <c r="AG1081" s="50"/>
      <c r="AH1081" s="50"/>
      <c r="AI1081" s="50"/>
    </row>
    <row r="1082" spans="9:35">
      <c r="I1082" s="50"/>
      <c r="J1082" s="50"/>
      <c r="K1082" s="50"/>
      <c r="L1082" s="50"/>
      <c r="M1082" s="50"/>
      <c r="N1082" s="50"/>
      <c r="O1082" s="50"/>
      <c r="P1082" s="50"/>
      <c r="Q1082" s="50"/>
      <c r="R1082" s="50"/>
      <c r="S1082" s="50"/>
      <c r="T1082" s="50"/>
      <c r="U1082" s="50"/>
      <c r="V1082" s="50"/>
      <c r="W1082" s="50"/>
      <c r="X1082" s="50"/>
      <c r="Y1082" s="50"/>
      <c r="Z1082" s="50"/>
      <c r="AA1082" s="50"/>
      <c r="AB1082" s="50"/>
      <c r="AC1082" s="50"/>
      <c r="AD1082" s="50"/>
      <c r="AE1082" s="50"/>
      <c r="AF1082" s="50"/>
      <c r="AG1082" s="50"/>
      <c r="AH1082" s="50"/>
      <c r="AI1082" s="50"/>
    </row>
    <row r="1083" spans="9:35">
      <c r="I1083" s="50"/>
      <c r="J1083" s="50"/>
      <c r="K1083" s="50"/>
      <c r="L1083" s="50"/>
      <c r="M1083" s="50"/>
      <c r="N1083" s="50"/>
      <c r="O1083" s="50"/>
      <c r="P1083" s="50"/>
      <c r="Q1083" s="50"/>
      <c r="R1083" s="50"/>
      <c r="S1083" s="50"/>
      <c r="T1083" s="50"/>
      <c r="U1083" s="50"/>
      <c r="V1083" s="50"/>
      <c r="W1083" s="50"/>
      <c r="X1083" s="50"/>
      <c r="Y1083" s="50"/>
      <c r="Z1083" s="50"/>
      <c r="AA1083" s="50"/>
      <c r="AB1083" s="50"/>
      <c r="AC1083" s="50"/>
      <c r="AD1083" s="50"/>
      <c r="AE1083" s="50"/>
      <c r="AF1083" s="50"/>
      <c r="AG1083" s="50"/>
      <c r="AH1083" s="50"/>
      <c r="AI1083" s="50"/>
    </row>
    <row r="1084" spans="9:35">
      <c r="I1084" s="50"/>
      <c r="J1084" s="50"/>
      <c r="K1084" s="50"/>
      <c r="L1084" s="50"/>
      <c r="M1084" s="50"/>
      <c r="N1084" s="50"/>
      <c r="O1084" s="50"/>
      <c r="P1084" s="50"/>
      <c r="Q1084" s="50"/>
      <c r="R1084" s="50"/>
      <c r="S1084" s="50"/>
      <c r="T1084" s="50"/>
      <c r="U1084" s="50"/>
      <c r="V1084" s="50"/>
      <c r="W1084" s="50"/>
      <c r="X1084" s="50"/>
      <c r="Y1084" s="50"/>
      <c r="Z1084" s="50"/>
      <c r="AA1084" s="50"/>
      <c r="AB1084" s="50"/>
      <c r="AC1084" s="50"/>
      <c r="AD1084" s="50"/>
      <c r="AE1084" s="50"/>
      <c r="AF1084" s="50"/>
      <c r="AG1084" s="50"/>
      <c r="AH1084" s="50"/>
      <c r="AI1084" s="50"/>
    </row>
    <row r="1085" spans="9:35">
      <c r="I1085" s="50"/>
      <c r="J1085" s="50"/>
      <c r="K1085" s="50"/>
      <c r="L1085" s="50"/>
      <c r="M1085" s="50"/>
      <c r="N1085" s="50"/>
      <c r="O1085" s="50"/>
      <c r="P1085" s="50"/>
      <c r="Q1085" s="50"/>
      <c r="R1085" s="50"/>
      <c r="S1085" s="50"/>
      <c r="T1085" s="50"/>
      <c r="U1085" s="50"/>
      <c r="V1085" s="50"/>
      <c r="W1085" s="50"/>
      <c r="X1085" s="50"/>
      <c r="Y1085" s="50"/>
      <c r="Z1085" s="50"/>
      <c r="AA1085" s="50"/>
      <c r="AB1085" s="50"/>
      <c r="AC1085" s="50"/>
      <c r="AD1085" s="50"/>
      <c r="AE1085" s="50"/>
      <c r="AF1085" s="50"/>
      <c r="AG1085" s="50"/>
      <c r="AH1085" s="50"/>
      <c r="AI1085" s="50"/>
    </row>
    <row r="1086" spans="9:35">
      <c r="I1086" s="50"/>
      <c r="J1086" s="50"/>
      <c r="K1086" s="50"/>
      <c r="L1086" s="50"/>
      <c r="M1086" s="50"/>
      <c r="N1086" s="50"/>
      <c r="O1086" s="50"/>
      <c r="P1086" s="50"/>
      <c r="Q1086" s="50"/>
      <c r="R1086" s="50"/>
      <c r="S1086" s="50"/>
      <c r="T1086" s="50"/>
      <c r="U1086" s="50"/>
      <c r="V1086" s="50"/>
      <c r="W1086" s="50"/>
      <c r="X1086" s="50"/>
      <c r="Y1086" s="50"/>
      <c r="Z1086" s="50"/>
      <c r="AA1086" s="50"/>
      <c r="AB1086" s="50"/>
      <c r="AC1086" s="50"/>
      <c r="AD1086" s="50"/>
      <c r="AE1086" s="50"/>
      <c r="AF1086" s="50"/>
      <c r="AG1086" s="50"/>
      <c r="AH1086" s="50"/>
      <c r="AI1086" s="50"/>
    </row>
    <row r="1087" spans="9:35">
      <c r="I1087" s="50"/>
      <c r="J1087" s="50"/>
      <c r="K1087" s="50"/>
      <c r="L1087" s="50"/>
      <c r="M1087" s="50"/>
      <c r="N1087" s="50"/>
      <c r="O1087" s="50"/>
      <c r="P1087" s="50"/>
      <c r="Q1087" s="50"/>
      <c r="R1087" s="50"/>
      <c r="S1087" s="50"/>
      <c r="T1087" s="50"/>
      <c r="U1087" s="50"/>
      <c r="V1087" s="50"/>
      <c r="W1087" s="50"/>
      <c r="X1087" s="50"/>
      <c r="Y1087" s="50"/>
      <c r="Z1087" s="50"/>
      <c r="AA1087" s="50"/>
      <c r="AB1087" s="50"/>
      <c r="AC1087" s="50"/>
      <c r="AD1087" s="50"/>
      <c r="AE1087" s="50"/>
      <c r="AF1087" s="50"/>
      <c r="AG1087" s="50"/>
      <c r="AH1087" s="50"/>
      <c r="AI1087" s="50"/>
    </row>
    <row r="1088" spans="9:35">
      <c r="I1088" s="50"/>
      <c r="J1088" s="50"/>
      <c r="K1088" s="50"/>
      <c r="L1088" s="50"/>
      <c r="M1088" s="50"/>
      <c r="N1088" s="50"/>
      <c r="O1088" s="50"/>
      <c r="P1088" s="50"/>
      <c r="Q1088" s="50"/>
      <c r="R1088" s="50"/>
      <c r="S1088" s="50"/>
      <c r="T1088" s="50"/>
      <c r="U1088" s="50"/>
      <c r="V1088" s="50"/>
      <c r="W1088" s="50"/>
      <c r="X1088" s="50"/>
      <c r="Y1088" s="50"/>
      <c r="Z1088" s="50"/>
      <c r="AA1088" s="50"/>
      <c r="AB1088" s="50"/>
      <c r="AC1088" s="50"/>
      <c r="AD1088" s="50"/>
      <c r="AE1088" s="50"/>
      <c r="AF1088" s="50"/>
      <c r="AG1088" s="50"/>
      <c r="AH1088" s="50"/>
      <c r="AI1088" s="50"/>
    </row>
    <row r="1089" spans="9:35">
      <c r="I1089" s="50"/>
      <c r="J1089" s="50"/>
      <c r="K1089" s="50"/>
      <c r="L1089" s="50"/>
      <c r="M1089" s="50"/>
      <c r="N1089" s="50"/>
      <c r="O1089" s="50"/>
      <c r="P1089" s="50"/>
      <c r="Q1089" s="50"/>
      <c r="R1089" s="50"/>
      <c r="S1089" s="50"/>
      <c r="T1089" s="50"/>
      <c r="U1089" s="50"/>
      <c r="V1089" s="50"/>
      <c r="W1089" s="50"/>
      <c r="X1089" s="50"/>
      <c r="Y1089" s="50"/>
      <c r="Z1089" s="50"/>
      <c r="AA1089" s="50"/>
      <c r="AB1089" s="50"/>
      <c r="AC1089" s="50"/>
      <c r="AD1089" s="50"/>
      <c r="AE1089" s="50"/>
      <c r="AF1089" s="50"/>
      <c r="AG1089" s="50"/>
      <c r="AH1089" s="50"/>
      <c r="AI1089" s="50"/>
    </row>
    <row r="1090" spans="9:35">
      <c r="I1090" s="50"/>
      <c r="J1090" s="50"/>
      <c r="K1090" s="50"/>
      <c r="L1090" s="50"/>
      <c r="M1090" s="50"/>
      <c r="N1090" s="50"/>
      <c r="O1090" s="50"/>
      <c r="P1090" s="50"/>
      <c r="Q1090" s="50"/>
      <c r="R1090" s="50"/>
      <c r="S1090" s="50"/>
      <c r="T1090" s="50"/>
      <c r="U1090" s="50"/>
      <c r="V1090" s="50"/>
      <c r="W1090" s="50"/>
      <c r="X1090" s="50"/>
      <c r="Y1090" s="50"/>
      <c r="Z1090" s="50"/>
      <c r="AA1090" s="50"/>
      <c r="AB1090" s="50"/>
      <c r="AC1090" s="50"/>
      <c r="AD1090" s="50"/>
      <c r="AE1090" s="50"/>
      <c r="AF1090" s="50"/>
      <c r="AG1090" s="50"/>
      <c r="AH1090" s="50"/>
      <c r="AI1090" s="50"/>
    </row>
    <row r="1091" spans="9:35">
      <c r="I1091" s="50"/>
      <c r="J1091" s="50"/>
      <c r="K1091" s="50"/>
      <c r="L1091" s="50"/>
      <c r="M1091" s="50"/>
      <c r="N1091" s="50"/>
      <c r="O1091" s="50"/>
      <c r="P1091" s="50"/>
      <c r="Q1091" s="50"/>
      <c r="R1091" s="50"/>
      <c r="S1091" s="50"/>
      <c r="T1091" s="50"/>
      <c r="U1091" s="50"/>
      <c r="V1091" s="50"/>
      <c r="W1091" s="50"/>
      <c r="X1091" s="50"/>
      <c r="Y1091" s="50"/>
      <c r="Z1091" s="50"/>
      <c r="AA1091" s="50"/>
      <c r="AB1091" s="50"/>
      <c r="AC1091" s="50"/>
      <c r="AD1091" s="50"/>
      <c r="AE1091" s="50"/>
      <c r="AF1091" s="50"/>
      <c r="AG1091" s="50"/>
      <c r="AH1091" s="50"/>
      <c r="AI1091" s="50"/>
    </row>
    <row r="1092" spans="9:35">
      <c r="I1092" s="50"/>
      <c r="J1092" s="50"/>
      <c r="K1092" s="50"/>
      <c r="L1092" s="50"/>
      <c r="M1092" s="50"/>
      <c r="N1092" s="50"/>
      <c r="O1092" s="50"/>
      <c r="P1092" s="50"/>
      <c r="Q1092" s="50"/>
      <c r="R1092" s="50"/>
      <c r="S1092" s="50"/>
      <c r="T1092" s="50"/>
      <c r="U1092" s="50"/>
      <c r="V1092" s="50"/>
      <c r="W1092" s="50"/>
      <c r="X1092" s="50"/>
      <c r="Y1092" s="50"/>
      <c r="Z1092" s="50"/>
      <c r="AA1092" s="50"/>
      <c r="AB1092" s="50"/>
      <c r="AC1092" s="50"/>
      <c r="AD1092" s="50"/>
      <c r="AE1092" s="50"/>
      <c r="AF1092" s="50"/>
      <c r="AG1092" s="50"/>
      <c r="AH1092" s="50"/>
      <c r="AI1092" s="50"/>
    </row>
    <row r="1093" spans="9:35">
      <c r="I1093" s="50"/>
      <c r="J1093" s="50"/>
      <c r="K1093" s="50"/>
      <c r="L1093" s="50"/>
      <c r="M1093" s="50"/>
      <c r="N1093" s="50"/>
      <c r="O1093" s="50"/>
      <c r="P1093" s="50"/>
      <c r="Q1093" s="50"/>
      <c r="R1093" s="50"/>
      <c r="S1093" s="50"/>
      <c r="T1093" s="50"/>
      <c r="U1093" s="50"/>
      <c r="V1093" s="50"/>
      <c r="W1093" s="50"/>
      <c r="X1093" s="50"/>
      <c r="Y1093" s="50"/>
      <c r="Z1093" s="50"/>
      <c r="AA1093" s="50"/>
      <c r="AB1093" s="50"/>
      <c r="AC1093" s="50"/>
      <c r="AD1093" s="50"/>
      <c r="AE1093" s="50"/>
      <c r="AF1093" s="50"/>
      <c r="AG1093" s="50"/>
      <c r="AH1093" s="50"/>
      <c r="AI1093" s="50"/>
    </row>
    <row r="1094" spans="9:35">
      <c r="I1094" s="50"/>
      <c r="J1094" s="50"/>
      <c r="K1094" s="50"/>
      <c r="L1094" s="50"/>
      <c r="M1094" s="50"/>
      <c r="N1094" s="50"/>
      <c r="O1094" s="50"/>
      <c r="P1094" s="50"/>
      <c r="Q1094" s="50"/>
      <c r="R1094" s="50"/>
      <c r="S1094" s="50"/>
      <c r="T1094" s="50"/>
      <c r="U1094" s="50"/>
      <c r="V1094" s="50"/>
      <c r="W1094" s="50"/>
      <c r="X1094" s="50"/>
      <c r="Y1094" s="50"/>
      <c r="Z1094" s="50"/>
      <c r="AA1094" s="50"/>
      <c r="AB1094" s="50"/>
      <c r="AC1094" s="50"/>
      <c r="AD1094" s="50"/>
      <c r="AE1094" s="50"/>
      <c r="AF1094" s="50"/>
      <c r="AG1094" s="50"/>
      <c r="AH1094" s="50"/>
      <c r="AI1094" s="50"/>
    </row>
    <row r="1095" spans="9:35">
      <c r="I1095" s="50"/>
      <c r="J1095" s="50"/>
      <c r="K1095" s="50"/>
      <c r="L1095" s="50"/>
      <c r="M1095" s="50"/>
      <c r="N1095" s="50"/>
      <c r="O1095" s="50"/>
      <c r="P1095" s="50"/>
      <c r="Q1095" s="50"/>
      <c r="R1095" s="50"/>
      <c r="S1095" s="50"/>
      <c r="T1095" s="50"/>
      <c r="U1095" s="50"/>
      <c r="V1095" s="50"/>
      <c r="W1095" s="50"/>
      <c r="X1095" s="50"/>
      <c r="Y1095" s="50"/>
      <c r="Z1095" s="50"/>
      <c r="AA1095" s="50"/>
      <c r="AB1095" s="50"/>
      <c r="AC1095" s="50"/>
      <c r="AD1095" s="50"/>
      <c r="AE1095" s="50"/>
      <c r="AF1095" s="50"/>
      <c r="AG1095" s="50"/>
      <c r="AH1095" s="50"/>
      <c r="AI1095" s="50"/>
    </row>
    <row r="1096" spans="9:35">
      <c r="I1096" s="50"/>
      <c r="J1096" s="50"/>
      <c r="K1096" s="50"/>
      <c r="L1096" s="50"/>
      <c r="M1096" s="50"/>
      <c r="N1096" s="50"/>
      <c r="O1096" s="50"/>
      <c r="P1096" s="50"/>
      <c r="Q1096" s="50"/>
      <c r="R1096" s="50"/>
      <c r="S1096" s="50"/>
      <c r="T1096" s="50"/>
      <c r="U1096" s="50"/>
      <c r="V1096" s="50"/>
      <c r="W1096" s="50"/>
      <c r="X1096" s="50"/>
      <c r="Y1096" s="50"/>
      <c r="Z1096" s="50"/>
      <c r="AA1096" s="50"/>
      <c r="AB1096" s="50"/>
      <c r="AC1096" s="50"/>
      <c r="AD1096" s="50"/>
      <c r="AE1096" s="50"/>
      <c r="AF1096" s="50"/>
      <c r="AG1096" s="50"/>
      <c r="AH1096" s="50"/>
      <c r="AI1096" s="50"/>
    </row>
    <row r="1097" spans="9:35">
      <c r="I1097" s="50"/>
      <c r="J1097" s="50"/>
      <c r="K1097" s="50"/>
      <c r="L1097" s="50"/>
      <c r="M1097" s="50"/>
      <c r="N1097" s="50"/>
      <c r="O1097" s="50"/>
      <c r="P1097" s="50"/>
      <c r="Q1097" s="50"/>
      <c r="R1097" s="50"/>
      <c r="S1097" s="50"/>
      <c r="T1097" s="50"/>
      <c r="U1097" s="50"/>
      <c r="V1097" s="50"/>
      <c r="W1097" s="50"/>
      <c r="X1097" s="50"/>
      <c r="Y1097" s="50"/>
      <c r="Z1097" s="50"/>
      <c r="AA1097" s="50"/>
      <c r="AB1097" s="50"/>
      <c r="AC1097" s="50"/>
      <c r="AD1097" s="50"/>
      <c r="AE1097" s="50"/>
      <c r="AF1097" s="50"/>
      <c r="AG1097" s="50"/>
      <c r="AH1097" s="50"/>
      <c r="AI1097" s="50"/>
    </row>
    <row r="1098" spans="9:35">
      <c r="I1098" s="50"/>
      <c r="J1098" s="50"/>
      <c r="K1098" s="50"/>
      <c r="L1098" s="50"/>
      <c r="M1098" s="50"/>
      <c r="N1098" s="50"/>
      <c r="O1098" s="50"/>
      <c r="P1098" s="50"/>
      <c r="Q1098" s="50"/>
      <c r="R1098" s="50"/>
      <c r="S1098" s="50"/>
      <c r="T1098" s="50"/>
      <c r="U1098" s="50"/>
      <c r="V1098" s="50"/>
      <c r="W1098" s="50"/>
      <c r="X1098" s="50"/>
      <c r="Y1098" s="50"/>
      <c r="Z1098" s="50"/>
      <c r="AA1098" s="50"/>
      <c r="AB1098" s="50"/>
      <c r="AC1098" s="50"/>
      <c r="AD1098" s="50"/>
      <c r="AE1098" s="50"/>
      <c r="AF1098" s="50"/>
      <c r="AG1098" s="50"/>
      <c r="AH1098" s="50"/>
      <c r="AI1098" s="50"/>
    </row>
    <row r="1099" spans="9:35">
      <c r="I1099" s="50"/>
      <c r="J1099" s="50"/>
      <c r="K1099" s="50"/>
      <c r="L1099" s="50"/>
      <c r="M1099" s="50"/>
      <c r="N1099" s="50"/>
      <c r="O1099" s="50"/>
      <c r="P1099" s="50"/>
      <c r="Q1099" s="50"/>
      <c r="R1099" s="50"/>
      <c r="S1099" s="50"/>
      <c r="T1099" s="50"/>
      <c r="U1099" s="50"/>
      <c r="V1099" s="50"/>
      <c r="W1099" s="50"/>
      <c r="X1099" s="50"/>
      <c r="Y1099" s="50"/>
      <c r="Z1099" s="50"/>
      <c r="AA1099" s="50"/>
      <c r="AB1099" s="50"/>
      <c r="AC1099" s="50"/>
      <c r="AD1099" s="50"/>
      <c r="AE1099" s="50"/>
      <c r="AF1099" s="50"/>
      <c r="AG1099" s="50"/>
      <c r="AH1099" s="50"/>
      <c r="AI1099" s="50"/>
    </row>
    <row r="1100" spans="9:35">
      <c r="I1100" s="50"/>
      <c r="J1100" s="50"/>
      <c r="K1100" s="50"/>
      <c r="L1100" s="50"/>
      <c r="M1100" s="50"/>
      <c r="N1100" s="50"/>
      <c r="O1100" s="50"/>
      <c r="P1100" s="50"/>
      <c r="Q1100" s="50"/>
      <c r="R1100" s="50"/>
      <c r="S1100" s="50"/>
      <c r="T1100" s="50"/>
      <c r="U1100" s="50"/>
      <c r="V1100" s="50"/>
      <c r="W1100" s="50"/>
      <c r="X1100" s="50"/>
      <c r="Y1100" s="50"/>
      <c r="Z1100" s="50"/>
      <c r="AA1100" s="50"/>
      <c r="AB1100" s="50"/>
      <c r="AC1100" s="50"/>
      <c r="AD1100" s="50"/>
      <c r="AE1100" s="50"/>
      <c r="AF1100" s="50"/>
      <c r="AG1100" s="50"/>
      <c r="AH1100" s="50"/>
      <c r="AI1100" s="50"/>
    </row>
    <row r="1101" spans="9:35">
      <c r="I1101" s="50"/>
      <c r="J1101" s="50"/>
      <c r="K1101" s="50"/>
      <c r="L1101" s="50"/>
      <c r="M1101" s="50"/>
      <c r="N1101" s="50"/>
      <c r="O1101" s="50"/>
      <c r="P1101" s="50"/>
      <c r="Q1101" s="50"/>
      <c r="R1101" s="50"/>
      <c r="S1101" s="50"/>
      <c r="T1101" s="50"/>
      <c r="U1101" s="50"/>
      <c r="V1101" s="50"/>
      <c r="W1101" s="50"/>
      <c r="X1101" s="50"/>
      <c r="Y1101" s="50"/>
      <c r="Z1101" s="50"/>
      <c r="AA1101" s="50"/>
      <c r="AB1101" s="50"/>
      <c r="AC1101" s="50"/>
      <c r="AD1101" s="50"/>
      <c r="AE1101" s="50"/>
      <c r="AF1101" s="50"/>
      <c r="AG1101" s="50"/>
      <c r="AH1101" s="50"/>
      <c r="AI1101" s="50"/>
    </row>
    <row r="1102" spans="9:35">
      <c r="I1102" s="50"/>
      <c r="J1102" s="50"/>
      <c r="K1102" s="50"/>
      <c r="L1102" s="50"/>
      <c r="M1102" s="50"/>
      <c r="N1102" s="50"/>
      <c r="O1102" s="50"/>
      <c r="P1102" s="50"/>
      <c r="Q1102" s="50"/>
      <c r="R1102" s="50"/>
      <c r="S1102" s="50"/>
      <c r="T1102" s="50"/>
      <c r="U1102" s="50"/>
      <c r="V1102" s="50"/>
      <c r="W1102" s="50"/>
      <c r="X1102" s="50"/>
      <c r="Y1102" s="50"/>
      <c r="Z1102" s="50"/>
      <c r="AA1102" s="50"/>
      <c r="AB1102" s="50"/>
      <c r="AC1102" s="50"/>
      <c r="AD1102" s="50"/>
      <c r="AE1102" s="50"/>
      <c r="AF1102" s="50"/>
      <c r="AG1102" s="50"/>
      <c r="AH1102" s="50"/>
      <c r="AI1102" s="50"/>
    </row>
    <row r="1103" spans="9:35">
      <c r="I1103" s="50"/>
      <c r="J1103" s="50"/>
      <c r="K1103" s="50"/>
      <c r="L1103" s="50"/>
      <c r="M1103" s="50"/>
      <c r="N1103" s="50"/>
      <c r="O1103" s="50"/>
      <c r="P1103" s="50"/>
      <c r="Q1103" s="50"/>
      <c r="R1103" s="50"/>
      <c r="S1103" s="50"/>
      <c r="T1103" s="50"/>
      <c r="U1103" s="50"/>
      <c r="V1103" s="50"/>
      <c r="W1103" s="50"/>
      <c r="X1103" s="50"/>
      <c r="Y1103" s="50"/>
      <c r="Z1103" s="50"/>
      <c r="AA1103" s="50"/>
      <c r="AB1103" s="50"/>
      <c r="AC1103" s="50"/>
      <c r="AD1103" s="50"/>
      <c r="AE1103" s="50"/>
      <c r="AF1103" s="50"/>
      <c r="AG1103" s="50"/>
      <c r="AH1103" s="50"/>
      <c r="AI1103" s="50"/>
    </row>
    <row r="1104" spans="9:35">
      <c r="I1104" s="50"/>
      <c r="J1104" s="50"/>
      <c r="K1104" s="50"/>
      <c r="L1104" s="50"/>
      <c r="M1104" s="50"/>
      <c r="N1104" s="50"/>
      <c r="O1104" s="50"/>
      <c r="P1104" s="50"/>
      <c r="Q1104" s="50"/>
      <c r="R1104" s="50"/>
      <c r="S1104" s="50"/>
      <c r="T1104" s="50"/>
      <c r="U1104" s="50"/>
      <c r="V1104" s="50"/>
      <c r="W1104" s="50"/>
      <c r="X1104" s="50"/>
      <c r="Y1104" s="50"/>
      <c r="Z1104" s="50"/>
      <c r="AA1104" s="50"/>
      <c r="AB1104" s="50"/>
      <c r="AC1104" s="50"/>
      <c r="AD1104" s="50"/>
      <c r="AE1104" s="50"/>
      <c r="AF1104" s="50"/>
      <c r="AG1104" s="50"/>
      <c r="AH1104" s="50"/>
      <c r="AI1104" s="50"/>
    </row>
    <row r="1105" spans="9:35">
      <c r="I1105" s="50"/>
      <c r="J1105" s="50"/>
      <c r="K1105" s="50"/>
      <c r="L1105" s="50"/>
      <c r="M1105" s="50"/>
      <c r="N1105" s="50"/>
      <c r="O1105" s="50"/>
      <c r="P1105" s="50"/>
      <c r="Q1105" s="50"/>
      <c r="R1105" s="50"/>
      <c r="S1105" s="50"/>
      <c r="T1105" s="50"/>
      <c r="U1105" s="50"/>
      <c r="V1105" s="50"/>
      <c r="W1105" s="50"/>
      <c r="X1105" s="50"/>
      <c r="Y1105" s="50"/>
      <c r="Z1105" s="50"/>
      <c r="AA1105" s="50"/>
      <c r="AB1105" s="50"/>
      <c r="AC1105" s="50"/>
      <c r="AD1105" s="50"/>
      <c r="AE1105" s="50"/>
      <c r="AF1105" s="50"/>
      <c r="AG1105" s="50"/>
      <c r="AH1105" s="50"/>
      <c r="AI1105" s="50"/>
    </row>
    <row r="1106" spans="9:35">
      <c r="I1106" s="50"/>
      <c r="J1106" s="50"/>
      <c r="K1106" s="50"/>
      <c r="L1106" s="50"/>
      <c r="M1106" s="50"/>
      <c r="N1106" s="50"/>
      <c r="O1106" s="50"/>
      <c r="P1106" s="50"/>
      <c r="Q1106" s="50"/>
      <c r="R1106" s="50"/>
      <c r="S1106" s="50"/>
      <c r="T1106" s="50"/>
      <c r="U1106" s="50"/>
      <c r="V1106" s="50"/>
      <c r="W1106" s="50"/>
      <c r="X1106" s="50"/>
      <c r="Y1106" s="50"/>
      <c r="Z1106" s="50"/>
      <c r="AA1106" s="50"/>
      <c r="AB1106" s="50"/>
      <c r="AC1106" s="50"/>
      <c r="AD1106" s="50"/>
      <c r="AE1106" s="50"/>
      <c r="AF1106" s="50"/>
      <c r="AG1106" s="50"/>
      <c r="AH1106" s="50"/>
      <c r="AI1106" s="50"/>
    </row>
    <row r="1107" spans="9:35">
      <c r="I1107" s="50"/>
      <c r="J1107" s="50"/>
      <c r="K1107" s="50"/>
      <c r="L1107" s="50"/>
      <c r="M1107" s="50"/>
      <c r="N1107" s="50"/>
      <c r="O1107" s="50"/>
      <c r="P1107" s="50"/>
      <c r="Q1107" s="50"/>
      <c r="R1107" s="50"/>
      <c r="S1107" s="50"/>
      <c r="T1107" s="50"/>
      <c r="U1107" s="50"/>
      <c r="V1107" s="50"/>
      <c r="W1107" s="50"/>
      <c r="X1107" s="50"/>
      <c r="Y1107" s="50"/>
      <c r="Z1107" s="50"/>
      <c r="AA1107" s="50"/>
      <c r="AB1107" s="50"/>
      <c r="AC1107" s="50"/>
      <c r="AD1107" s="50"/>
      <c r="AE1107" s="50"/>
      <c r="AF1107" s="50"/>
      <c r="AG1107" s="50"/>
      <c r="AH1107" s="50"/>
      <c r="AI1107" s="50"/>
    </row>
    <row r="1108" spans="9:35">
      <c r="I1108" s="50"/>
      <c r="J1108" s="50"/>
      <c r="K1108" s="50"/>
      <c r="L1108" s="50"/>
      <c r="M1108" s="50"/>
      <c r="N1108" s="50"/>
      <c r="O1108" s="50"/>
      <c r="P1108" s="50"/>
      <c r="Q1108" s="50"/>
      <c r="R1108" s="50"/>
      <c r="S1108" s="50"/>
      <c r="T1108" s="50"/>
      <c r="U1108" s="50"/>
      <c r="V1108" s="50"/>
      <c r="W1108" s="50"/>
      <c r="X1108" s="50"/>
      <c r="Y1108" s="50"/>
      <c r="Z1108" s="50"/>
      <c r="AA1108" s="50"/>
      <c r="AB1108" s="50"/>
      <c r="AC1108" s="50"/>
      <c r="AD1108" s="50"/>
      <c r="AE1108" s="50"/>
      <c r="AF1108" s="50"/>
      <c r="AG1108" s="50"/>
      <c r="AH1108" s="50"/>
      <c r="AI1108" s="50"/>
    </row>
    <row r="1109" spans="9:35">
      <c r="I1109" s="50"/>
      <c r="J1109" s="50"/>
      <c r="K1109" s="50"/>
      <c r="L1109" s="50"/>
      <c r="M1109" s="50"/>
      <c r="N1109" s="50"/>
      <c r="O1109" s="50"/>
      <c r="P1109" s="50"/>
      <c r="Q1109" s="50"/>
      <c r="R1109" s="50"/>
      <c r="S1109" s="50"/>
      <c r="T1109" s="50"/>
      <c r="U1109" s="50"/>
      <c r="V1109" s="50"/>
      <c r="W1109" s="50"/>
      <c r="X1109" s="50"/>
      <c r="Y1109" s="50"/>
      <c r="Z1109" s="50"/>
      <c r="AA1109" s="50"/>
      <c r="AB1109" s="50"/>
      <c r="AC1109" s="50"/>
      <c r="AD1109" s="50"/>
      <c r="AE1109" s="50"/>
      <c r="AF1109" s="50"/>
      <c r="AG1109" s="50"/>
      <c r="AH1109" s="50"/>
      <c r="AI1109" s="50"/>
    </row>
    <row r="1110" spans="9:35">
      <c r="I1110" s="50"/>
      <c r="J1110" s="50"/>
      <c r="K1110" s="50"/>
      <c r="L1110" s="50"/>
      <c r="M1110" s="50"/>
      <c r="N1110" s="50"/>
      <c r="O1110" s="50"/>
      <c r="P1110" s="50"/>
      <c r="Q1110" s="50"/>
      <c r="R1110" s="50"/>
      <c r="S1110" s="50"/>
      <c r="T1110" s="50"/>
      <c r="U1110" s="50"/>
      <c r="V1110" s="50"/>
      <c r="W1110" s="50"/>
      <c r="X1110" s="50"/>
      <c r="Y1110" s="50"/>
      <c r="Z1110" s="50"/>
      <c r="AA1110" s="50"/>
      <c r="AB1110" s="50"/>
      <c r="AC1110" s="50"/>
      <c r="AD1110" s="50"/>
      <c r="AE1110" s="50"/>
      <c r="AF1110" s="50"/>
      <c r="AG1110" s="50"/>
      <c r="AH1110" s="50"/>
      <c r="AI1110" s="50"/>
    </row>
    <row r="1111" spans="9:35">
      <c r="I1111" s="50"/>
      <c r="J1111" s="50"/>
      <c r="K1111" s="50"/>
      <c r="L1111" s="50"/>
      <c r="M1111" s="50"/>
      <c r="N1111" s="50"/>
      <c r="O1111" s="50"/>
      <c r="P1111" s="50"/>
      <c r="Q1111" s="50"/>
      <c r="R1111" s="50"/>
      <c r="S1111" s="50"/>
      <c r="T1111" s="50"/>
      <c r="U1111" s="50"/>
      <c r="V1111" s="50"/>
      <c r="W1111" s="50"/>
      <c r="X1111" s="50"/>
      <c r="Y1111" s="50"/>
      <c r="Z1111" s="50"/>
      <c r="AA1111" s="50"/>
      <c r="AB1111" s="50"/>
      <c r="AC1111" s="50"/>
      <c r="AD1111" s="50"/>
      <c r="AE1111" s="50"/>
      <c r="AF1111" s="50"/>
      <c r="AG1111" s="50"/>
      <c r="AH1111" s="50"/>
      <c r="AI1111" s="50"/>
    </row>
    <row r="1112" spans="9:35">
      <c r="I1112" s="50"/>
      <c r="J1112" s="50"/>
      <c r="K1112" s="50"/>
      <c r="L1112" s="50"/>
      <c r="M1112" s="50"/>
      <c r="N1112" s="50"/>
      <c r="O1112" s="50"/>
      <c r="P1112" s="50"/>
      <c r="Q1112" s="50"/>
      <c r="R1112" s="50"/>
      <c r="S1112" s="50"/>
      <c r="T1112" s="50"/>
      <c r="U1112" s="50"/>
      <c r="V1112" s="50"/>
      <c r="W1112" s="50"/>
      <c r="X1112" s="50"/>
      <c r="Y1112" s="50"/>
      <c r="Z1112" s="50"/>
      <c r="AA1112" s="50"/>
      <c r="AB1112" s="50"/>
      <c r="AC1112" s="50"/>
      <c r="AD1112" s="50"/>
      <c r="AE1112" s="50"/>
      <c r="AF1112" s="50"/>
      <c r="AG1112" s="50"/>
      <c r="AH1112" s="50"/>
      <c r="AI1112" s="50"/>
    </row>
    <row r="1113" spans="9:35">
      <c r="I1113" s="50"/>
      <c r="J1113" s="50"/>
      <c r="K1113" s="50"/>
      <c r="L1113" s="50"/>
      <c r="M1113" s="50"/>
      <c r="N1113" s="50"/>
      <c r="O1113" s="50"/>
      <c r="P1113" s="50"/>
      <c r="Q1113" s="50"/>
      <c r="R1113" s="50"/>
      <c r="S1113" s="50"/>
      <c r="T1113" s="50"/>
      <c r="U1113" s="50"/>
      <c r="V1113" s="50"/>
      <c r="W1113" s="50"/>
      <c r="X1113" s="50"/>
      <c r="Y1113" s="50"/>
      <c r="Z1113" s="50"/>
      <c r="AA1113" s="50"/>
      <c r="AB1113" s="50"/>
      <c r="AC1113" s="50"/>
      <c r="AD1113" s="50"/>
      <c r="AE1113" s="50"/>
      <c r="AF1113" s="50"/>
      <c r="AG1113" s="50"/>
      <c r="AH1113" s="50"/>
      <c r="AI1113" s="50"/>
    </row>
    <row r="1114" spans="9:35">
      <c r="I1114" s="50"/>
      <c r="J1114" s="50"/>
      <c r="K1114" s="50"/>
      <c r="L1114" s="50"/>
      <c r="M1114" s="50"/>
      <c r="N1114" s="50"/>
      <c r="O1114" s="50"/>
      <c r="P1114" s="50"/>
      <c r="Q1114" s="50"/>
      <c r="R1114" s="50"/>
      <c r="S1114" s="50"/>
      <c r="T1114" s="50"/>
      <c r="U1114" s="50"/>
      <c r="V1114" s="50"/>
      <c r="W1114" s="50"/>
      <c r="X1114" s="50"/>
      <c r="Y1114" s="50"/>
      <c r="Z1114" s="50"/>
      <c r="AA1114" s="50"/>
      <c r="AB1114" s="50"/>
      <c r="AC1114" s="50"/>
      <c r="AD1114" s="50"/>
      <c r="AE1114" s="50"/>
      <c r="AF1114" s="50"/>
      <c r="AG1114" s="50"/>
      <c r="AH1114" s="50"/>
      <c r="AI1114" s="50"/>
    </row>
    <row r="1115" spans="9:35">
      <c r="I1115" s="50"/>
      <c r="J1115" s="50"/>
      <c r="K1115" s="50"/>
      <c r="L1115" s="50"/>
      <c r="M1115" s="50"/>
      <c r="N1115" s="50"/>
      <c r="O1115" s="50"/>
      <c r="P1115" s="50"/>
      <c r="Q1115" s="50"/>
      <c r="R1115" s="50"/>
      <c r="S1115" s="50"/>
      <c r="T1115" s="50"/>
      <c r="U1115" s="50"/>
      <c r="V1115" s="50"/>
      <c r="W1115" s="50"/>
      <c r="X1115" s="50"/>
      <c r="Y1115" s="50"/>
      <c r="Z1115" s="50"/>
      <c r="AA1115" s="50"/>
      <c r="AB1115" s="50"/>
      <c r="AC1115" s="50"/>
      <c r="AD1115" s="50"/>
      <c r="AE1115" s="50"/>
      <c r="AF1115" s="50"/>
      <c r="AG1115" s="50"/>
      <c r="AH1115" s="50"/>
      <c r="AI1115" s="50"/>
    </row>
    <row r="1116" spans="9:35">
      <c r="I1116" s="50"/>
      <c r="J1116" s="50"/>
      <c r="K1116" s="50"/>
      <c r="L1116" s="50"/>
      <c r="M1116" s="50"/>
      <c r="N1116" s="50"/>
      <c r="O1116" s="50"/>
      <c r="P1116" s="50"/>
      <c r="Q1116" s="50"/>
      <c r="R1116" s="50"/>
      <c r="S1116" s="50"/>
      <c r="T1116" s="50"/>
      <c r="U1116" s="50"/>
      <c r="V1116" s="50"/>
      <c r="W1116" s="50"/>
      <c r="X1116" s="50"/>
      <c r="Y1116" s="50"/>
      <c r="Z1116" s="50"/>
      <c r="AA1116" s="50"/>
      <c r="AB1116" s="50"/>
      <c r="AC1116" s="50"/>
      <c r="AD1116" s="50"/>
      <c r="AE1116" s="50"/>
      <c r="AF1116" s="50"/>
      <c r="AG1116" s="50"/>
      <c r="AH1116" s="50"/>
      <c r="AI1116" s="50"/>
    </row>
    <row r="1117" spans="9:35">
      <c r="I1117" s="50"/>
      <c r="J1117" s="50"/>
      <c r="K1117" s="50"/>
      <c r="L1117" s="50"/>
      <c r="M1117" s="50"/>
      <c r="N1117" s="50"/>
      <c r="O1117" s="50"/>
      <c r="P1117" s="50"/>
      <c r="Q1117" s="50"/>
      <c r="R1117" s="50"/>
      <c r="S1117" s="50"/>
      <c r="T1117" s="50"/>
      <c r="U1117" s="50"/>
      <c r="V1117" s="50"/>
      <c r="W1117" s="50"/>
      <c r="X1117" s="50"/>
      <c r="Y1117" s="50"/>
      <c r="Z1117" s="50"/>
      <c r="AA1117" s="50"/>
      <c r="AB1117" s="50"/>
      <c r="AC1117" s="50"/>
      <c r="AD1117" s="50"/>
      <c r="AE1117" s="50"/>
      <c r="AF1117" s="50"/>
      <c r="AG1117" s="50"/>
      <c r="AH1117" s="50"/>
      <c r="AI1117" s="50"/>
    </row>
    <row r="1118" spans="9:35">
      <c r="I1118" s="50"/>
      <c r="J1118" s="50"/>
      <c r="K1118" s="50"/>
      <c r="L1118" s="50"/>
      <c r="M1118" s="50"/>
      <c r="N1118" s="50"/>
      <c r="O1118" s="50"/>
      <c r="P1118" s="50"/>
      <c r="Q1118" s="50"/>
      <c r="R1118" s="50"/>
      <c r="S1118" s="50"/>
      <c r="T1118" s="50"/>
      <c r="U1118" s="50"/>
      <c r="V1118" s="50"/>
      <c r="W1118" s="50"/>
      <c r="X1118" s="50"/>
      <c r="Y1118" s="50"/>
      <c r="Z1118" s="50"/>
      <c r="AA1118" s="50"/>
      <c r="AB1118" s="50"/>
      <c r="AC1118" s="50"/>
      <c r="AD1118" s="50"/>
      <c r="AE1118" s="50"/>
      <c r="AF1118" s="50"/>
      <c r="AG1118" s="50"/>
      <c r="AH1118" s="50"/>
      <c r="AI1118" s="50"/>
    </row>
    <row r="1119" spans="9:35">
      <c r="I1119" s="50"/>
      <c r="J1119" s="50"/>
      <c r="K1119" s="50"/>
      <c r="L1119" s="50"/>
      <c r="M1119" s="50"/>
      <c r="N1119" s="50"/>
      <c r="O1119" s="50"/>
      <c r="P1119" s="50"/>
      <c r="Q1119" s="50"/>
      <c r="R1119" s="50"/>
      <c r="S1119" s="50"/>
      <c r="T1119" s="50"/>
      <c r="U1119" s="50"/>
      <c r="V1119" s="50"/>
      <c r="W1119" s="50"/>
      <c r="X1119" s="50"/>
      <c r="Y1119" s="50"/>
      <c r="Z1119" s="50"/>
      <c r="AA1119" s="50"/>
      <c r="AB1119" s="50"/>
      <c r="AC1119" s="50"/>
      <c r="AD1119" s="50"/>
      <c r="AE1119" s="50"/>
      <c r="AF1119" s="50"/>
      <c r="AG1119" s="50"/>
      <c r="AH1119" s="50"/>
      <c r="AI1119" s="50"/>
    </row>
    <row r="1120" spans="9:35">
      <c r="I1120" s="50"/>
      <c r="J1120" s="50"/>
      <c r="K1120" s="50"/>
      <c r="L1120" s="50"/>
      <c r="M1120" s="50"/>
      <c r="N1120" s="50"/>
      <c r="O1120" s="50"/>
      <c r="P1120" s="50"/>
      <c r="Q1120" s="50"/>
      <c r="R1120" s="50"/>
      <c r="S1120" s="50"/>
      <c r="T1120" s="50"/>
      <c r="U1120" s="50"/>
      <c r="V1120" s="50"/>
      <c r="W1120" s="50"/>
      <c r="X1120" s="50"/>
      <c r="Y1120" s="50"/>
      <c r="Z1120" s="50"/>
      <c r="AA1120" s="50"/>
      <c r="AB1120" s="50"/>
      <c r="AC1120" s="50"/>
      <c r="AD1120" s="50"/>
      <c r="AE1120" s="50"/>
      <c r="AF1120" s="50"/>
      <c r="AG1120" s="50"/>
      <c r="AH1120" s="50"/>
      <c r="AI1120" s="50"/>
    </row>
    <row r="1121" spans="9:35">
      <c r="I1121" s="50"/>
      <c r="J1121" s="50"/>
      <c r="K1121" s="50"/>
      <c r="L1121" s="50"/>
      <c r="M1121" s="50"/>
      <c r="N1121" s="50"/>
      <c r="O1121" s="50"/>
      <c r="P1121" s="50"/>
      <c r="Q1121" s="50"/>
      <c r="R1121" s="50"/>
      <c r="S1121" s="50"/>
      <c r="T1121" s="50"/>
      <c r="U1121" s="50"/>
      <c r="V1121" s="50"/>
      <c r="W1121" s="50"/>
      <c r="X1121" s="50"/>
      <c r="Y1121" s="50"/>
      <c r="Z1121" s="50"/>
      <c r="AA1121" s="50"/>
      <c r="AB1121" s="50"/>
      <c r="AC1121" s="50"/>
      <c r="AD1121" s="50"/>
      <c r="AE1121" s="50"/>
      <c r="AF1121" s="50"/>
      <c r="AG1121" s="50"/>
      <c r="AH1121" s="50"/>
      <c r="AI1121" s="50"/>
    </row>
    <row r="1122" spans="9:35">
      <c r="I1122" s="50"/>
      <c r="J1122" s="50"/>
      <c r="K1122" s="50"/>
      <c r="L1122" s="50"/>
      <c r="M1122" s="50"/>
      <c r="N1122" s="50"/>
      <c r="O1122" s="50"/>
      <c r="P1122" s="50"/>
      <c r="Q1122" s="50"/>
      <c r="R1122" s="50"/>
      <c r="S1122" s="50"/>
      <c r="T1122" s="50"/>
      <c r="U1122" s="50"/>
      <c r="V1122" s="50"/>
      <c r="W1122" s="50"/>
      <c r="X1122" s="50"/>
      <c r="Y1122" s="50"/>
      <c r="Z1122" s="50"/>
      <c r="AA1122" s="50"/>
      <c r="AB1122" s="50"/>
      <c r="AC1122" s="50"/>
      <c r="AD1122" s="50"/>
      <c r="AE1122" s="50"/>
      <c r="AF1122" s="50"/>
      <c r="AG1122" s="50"/>
      <c r="AH1122" s="50"/>
      <c r="AI1122" s="50"/>
    </row>
    <row r="1123" spans="9:35">
      <c r="I1123" s="50"/>
      <c r="J1123" s="50"/>
      <c r="K1123" s="50"/>
      <c r="L1123" s="50"/>
      <c r="M1123" s="50"/>
      <c r="N1123" s="50"/>
      <c r="O1123" s="50"/>
      <c r="P1123" s="50"/>
      <c r="Q1123" s="50"/>
      <c r="R1123" s="50"/>
      <c r="S1123" s="50"/>
      <c r="T1123" s="50"/>
      <c r="U1123" s="50"/>
      <c r="V1123" s="50"/>
      <c r="W1123" s="50"/>
      <c r="X1123" s="50"/>
      <c r="Y1123" s="50"/>
      <c r="Z1123" s="50"/>
      <c r="AA1123" s="50"/>
      <c r="AB1123" s="50"/>
      <c r="AC1123" s="50"/>
      <c r="AD1123" s="50"/>
      <c r="AE1123" s="50"/>
      <c r="AF1123" s="50"/>
      <c r="AG1123" s="50"/>
      <c r="AH1123" s="50"/>
      <c r="AI1123" s="50"/>
    </row>
    <row r="1124" spans="9:35">
      <c r="I1124" s="50"/>
      <c r="J1124" s="50"/>
      <c r="K1124" s="50"/>
      <c r="L1124" s="50"/>
      <c r="M1124" s="50"/>
      <c r="N1124" s="50"/>
      <c r="O1124" s="50"/>
      <c r="P1124" s="50"/>
      <c r="Q1124" s="50"/>
      <c r="R1124" s="50"/>
      <c r="S1124" s="50"/>
      <c r="T1124" s="50"/>
      <c r="U1124" s="50"/>
      <c r="V1124" s="50"/>
      <c r="W1124" s="50"/>
      <c r="X1124" s="50"/>
      <c r="Y1124" s="50"/>
      <c r="Z1124" s="50"/>
      <c r="AA1124" s="50"/>
      <c r="AB1124" s="50"/>
      <c r="AC1124" s="50"/>
      <c r="AD1124" s="50"/>
      <c r="AE1124" s="50"/>
      <c r="AF1124" s="50"/>
      <c r="AG1124" s="50"/>
      <c r="AH1124" s="50"/>
      <c r="AI1124" s="50"/>
    </row>
    <row r="1125" spans="9:35">
      <c r="I1125" s="50"/>
      <c r="J1125" s="50"/>
      <c r="K1125" s="50"/>
      <c r="L1125" s="50"/>
      <c r="M1125" s="50"/>
      <c r="N1125" s="50"/>
      <c r="O1125" s="50"/>
      <c r="P1125" s="50"/>
      <c r="Q1125" s="50"/>
      <c r="R1125" s="50"/>
      <c r="S1125" s="50"/>
      <c r="T1125" s="50"/>
      <c r="U1125" s="50"/>
      <c r="V1125" s="50"/>
      <c r="W1125" s="50"/>
      <c r="X1125" s="50"/>
      <c r="Y1125" s="50"/>
      <c r="Z1125" s="50"/>
      <c r="AA1125" s="50"/>
      <c r="AB1125" s="50"/>
      <c r="AC1125" s="50"/>
      <c r="AD1125" s="50"/>
      <c r="AE1125" s="50"/>
      <c r="AF1125" s="50"/>
      <c r="AG1125" s="50"/>
      <c r="AH1125" s="50"/>
      <c r="AI1125" s="50"/>
    </row>
    <row r="1126" spans="9:35">
      <c r="I1126" s="50"/>
      <c r="J1126" s="50"/>
      <c r="K1126" s="50"/>
      <c r="L1126" s="50"/>
      <c r="M1126" s="50"/>
      <c r="N1126" s="50"/>
      <c r="O1126" s="50"/>
      <c r="P1126" s="50"/>
      <c r="Q1126" s="50"/>
      <c r="R1126" s="50"/>
      <c r="S1126" s="50"/>
      <c r="T1126" s="50"/>
      <c r="U1126" s="50"/>
      <c r="V1126" s="50"/>
      <c r="W1126" s="50"/>
      <c r="X1126" s="50"/>
      <c r="Y1126" s="50"/>
      <c r="Z1126" s="50"/>
      <c r="AA1126" s="50"/>
      <c r="AB1126" s="50"/>
      <c r="AC1126" s="50"/>
      <c r="AD1126" s="50"/>
      <c r="AE1126" s="50"/>
      <c r="AF1126" s="50"/>
      <c r="AG1126" s="50"/>
      <c r="AH1126" s="50"/>
      <c r="AI1126" s="50"/>
    </row>
    <row r="1127" spans="9:35">
      <c r="I1127" s="50"/>
      <c r="J1127" s="50"/>
      <c r="K1127" s="50"/>
      <c r="L1127" s="50"/>
      <c r="M1127" s="50"/>
      <c r="N1127" s="50"/>
      <c r="O1127" s="50"/>
      <c r="P1127" s="50"/>
      <c r="Q1127" s="50"/>
      <c r="R1127" s="50"/>
      <c r="S1127" s="50"/>
      <c r="T1127" s="50"/>
      <c r="U1127" s="50"/>
      <c r="V1127" s="50"/>
      <c r="W1127" s="50"/>
      <c r="X1127" s="50"/>
      <c r="Y1127" s="50"/>
      <c r="Z1127" s="50"/>
      <c r="AA1127" s="50"/>
      <c r="AB1127" s="50"/>
      <c r="AC1127" s="50"/>
      <c r="AD1127" s="50"/>
      <c r="AE1127" s="50"/>
      <c r="AF1127" s="50"/>
      <c r="AG1127" s="50"/>
      <c r="AH1127" s="50"/>
      <c r="AI1127" s="50"/>
    </row>
    <row r="1128" spans="9:35">
      <c r="I1128" s="50"/>
      <c r="J1128" s="50"/>
      <c r="K1128" s="50"/>
      <c r="L1128" s="50"/>
      <c r="M1128" s="50"/>
      <c r="N1128" s="50"/>
      <c r="O1128" s="50"/>
      <c r="P1128" s="50"/>
      <c r="Q1128" s="50"/>
      <c r="R1128" s="50"/>
      <c r="S1128" s="50"/>
      <c r="T1128" s="50"/>
      <c r="U1128" s="50"/>
      <c r="V1128" s="50"/>
      <c r="W1128" s="50"/>
      <c r="X1128" s="50"/>
      <c r="Y1128" s="50"/>
      <c r="Z1128" s="50"/>
      <c r="AA1128" s="50"/>
      <c r="AB1128" s="50"/>
      <c r="AC1128" s="50"/>
      <c r="AD1128" s="50"/>
      <c r="AE1128" s="50"/>
      <c r="AF1128" s="50"/>
      <c r="AG1128" s="50"/>
      <c r="AH1128" s="50"/>
      <c r="AI1128" s="50"/>
    </row>
    <row r="1129" spans="9:35">
      <c r="I1129" s="50"/>
      <c r="J1129" s="50"/>
      <c r="K1129" s="50"/>
      <c r="L1129" s="50"/>
      <c r="M1129" s="50"/>
      <c r="N1129" s="50"/>
      <c r="O1129" s="50"/>
      <c r="P1129" s="50"/>
      <c r="Q1129" s="50"/>
      <c r="R1129" s="50"/>
      <c r="S1129" s="50"/>
      <c r="T1129" s="50"/>
      <c r="U1129" s="50"/>
      <c r="V1129" s="50"/>
      <c r="W1129" s="50"/>
      <c r="X1129" s="50"/>
      <c r="Y1129" s="50"/>
      <c r="Z1129" s="50"/>
      <c r="AA1129" s="50"/>
      <c r="AB1129" s="50"/>
      <c r="AC1129" s="50"/>
      <c r="AD1129" s="50"/>
      <c r="AE1129" s="50"/>
      <c r="AF1129" s="50"/>
      <c r="AG1129" s="50"/>
      <c r="AH1129" s="50"/>
      <c r="AI1129" s="50"/>
    </row>
    <row r="1130" spans="9:35">
      <c r="I1130" s="50"/>
      <c r="J1130" s="50"/>
      <c r="K1130" s="50"/>
      <c r="L1130" s="50"/>
      <c r="M1130" s="50"/>
      <c r="N1130" s="50"/>
      <c r="O1130" s="50"/>
      <c r="P1130" s="50"/>
      <c r="Q1130" s="50"/>
      <c r="R1130" s="50"/>
      <c r="S1130" s="50"/>
      <c r="T1130" s="50"/>
      <c r="U1130" s="50"/>
      <c r="V1130" s="50"/>
      <c r="W1130" s="50"/>
      <c r="X1130" s="50"/>
      <c r="Y1130" s="50"/>
      <c r="Z1130" s="50"/>
      <c r="AA1130" s="50"/>
      <c r="AB1130" s="50"/>
      <c r="AC1130" s="50"/>
      <c r="AD1130" s="50"/>
      <c r="AE1130" s="50"/>
      <c r="AF1130" s="50"/>
      <c r="AG1130" s="50"/>
      <c r="AH1130" s="50"/>
      <c r="AI1130" s="50"/>
    </row>
    <row r="1131" spans="9:35">
      <c r="I1131" s="50"/>
      <c r="J1131" s="50"/>
      <c r="K1131" s="50"/>
      <c r="L1131" s="50"/>
      <c r="M1131" s="50"/>
      <c r="N1131" s="50"/>
      <c r="O1131" s="50"/>
      <c r="P1131" s="50"/>
      <c r="Q1131" s="50"/>
      <c r="R1131" s="50"/>
      <c r="S1131" s="50"/>
      <c r="T1131" s="50"/>
      <c r="U1131" s="50"/>
      <c r="V1131" s="50"/>
      <c r="W1131" s="50"/>
      <c r="X1131" s="50"/>
      <c r="Y1131" s="50"/>
      <c r="Z1131" s="50"/>
      <c r="AA1131" s="50"/>
      <c r="AB1131" s="50"/>
      <c r="AC1131" s="50"/>
      <c r="AD1131" s="50"/>
      <c r="AE1131" s="50"/>
      <c r="AF1131" s="50"/>
      <c r="AG1131" s="50"/>
      <c r="AH1131" s="50"/>
      <c r="AI1131" s="50"/>
    </row>
    <row r="1132" spans="9:35">
      <c r="I1132" s="50"/>
      <c r="J1132" s="50"/>
      <c r="K1132" s="50"/>
      <c r="L1132" s="50"/>
      <c r="M1132" s="50"/>
      <c r="N1132" s="50"/>
      <c r="O1132" s="50"/>
      <c r="P1132" s="50"/>
      <c r="Q1132" s="50"/>
      <c r="R1132" s="50"/>
      <c r="S1132" s="50"/>
      <c r="T1132" s="50"/>
      <c r="U1132" s="50"/>
      <c r="V1132" s="50"/>
      <c r="W1132" s="50"/>
      <c r="X1132" s="50"/>
      <c r="Y1132" s="50"/>
      <c r="Z1132" s="50"/>
      <c r="AA1132" s="50"/>
      <c r="AB1132" s="50"/>
      <c r="AC1132" s="50"/>
      <c r="AD1132" s="50"/>
      <c r="AE1132" s="50"/>
      <c r="AF1132" s="50"/>
      <c r="AG1132" s="50"/>
      <c r="AH1132" s="50"/>
      <c r="AI1132" s="50"/>
    </row>
    <row r="1133" spans="9:35">
      <c r="I1133" s="50"/>
      <c r="J1133" s="50"/>
      <c r="K1133" s="50"/>
      <c r="L1133" s="50"/>
      <c r="M1133" s="50"/>
      <c r="N1133" s="50"/>
      <c r="O1133" s="50"/>
      <c r="P1133" s="50"/>
      <c r="Q1133" s="50"/>
      <c r="R1133" s="50"/>
      <c r="S1133" s="50"/>
      <c r="T1133" s="50"/>
      <c r="U1133" s="50"/>
      <c r="V1133" s="50"/>
      <c r="W1133" s="50"/>
      <c r="X1133" s="50"/>
      <c r="Y1133" s="50"/>
      <c r="Z1133" s="50"/>
      <c r="AA1133" s="50"/>
      <c r="AB1133" s="50"/>
      <c r="AC1133" s="50"/>
      <c r="AD1133" s="50"/>
      <c r="AE1133" s="50"/>
      <c r="AF1133" s="50"/>
      <c r="AG1133" s="50"/>
      <c r="AH1133" s="50"/>
      <c r="AI1133" s="50"/>
    </row>
    <row r="1134" spans="9:35">
      <c r="I1134" s="50"/>
      <c r="J1134" s="50"/>
      <c r="K1134" s="50"/>
      <c r="L1134" s="50"/>
      <c r="M1134" s="50"/>
      <c r="N1134" s="50"/>
      <c r="O1134" s="50"/>
      <c r="P1134" s="50"/>
      <c r="Q1134" s="50"/>
      <c r="R1134" s="50"/>
      <c r="S1134" s="50"/>
      <c r="T1134" s="50"/>
      <c r="U1134" s="50"/>
      <c r="V1134" s="50"/>
      <c r="W1134" s="50"/>
      <c r="X1134" s="50"/>
      <c r="Y1134" s="50"/>
      <c r="Z1134" s="50"/>
      <c r="AA1134" s="50"/>
      <c r="AB1134" s="50"/>
      <c r="AC1134" s="50"/>
      <c r="AD1134" s="50"/>
      <c r="AE1134" s="50"/>
      <c r="AF1134" s="50"/>
      <c r="AG1134" s="50"/>
      <c r="AH1134" s="50"/>
      <c r="AI1134" s="50"/>
    </row>
    <row r="1135" spans="9:35">
      <c r="I1135" s="50"/>
      <c r="J1135" s="50"/>
      <c r="K1135" s="50"/>
      <c r="L1135" s="50"/>
      <c r="M1135" s="50"/>
      <c r="N1135" s="50"/>
      <c r="O1135" s="50"/>
      <c r="P1135" s="50"/>
      <c r="Q1135" s="50"/>
      <c r="R1135" s="50"/>
      <c r="S1135" s="50"/>
      <c r="T1135" s="50"/>
      <c r="U1135" s="50"/>
      <c r="V1135" s="50"/>
      <c r="W1135" s="50"/>
      <c r="X1135" s="50"/>
      <c r="Y1135" s="50"/>
      <c r="Z1135" s="50"/>
      <c r="AA1135" s="50"/>
      <c r="AB1135" s="50"/>
      <c r="AC1135" s="50"/>
      <c r="AD1135" s="50"/>
      <c r="AE1135" s="50"/>
      <c r="AF1135" s="50"/>
      <c r="AG1135" s="50"/>
      <c r="AH1135" s="50"/>
      <c r="AI1135" s="50"/>
    </row>
    <row r="1136" spans="9:35">
      <c r="I1136" s="50"/>
      <c r="J1136" s="50"/>
      <c r="K1136" s="50"/>
      <c r="L1136" s="50"/>
      <c r="M1136" s="50"/>
      <c r="N1136" s="50"/>
      <c r="O1136" s="50"/>
      <c r="P1136" s="50"/>
      <c r="Q1136" s="50"/>
      <c r="R1136" s="50"/>
      <c r="S1136" s="50"/>
      <c r="T1136" s="50"/>
      <c r="U1136" s="50"/>
      <c r="V1136" s="50"/>
      <c r="W1136" s="50"/>
      <c r="X1136" s="50"/>
      <c r="Y1136" s="50"/>
      <c r="Z1136" s="50"/>
      <c r="AA1136" s="50"/>
      <c r="AB1136" s="50"/>
      <c r="AC1136" s="50"/>
      <c r="AD1136" s="50"/>
      <c r="AE1136" s="50"/>
      <c r="AF1136" s="50"/>
      <c r="AG1136" s="50"/>
      <c r="AH1136" s="50"/>
      <c r="AI1136" s="50"/>
    </row>
    <row r="1137" spans="9:35">
      <c r="I1137" s="50"/>
      <c r="J1137" s="50"/>
      <c r="K1137" s="50"/>
      <c r="L1137" s="50"/>
      <c r="M1137" s="50"/>
      <c r="N1137" s="50"/>
      <c r="O1137" s="50"/>
      <c r="P1137" s="50"/>
      <c r="Q1137" s="50"/>
      <c r="R1137" s="50"/>
      <c r="S1137" s="50"/>
      <c r="T1137" s="50"/>
      <c r="U1137" s="50"/>
      <c r="V1137" s="50"/>
      <c r="W1137" s="50"/>
      <c r="X1137" s="50"/>
      <c r="Y1137" s="50"/>
      <c r="Z1137" s="50"/>
      <c r="AA1137" s="50"/>
      <c r="AB1137" s="50"/>
      <c r="AC1137" s="50"/>
      <c r="AD1137" s="50"/>
      <c r="AE1137" s="50"/>
      <c r="AF1137" s="50"/>
      <c r="AG1137" s="50"/>
      <c r="AH1137" s="50"/>
      <c r="AI1137" s="50"/>
    </row>
    <row r="1138" spans="9:35">
      <c r="I1138" s="50"/>
      <c r="J1138" s="50"/>
      <c r="K1138" s="50"/>
      <c r="L1138" s="50"/>
      <c r="M1138" s="50"/>
      <c r="N1138" s="50"/>
      <c r="O1138" s="50"/>
      <c r="P1138" s="50"/>
      <c r="Q1138" s="50"/>
      <c r="R1138" s="50"/>
      <c r="S1138" s="50"/>
      <c r="T1138" s="50"/>
      <c r="U1138" s="50"/>
      <c r="V1138" s="50"/>
      <c r="W1138" s="50"/>
      <c r="X1138" s="50"/>
      <c r="Y1138" s="50"/>
      <c r="Z1138" s="50"/>
      <c r="AA1138" s="50"/>
      <c r="AB1138" s="50"/>
      <c r="AC1138" s="50"/>
      <c r="AD1138" s="50"/>
      <c r="AE1138" s="50"/>
      <c r="AF1138" s="50"/>
      <c r="AG1138" s="50"/>
      <c r="AH1138" s="50"/>
      <c r="AI1138" s="50"/>
    </row>
    <row r="1139" spans="9:35">
      <c r="I1139" s="50"/>
      <c r="J1139" s="50"/>
      <c r="K1139" s="50"/>
      <c r="L1139" s="50"/>
      <c r="M1139" s="50"/>
      <c r="N1139" s="50"/>
      <c r="O1139" s="50"/>
      <c r="P1139" s="50"/>
      <c r="Q1139" s="50"/>
      <c r="R1139" s="50"/>
      <c r="S1139" s="50"/>
      <c r="T1139" s="50"/>
      <c r="U1139" s="50"/>
      <c r="V1139" s="50"/>
      <c r="W1139" s="50"/>
      <c r="X1139" s="50"/>
      <c r="Y1139" s="50"/>
      <c r="Z1139" s="50"/>
      <c r="AA1139" s="50"/>
      <c r="AB1139" s="50"/>
      <c r="AC1139" s="50"/>
      <c r="AD1139" s="50"/>
      <c r="AE1139" s="50"/>
      <c r="AF1139" s="50"/>
      <c r="AG1139" s="50"/>
      <c r="AH1139" s="50"/>
      <c r="AI1139" s="50"/>
    </row>
    <row r="1140" spans="9:35">
      <c r="I1140" s="50"/>
      <c r="J1140" s="50"/>
      <c r="K1140" s="50"/>
      <c r="L1140" s="50"/>
      <c r="M1140" s="50"/>
      <c r="N1140" s="50"/>
      <c r="O1140" s="50"/>
      <c r="P1140" s="50"/>
      <c r="Q1140" s="50"/>
      <c r="R1140" s="50"/>
      <c r="S1140" s="50"/>
      <c r="T1140" s="50"/>
      <c r="U1140" s="50"/>
      <c r="V1140" s="50"/>
      <c r="W1140" s="50"/>
      <c r="X1140" s="50"/>
      <c r="Y1140" s="50"/>
      <c r="Z1140" s="50"/>
      <c r="AA1140" s="50"/>
      <c r="AB1140" s="50"/>
      <c r="AC1140" s="50"/>
      <c r="AD1140" s="50"/>
      <c r="AE1140" s="50"/>
      <c r="AF1140" s="50"/>
      <c r="AG1140" s="50"/>
      <c r="AH1140" s="50"/>
      <c r="AI1140" s="50"/>
    </row>
    <row r="1141" spans="9:35">
      <c r="I1141" s="50"/>
      <c r="J1141" s="50"/>
      <c r="K1141" s="50"/>
      <c r="L1141" s="50"/>
      <c r="M1141" s="50"/>
      <c r="N1141" s="50"/>
      <c r="O1141" s="50"/>
      <c r="P1141" s="50"/>
      <c r="Q1141" s="50"/>
      <c r="R1141" s="50"/>
      <c r="S1141" s="50"/>
      <c r="T1141" s="50"/>
      <c r="U1141" s="50"/>
      <c r="V1141" s="50"/>
      <c r="W1141" s="50"/>
      <c r="X1141" s="50"/>
      <c r="Y1141" s="50"/>
      <c r="Z1141" s="50"/>
      <c r="AA1141" s="50"/>
      <c r="AB1141" s="50"/>
      <c r="AC1141" s="50"/>
      <c r="AD1141" s="50"/>
      <c r="AE1141" s="50"/>
      <c r="AF1141" s="50"/>
      <c r="AG1141" s="50"/>
      <c r="AH1141" s="50"/>
      <c r="AI1141" s="50"/>
    </row>
    <row r="1142" spans="9:35">
      <c r="I1142" s="50"/>
      <c r="J1142" s="50"/>
      <c r="K1142" s="50"/>
      <c r="L1142" s="50"/>
      <c r="M1142" s="50"/>
      <c r="N1142" s="50"/>
      <c r="O1142" s="50"/>
      <c r="P1142" s="50"/>
      <c r="Q1142" s="50"/>
      <c r="R1142" s="50"/>
      <c r="S1142" s="50"/>
      <c r="T1142" s="50"/>
      <c r="U1142" s="50"/>
      <c r="V1142" s="50"/>
      <c r="W1142" s="50"/>
      <c r="X1142" s="50"/>
      <c r="Y1142" s="50"/>
      <c r="Z1142" s="50"/>
      <c r="AA1142" s="50"/>
      <c r="AB1142" s="50"/>
      <c r="AC1142" s="50"/>
      <c r="AD1142" s="50"/>
      <c r="AE1142" s="50"/>
      <c r="AF1142" s="50"/>
      <c r="AG1142" s="50"/>
      <c r="AH1142" s="50"/>
      <c r="AI1142" s="50"/>
    </row>
    <row r="1143" spans="9:35">
      <c r="I1143" s="50"/>
      <c r="J1143" s="50"/>
      <c r="K1143" s="50"/>
      <c r="L1143" s="50"/>
      <c r="M1143" s="50"/>
      <c r="N1143" s="50"/>
      <c r="O1143" s="50"/>
      <c r="P1143" s="50"/>
      <c r="Q1143" s="50"/>
      <c r="R1143" s="50"/>
      <c r="S1143" s="50"/>
      <c r="T1143" s="50"/>
      <c r="U1143" s="50"/>
      <c r="V1143" s="50"/>
      <c r="W1143" s="50"/>
      <c r="X1143" s="50"/>
      <c r="Y1143" s="50"/>
      <c r="Z1143" s="50"/>
      <c r="AA1143" s="50"/>
      <c r="AB1143" s="50"/>
      <c r="AC1143" s="50"/>
      <c r="AD1143" s="50"/>
      <c r="AE1143" s="50"/>
      <c r="AF1143" s="50"/>
      <c r="AG1143" s="50"/>
      <c r="AH1143" s="50"/>
      <c r="AI1143" s="50"/>
    </row>
    <row r="1144" spans="9:35">
      <c r="I1144" s="50"/>
      <c r="J1144" s="50"/>
      <c r="K1144" s="50"/>
      <c r="L1144" s="50"/>
      <c r="M1144" s="50"/>
      <c r="N1144" s="50"/>
      <c r="O1144" s="50"/>
      <c r="P1144" s="50"/>
      <c r="Q1144" s="50"/>
      <c r="R1144" s="50"/>
      <c r="S1144" s="50"/>
      <c r="T1144" s="50"/>
      <c r="U1144" s="50"/>
      <c r="V1144" s="50"/>
      <c r="W1144" s="50"/>
      <c r="X1144" s="50"/>
      <c r="Y1144" s="50"/>
      <c r="Z1144" s="50"/>
      <c r="AA1144" s="50"/>
      <c r="AB1144" s="50"/>
      <c r="AC1144" s="50"/>
      <c r="AD1144" s="50"/>
      <c r="AE1144" s="50"/>
      <c r="AF1144" s="50"/>
      <c r="AG1144" s="50"/>
      <c r="AH1144" s="50"/>
      <c r="AI1144" s="50"/>
    </row>
    <row r="1145" spans="9:35">
      <c r="I1145" s="50"/>
      <c r="J1145" s="50"/>
      <c r="K1145" s="50"/>
      <c r="L1145" s="50"/>
      <c r="M1145" s="50"/>
      <c r="N1145" s="50"/>
      <c r="O1145" s="50"/>
      <c r="P1145" s="50"/>
      <c r="Q1145" s="50"/>
      <c r="R1145" s="50"/>
      <c r="S1145" s="50"/>
      <c r="T1145" s="50"/>
      <c r="U1145" s="50"/>
      <c r="V1145" s="50"/>
      <c r="W1145" s="50"/>
      <c r="X1145" s="50"/>
      <c r="Y1145" s="50"/>
      <c r="Z1145" s="50"/>
      <c r="AA1145" s="50"/>
      <c r="AB1145" s="50"/>
      <c r="AC1145" s="50"/>
      <c r="AD1145" s="50"/>
      <c r="AE1145" s="50"/>
      <c r="AF1145" s="50"/>
      <c r="AG1145" s="50"/>
      <c r="AH1145" s="50"/>
      <c r="AI1145" s="50"/>
    </row>
    <row r="1146" spans="9:35">
      <c r="I1146" s="50"/>
      <c r="J1146" s="50"/>
      <c r="K1146" s="50"/>
      <c r="L1146" s="50"/>
      <c r="M1146" s="50"/>
      <c r="N1146" s="50"/>
      <c r="O1146" s="50"/>
      <c r="P1146" s="50"/>
      <c r="Q1146" s="50"/>
      <c r="R1146" s="50"/>
      <c r="S1146" s="50"/>
      <c r="T1146" s="50"/>
      <c r="U1146" s="50"/>
      <c r="V1146" s="50"/>
      <c r="W1146" s="50"/>
      <c r="X1146" s="50"/>
      <c r="Y1146" s="50"/>
      <c r="Z1146" s="50"/>
      <c r="AA1146" s="50"/>
      <c r="AB1146" s="50"/>
      <c r="AC1146" s="50"/>
      <c r="AD1146" s="50"/>
      <c r="AE1146" s="50"/>
      <c r="AF1146" s="50"/>
      <c r="AG1146" s="50"/>
      <c r="AH1146" s="50"/>
      <c r="AI1146" s="50"/>
    </row>
    <row r="1147" spans="9:35">
      <c r="I1147" s="50"/>
      <c r="J1147" s="50"/>
      <c r="K1147" s="50"/>
      <c r="L1147" s="50"/>
      <c r="M1147" s="50"/>
      <c r="N1147" s="50"/>
      <c r="O1147" s="50"/>
      <c r="P1147" s="50"/>
      <c r="Q1147" s="50"/>
      <c r="R1147" s="50"/>
      <c r="S1147" s="50"/>
      <c r="T1147" s="50"/>
      <c r="U1147" s="50"/>
      <c r="V1147" s="50"/>
      <c r="W1147" s="50"/>
      <c r="X1147" s="50"/>
      <c r="Y1147" s="50"/>
      <c r="Z1147" s="50"/>
      <c r="AA1147" s="50"/>
      <c r="AB1147" s="50"/>
      <c r="AC1147" s="50"/>
      <c r="AD1147" s="50"/>
      <c r="AE1147" s="50"/>
      <c r="AF1147" s="50"/>
      <c r="AG1147" s="50"/>
      <c r="AH1147" s="50"/>
      <c r="AI1147" s="50"/>
    </row>
    <row r="1148" spans="9:35">
      <c r="I1148" s="50"/>
      <c r="J1148" s="50"/>
      <c r="K1148" s="50"/>
      <c r="L1148" s="50"/>
      <c r="M1148" s="50"/>
      <c r="N1148" s="50"/>
      <c r="O1148" s="50"/>
      <c r="P1148" s="50"/>
      <c r="Q1148" s="50"/>
      <c r="R1148" s="50"/>
      <c r="S1148" s="50"/>
      <c r="T1148" s="50"/>
      <c r="U1148" s="50"/>
      <c r="V1148" s="50"/>
      <c r="W1148" s="50"/>
      <c r="X1148" s="50"/>
      <c r="Y1148" s="50"/>
      <c r="Z1148" s="50"/>
      <c r="AA1148" s="50"/>
      <c r="AB1148" s="50"/>
      <c r="AC1148" s="50"/>
      <c r="AD1148" s="50"/>
      <c r="AE1148" s="50"/>
      <c r="AF1148" s="50"/>
      <c r="AG1148" s="50"/>
      <c r="AH1148" s="50"/>
      <c r="AI1148" s="50"/>
    </row>
    <row r="1149" spans="9:35">
      <c r="I1149" s="50"/>
      <c r="J1149" s="50"/>
      <c r="K1149" s="50"/>
      <c r="L1149" s="50"/>
      <c r="M1149" s="50"/>
      <c r="N1149" s="50"/>
      <c r="O1149" s="50"/>
      <c r="P1149" s="50"/>
      <c r="Q1149" s="50"/>
      <c r="R1149" s="50"/>
      <c r="S1149" s="50"/>
      <c r="T1149" s="50"/>
      <c r="U1149" s="50"/>
      <c r="V1149" s="50"/>
      <c r="W1149" s="50"/>
      <c r="X1149" s="50"/>
      <c r="Y1149" s="50"/>
      <c r="Z1149" s="50"/>
      <c r="AA1149" s="50"/>
      <c r="AB1149" s="50"/>
      <c r="AC1149" s="50"/>
      <c r="AD1149" s="50"/>
      <c r="AE1149" s="50"/>
      <c r="AF1149" s="50"/>
      <c r="AG1149" s="50"/>
      <c r="AH1149" s="50"/>
      <c r="AI1149" s="50"/>
    </row>
    <row r="1150" spans="9:35">
      <c r="I1150" s="50"/>
      <c r="J1150" s="50"/>
      <c r="K1150" s="50"/>
      <c r="L1150" s="50"/>
      <c r="M1150" s="50"/>
      <c r="N1150" s="50"/>
      <c r="O1150" s="50"/>
      <c r="P1150" s="50"/>
      <c r="Q1150" s="50"/>
      <c r="R1150" s="50"/>
      <c r="S1150" s="50"/>
      <c r="T1150" s="50"/>
      <c r="U1150" s="50"/>
      <c r="V1150" s="50"/>
      <c r="W1150" s="50"/>
      <c r="X1150" s="50"/>
      <c r="Y1150" s="50"/>
      <c r="Z1150" s="50"/>
      <c r="AA1150" s="50"/>
      <c r="AB1150" s="50"/>
      <c r="AC1150" s="50"/>
      <c r="AD1150" s="50"/>
      <c r="AE1150" s="50"/>
      <c r="AF1150" s="50"/>
      <c r="AG1150" s="50"/>
      <c r="AH1150" s="50"/>
      <c r="AI1150" s="50"/>
    </row>
    <row r="1151" spans="9:35">
      <c r="I1151" s="50"/>
      <c r="J1151" s="50"/>
      <c r="K1151" s="50"/>
      <c r="L1151" s="50"/>
      <c r="M1151" s="50"/>
      <c r="N1151" s="50"/>
      <c r="O1151" s="50"/>
      <c r="P1151" s="50"/>
      <c r="Q1151" s="50"/>
      <c r="R1151" s="50"/>
      <c r="S1151" s="50"/>
      <c r="T1151" s="50"/>
      <c r="U1151" s="50"/>
      <c r="V1151" s="50"/>
      <c r="W1151" s="50"/>
      <c r="X1151" s="50"/>
      <c r="Y1151" s="50"/>
      <c r="Z1151" s="50"/>
      <c r="AA1151" s="50"/>
      <c r="AB1151" s="50"/>
      <c r="AC1151" s="50"/>
      <c r="AD1151" s="50"/>
      <c r="AE1151" s="50"/>
      <c r="AF1151" s="50"/>
      <c r="AG1151" s="50"/>
      <c r="AH1151" s="50"/>
      <c r="AI1151" s="50"/>
    </row>
  </sheetData>
  <sheetProtection selectLockedCells="1" selectUnlockedCells="1"/>
  <mergeCells count="3">
    <mergeCell ref="A5:B5"/>
    <mergeCell ref="C5:D5"/>
    <mergeCell ref="B7:C7"/>
  </mergeCells>
  <phoneticPr fontId="0" type="noConversion"/>
  <hyperlinks>
    <hyperlink ref="E6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444"/>
  <sheetViews>
    <sheetView zoomScale="70" zoomScaleNormal="70" workbookViewId="0">
      <selection activeCell="P34" sqref="P34"/>
    </sheetView>
  </sheetViews>
  <sheetFormatPr defaultRowHeight="12.75"/>
  <cols>
    <col min="1" max="1" width="4.42578125" style="113" customWidth="1"/>
    <col min="2" max="2" width="10.28515625" style="113" customWidth="1"/>
    <col min="3" max="3" width="10.28515625" style="113" hidden="1" customWidth="1"/>
    <col min="4" max="4" width="24.5703125" style="113" customWidth="1"/>
    <col min="5" max="5" width="8" style="113" customWidth="1"/>
    <col min="6" max="6" width="12.85546875" style="149" customWidth="1"/>
    <col min="7" max="7" width="9.5703125" style="149" customWidth="1"/>
    <col min="8" max="8" width="9.140625" style="149" customWidth="1"/>
    <col min="9" max="9" width="11.42578125" style="149" customWidth="1"/>
    <col min="10" max="10" width="21.7109375" style="141" customWidth="1"/>
    <col min="11" max="11" width="10.85546875" style="149" customWidth="1"/>
    <col min="12" max="12" width="13" style="149" customWidth="1"/>
    <col min="13" max="13" width="12.28515625" style="149" customWidth="1"/>
    <col min="14" max="14" width="12.7109375" style="113" customWidth="1"/>
    <col min="15" max="15" width="13.140625" style="141" customWidth="1"/>
    <col min="16" max="16" width="9.5703125" style="113" customWidth="1"/>
    <col min="17" max="17" width="10.140625" style="113" customWidth="1"/>
    <col min="18" max="18" width="9.140625" style="149" hidden="1" customWidth="1"/>
    <col min="19" max="19" width="9.140625" style="113" hidden="1" customWidth="1"/>
    <col min="20" max="31" width="9.140625" style="113" customWidth="1"/>
    <col min="32" max="16384" width="9.140625" style="113"/>
  </cols>
  <sheetData>
    <row r="1" spans="1:38">
      <c r="A1" s="1"/>
      <c r="B1" s="1"/>
      <c r="C1" s="1"/>
      <c r="D1" s="1"/>
      <c r="E1" s="1"/>
      <c r="F1" s="49"/>
      <c r="G1" s="49"/>
      <c r="H1" s="49"/>
      <c r="I1" s="49"/>
      <c r="J1" s="9"/>
      <c r="K1" s="49"/>
      <c r="L1" s="49"/>
      <c r="M1" s="49"/>
      <c r="N1" s="1"/>
      <c r="O1" s="9"/>
      <c r="Q1" s="1"/>
      <c r="R1" s="49"/>
      <c r="S1" s="18"/>
      <c r="T1" s="18"/>
      <c r="U1" s="18"/>
      <c r="V1" s="18"/>
      <c r="W1" s="18"/>
      <c r="X1" s="18"/>
      <c r="Y1" s="18"/>
      <c r="Z1" s="18"/>
    </row>
    <row r="2" spans="1:38" ht="12" customHeight="1">
      <c r="A2" s="79"/>
      <c r="B2" s="79"/>
      <c r="C2" s="79"/>
      <c r="D2" s="79"/>
      <c r="E2" s="79"/>
      <c r="F2" s="158"/>
      <c r="G2" s="158"/>
      <c r="H2" s="158"/>
      <c r="I2" s="158"/>
      <c r="J2" s="79"/>
      <c r="K2" s="158"/>
      <c r="L2" s="158"/>
      <c r="M2" s="158"/>
      <c r="N2" s="79"/>
      <c r="O2" s="9"/>
      <c r="Q2" s="1"/>
      <c r="R2" s="49"/>
      <c r="S2" s="18"/>
      <c r="T2" s="18"/>
      <c r="U2" s="18"/>
      <c r="V2" s="18"/>
      <c r="W2" s="18"/>
      <c r="X2" s="18"/>
      <c r="Y2" s="18"/>
      <c r="Z2" s="18"/>
    </row>
    <row r="3" spans="1:38">
      <c r="A3" s="79"/>
      <c r="B3" s="80"/>
      <c r="C3" s="80"/>
      <c r="D3" s="80"/>
      <c r="E3" s="80"/>
      <c r="F3" s="80"/>
      <c r="G3" s="80"/>
      <c r="H3" s="80"/>
      <c r="I3" s="80"/>
      <c r="J3" s="81"/>
      <c r="K3" s="159"/>
      <c r="L3" s="158"/>
      <c r="M3" s="158"/>
      <c r="N3" s="79"/>
      <c r="O3" s="9"/>
      <c r="Q3" s="1"/>
      <c r="R3" s="49"/>
      <c r="S3" s="18"/>
      <c r="T3" s="18"/>
      <c r="U3" s="18"/>
      <c r="V3" s="18"/>
      <c r="W3" s="18"/>
      <c r="X3" s="18"/>
      <c r="Y3" s="18"/>
      <c r="Z3" s="18"/>
    </row>
    <row r="4" spans="1:38">
      <c r="A4" s="79"/>
      <c r="B4" s="80"/>
      <c r="C4" s="80"/>
      <c r="D4" s="80"/>
      <c r="E4" s="80"/>
      <c r="F4" s="80"/>
      <c r="G4" s="80"/>
      <c r="H4" s="80"/>
      <c r="I4" s="82"/>
      <c r="J4" s="81"/>
      <c r="K4" s="159"/>
      <c r="L4" s="158"/>
      <c r="M4" s="158"/>
      <c r="N4" s="79"/>
      <c r="O4" s="9"/>
      <c r="Q4" s="1"/>
      <c r="R4" s="49"/>
      <c r="S4" s="18"/>
      <c r="T4" s="18"/>
      <c r="U4" s="18"/>
      <c r="V4" s="18"/>
      <c r="W4" s="18"/>
      <c r="X4" s="18"/>
      <c r="Y4" s="18"/>
      <c r="Z4" s="18"/>
    </row>
    <row r="5" spans="1:38" ht="25.5">
      <c r="A5" s="18"/>
      <c r="B5" s="18"/>
      <c r="C5" s="18"/>
      <c r="D5" s="18"/>
      <c r="E5" s="18"/>
      <c r="F5" s="87"/>
      <c r="G5" s="87"/>
      <c r="H5" s="87"/>
      <c r="I5" s="87"/>
      <c r="J5" s="140"/>
      <c r="K5" s="87"/>
      <c r="M5" s="160" t="s">
        <v>237</v>
      </c>
      <c r="N5" s="18"/>
      <c r="O5" s="9"/>
      <c r="Q5" s="1"/>
      <c r="R5" s="49"/>
      <c r="S5" s="18"/>
      <c r="T5" s="18"/>
      <c r="U5" s="18"/>
      <c r="V5" s="18"/>
      <c r="W5" s="18"/>
      <c r="X5" s="18"/>
      <c r="Y5" s="18"/>
      <c r="Z5" s="18"/>
    </row>
    <row r="6" spans="1:38" ht="20.25">
      <c r="A6" s="83" t="s">
        <v>3487</v>
      </c>
      <c r="D6" s="18"/>
      <c r="E6" s="18"/>
      <c r="F6" s="87"/>
      <c r="G6" s="87"/>
      <c r="H6" s="87"/>
      <c r="I6" s="87"/>
      <c r="J6" s="140"/>
      <c r="K6" s="87"/>
      <c r="L6" s="87"/>
      <c r="M6" s="161"/>
      <c r="N6" s="18"/>
      <c r="O6" s="9"/>
      <c r="Q6" s="1"/>
      <c r="R6" s="49"/>
      <c r="S6" s="18"/>
      <c r="T6" s="18"/>
      <c r="U6" s="18"/>
      <c r="V6" s="18"/>
      <c r="W6" s="18"/>
      <c r="X6" s="18"/>
      <c r="Y6" s="18"/>
      <c r="Z6" s="18"/>
    </row>
    <row r="7" spans="1:38">
      <c r="A7" s="18"/>
      <c r="B7" s="18"/>
      <c r="C7" s="18"/>
      <c r="D7" s="18"/>
      <c r="E7" s="18"/>
      <c r="F7" s="87"/>
      <c r="G7" s="87"/>
      <c r="H7" s="87"/>
      <c r="I7" s="87"/>
      <c r="J7" s="140"/>
      <c r="K7" s="87"/>
      <c r="L7" s="87"/>
      <c r="M7" s="162">
        <f>Main!B10</f>
        <v>43388</v>
      </c>
      <c r="N7" s="18"/>
      <c r="O7" s="9"/>
      <c r="Q7" s="1"/>
      <c r="R7" s="87"/>
      <c r="S7" s="18"/>
      <c r="T7" s="18"/>
      <c r="U7" s="18"/>
      <c r="V7" s="18"/>
      <c r="W7" s="18"/>
      <c r="X7" s="18"/>
      <c r="Y7" s="18"/>
    </row>
    <row r="8" spans="1:38" ht="15">
      <c r="B8" s="103" t="s">
        <v>379</v>
      </c>
      <c r="C8" s="103"/>
      <c r="D8" s="103"/>
      <c r="E8" s="103"/>
      <c r="F8" s="87"/>
      <c r="G8" s="87"/>
      <c r="H8" s="87"/>
      <c r="I8" s="87"/>
      <c r="J8" s="140"/>
      <c r="K8" s="87"/>
      <c r="L8" s="87"/>
      <c r="M8" s="87"/>
      <c r="N8" s="18"/>
      <c r="O8" s="9"/>
      <c r="Q8" s="1"/>
      <c r="R8" s="49"/>
      <c r="S8" s="18"/>
      <c r="T8" s="18"/>
      <c r="U8" s="18"/>
      <c r="V8" s="18"/>
      <c r="W8" s="18"/>
      <c r="X8" s="18"/>
      <c r="Y8" s="18"/>
      <c r="Z8" s="18"/>
    </row>
    <row r="9" spans="1:38" ht="38.25">
      <c r="A9" s="155" t="s">
        <v>13</v>
      </c>
      <c r="B9" s="84" t="s">
        <v>218</v>
      </c>
      <c r="C9" s="84"/>
      <c r="D9" s="85" t="s">
        <v>259</v>
      </c>
      <c r="E9" s="84" t="s">
        <v>260</v>
      </c>
      <c r="F9" s="84" t="s">
        <v>261</v>
      </c>
      <c r="G9" s="84" t="s">
        <v>343</v>
      </c>
      <c r="H9" s="84" t="s">
        <v>263</v>
      </c>
      <c r="I9" s="84" t="s">
        <v>264</v>
      </c>
      <c r="J9" s="315" t="s">
        <v>265</v>
      </c>
      <c r="K9" s="299" t="s">
        <v>266</v>
      </c>
      <c r="L9" s="298" t="s">
        <v>267</v>
      </c>
      <c r="M9" s="84" t="s">
        <v>268</v>
      </c>
      <c r="N9" s="85" t="s">
        <v>269</v>
      </c>
      <c r="O9" s="84" t="s">
        <v>388</v>
      </c>
      <c r="Q9" s="18"/>
      <c r="R9" s="87"/>
      <c r="S9" s="18"/>
      <c r="T9" s="18"/>
      <c r="U9" s="18"/>
      <c r="V9" s="18"/>
      <c r="W9" s="18"/>
      <c r="X9" s="18"/>
    </row>
    <row r="10" spans="1:38" s="207" customFormat="1" ht="15" customHeight="1">
      <c r="A10" s="412">
        <v>1</v>
      </c>
      <c r="B10" s="413">
        <v>43367</v>
      </c>
      <c r="C10" s="414"/>
      <c r="D10" s="415" t="s">
        <v>142</v>
      </c>
      <c r="E10" s="416" t="s">
        <v>270</v>
      </c>
      <c r="F10" s="417">
        <v>632.5</v>
      </c>
      <c r="G10" s="417">
        <v>610</v>
      </c>
      <c r="H10" s="417">
        <v>605</v>
      </c>
      <c r="I10" s="417" t="s">
        <v>3165</v>
      </c>
      <c r="J10" s="418" t="s">
        <v>3523</v>
      </c>
      <c r="K10" s="419">
        <f t="shared" ref="K10" si="0">H10-F10</f>
        <v>-27.5</v>
      </c>
      <c r="L10" s="420">
        <f t="shared" ref="L10" si="1">K10/F10</f>
        <v>-4.3478260869565216E-2</v>
      </c>
      <c r="M10" s="421" t="s">
        <v>1901</v>
      </c>
      <c r="N10" s="422">
        <v>43377</v>
      </c>
      <c r="O10" s="423"/>
      <c r="P10" s="208"/>
      <c r="Q10" s="208"/>
      <c r="R10" s="280" t="s">
        <v>2116</v>
      </c>
      <c r="S10" s="208"/>
      <c r="T10" s="208"/>
      <c r="U10" s="208"/>
      <c r="V10" s="208"/>
      <c r="W10" s="208"/>
      <c r="X10" s="208"/>
      <c r="Y10" s="208"/>
      <c r="Z10" s="208"/>
      <c r="AA10" s="208"/>
      <c r="AB10" s="208"/>
      <c r="AC10" s="208"/>
      <c r="AD10" s="208"/>
      <c r="AE10" s="208"/>
      <c r="AF10" s="208"/>
      <c r="AG10" s="208"/>
      <c r="AH10" s="208"/>
      <c r="AI10" s="208"/>
      <c r="AJ10" s="208"/>
      <c r="AK10" s="208"/>
      <c r="AL10" s="208"/>
    </row>
    <row r="11" spans="1:38" s="141" customFormat="1">
      <c r="A11" s="363">
        <v>2</v>
      </c>
      <c r="B11" s="364">
        <v>43369</v>
      </c>
      <c r="C11" s="364"/>
      <c r="D11" s="365" t="s">
        <v>138</v>
      </c>
      <c r="E11" s="366" t="s">
        <v>270</v>
      </c>
      <c r="F11" s="366">
        <v>266</v>
      </c>
      <c r="G11" s="363">
        <v>249.7</v>
      </c>
      <c r="H11" s="363">
        <v>274.5</v>
      </c>
      <c r="I11" s="366" t="s">
        <v>3450</v>
      </c>
      <c r="J11" s="367" t="s">
        <v>3486</v>
      </c>
      <c r="K11" s="362">
        <f t="shared" ref="K11:K16" si="2">H11-F11</f>
        <v>8.5</v>
      </c>
      <c r="L11" s="368">
        <f t="shared" ref="L11" si="3">K11/F11</f>
        <v>3.1954887218045111E-2</v>
      </c>
      <c r="M11" s="369" t="s">
        <v>272</v>
      </c>
      <c r="N11" s="370">
        <v>43374</v>
      </c>
      <c r="O11" s="371"/>
      <c r="P11" s="201"/>
      <c r="Q11" s="200"/>
      <c r="R11" s="376" t="s">
        <v>2117</v>
      </c>
      <c r="S11" s="202"/>
      <c r="T11" s="186"/>
      <c r="U11" s="186"/>
      <c r="V11" s="186"/>
      <c r="W11" s="186"/>
      <c r="X11" s="186"/>
      <c r="Y11" s="186"/>
    </row>
    <row r="12" spans="1:38" s="141" customFormat="1">
      <c r="A12" s="363">
        <v>3</v>
      </c>
      <c r="B12" s="364">
        <v>43370</v>
      </c>
      <c r="C12" s="364"/>
      <c r="D12" s="365" t="s">
        <v>99</v>
      </c>
      <c r="E12" s="366" t="s">
        <v>270</v>
      </c>
      <c r="F12" s="366">
        <v>291.5</v>
      </c>
      <c r="G12" s="363">
        <v>278</v>
      </c>
      <c r="H12" s="363">
        <v>301.5</v>
      </c>
      <c r="I12" s="366">
        <v>320</v>
      </c>
      <c r="J12" s="367" t="s">
        <v>3477</v>
      </c>
      <c r="K12" s="362">
        <f t="shared" si="2"/>
        <v>10</v>
      </c>
      <c r="L12" s="368">
        <f t="shared" ref="L12" si="4">K12/F12</f>
        <v>3.430531732418525E-2</v>
      </c>
      <c r="M12" s="369" t="s">
        <v>272</v>
      </c>
      <c r="N12" s="370">
        <v>43374</v>
      </c>
      <c r="O12" s="371"/>
      <c r="P12" s="201"/>
      <c r="Q12" s="200"/>
      <c r="R12" s="376" t="s">
        <v>2116</v>
      </c>
      <c r="S12" s="202"/>
      <c r="T12" s="186"/>
      <c r="U12" s="186"/>
      <c r="V12" s="186"/>
      <c r="W12" s="186"/>
      <c r="X12" s="186"/>
      <c r="Y12" s="186"/>
    </row>
    <row r="13" spans="1:38" s="141" customFormat="1">
      <c r="A13" s="363">
        <v>4</v>
      </c>
      <c r="B13" s="364">
        <v>43371</v>
      </c>
      <c r="C13" s="364"/>
      <c r="D13" s="365" t="s">
        <v>1944</v>
      </c>
      <c r="E13" s="366" t="s">
        <v>270</v>
      </c>
      <c r="F13" s="366">
        <v>520</v>
      </c>
      <c r="G13" s="363">
        <v>499</v>
      </c>
      <c r="H13" s="363">
        <v>538</v>
      </c>
      <c r="I13" s="366" t="s">
        <v>3469</v>
      </c>
      <c r="J13" s="367" t="s">
        <v>3505</v>
      </c>
      <c r="K13" s="362">
        <f t="shared" si="2"/>
        <v>18</v>
      </c>
      <c r="L13" s="368">
        <f t="shared" ref="L13" si="5">K13/F13</f>
        <v>3.4615384615384617E-2</v>
      </c>
      <c r="M13" s="369" t="s">
        <v>272</v>
      </c>
      <c r="N13" s="370">
        <v>43376</v>
      </c>
      <c r="O13" s="371"/>
      <c r="P13" s="201"/>
      <c r="Q13" s="200"/>
      <c r="R13" s="405" t="s">
        <v>2116</v>
      </c>
      <c r="S13" s="202"/>
      <c r="T13" s="186"/>
      <c r="U13" s="186"/>
      <c r="V13" s="186"/>
      <c r="W13" s="186"/>
      <c r="X13" s="186"/>
      <c r="Y13" s="186"/>
    </row>
    <row r="14" spans="1:38" s="207" customFormat="1" ht="15" customHeight="1">
      <c r="A14" s="412">
        <v>5</v>
      </c>
      <c r="B14" s="413">
        <v>43371</v>
      </c>
      <c r="C14" s="414"/>
      <c r="D14" s="415" t="s">
        <v>208</v>
      </c>
      <c r="E14" s="416" t="s">
        <v>270</v>
      </c>
      <c r="F14" s="417">
        <v>1049.5</v>
      </c>
      <c r="G14" s="417">
        <v>1017.7</v>
      </c>
      <c r="H14" s="417">
        <v>998</v>
      </c>
      <c r="I14" s="417" t="s">
        <v>3470</v>
      </c>
      <c r="J14" s="418" t="s">
        <v>3493</v>
      </c>
      <c r="K14" s="419">
        <f t="shared" si="2"/>
        <v>-51.5</v>
      </c>
      <c r="L14" s="420">
        <f t="shared" ref="L14" si="6">K14/F14</f>
        <v>-4.9070986183897096E-2</v>
      </c>
      <c r="M14" s="421" t="s">
        <v>1901</v>
      </c>
      <c r="N14" s="422">
        <v>43376</v>
      </c>
      <c r="O14" s="423"/>
      <c r="P14" s="208"/>
      <c r="Q14" s="208"/>
      <c r="R14" s="280" t="s">
        <v>2117</v>
      </c>
      <c r="S14" s="208"/>
      <c r="T14" s="208"/>
      <c r="U14" s="208"/>
      <c r="V14" s="208"/>
      <c r="W14" s="208"/>
      <c r="X14" s="208"/>
      <c r="Y14" s="208"/>
      <c r="Z14" s="208"/>
      <c r="AA14" s="208"/>
      <c r="AB14" s="208"/>
      <c r="AC14" s="208"/>
      <c r="AD14" s="208"/>
      <c r="AE14" s="208"/>
      <c r="AF14" s="208"/>
      <c r="AG14" s="208"/>
      <c r="AH14" s="208"/>
      <c r="AI14" s="208"/>
      <c r="AJ14" s="208"/>
      <c r="AK14" s="208"/>
      <c r="AL14" s="208"/>
    </row>
    <row r="15" spans="1:38" s="141" customFormat="1">
      <c r="A15" s="363">
        <v>6</v>
      </c>
      <c r="B15" s="364">
        <v>43374</v>
      </c>
      <c r="C15" s="364"/>
      <c r="D15" s="365" t="s">
        <v>114</v>
      </c>
      <c r="E15" s="366" t="s">
        <v>270</v>
      </c>
      <c r="F15" s="366">
        <v>400</v>
      </c>
      <c r="G15" s="363">
        <v>379</v>
      </c>
      <c r="H15" s="363">
        <v>414</v>
      </c>
      <c r="I15" s="366">
        <v>440</v>
      </c>
      <c r="J15" s="367" t="s">
        <v>3484</v>
      </c>
      <c r="K15" s="362">
        <f t="shared" si="2"/>
        <v>14</v>
      </c>
      <c r="L15" s="368">
        <f t="shared" ref="L15:L17" si="7">K15/F15</f>
        <v>3.5000000000000003E-2</v>
      </c>
      <c r="M15" s="369" t="s">
        <v>272</v>
      </c>
      <c r="N15" s="477">
        <v>43374</v>
      </c>
      <c r="O15" s="371"/>
      <c r="P15" s="201"/>
      <c r="Q15" s="200"/>
      <c r="R15" s="376" t="s">
        <v>2116</v>
      </c>
      <c r="S15" s="202"/>
      <c r="T15" s="186"/>
      <c r="U15" s="186"/>
      <c r="V15" s="186"/>
      <c r="W15" s="186"/>
      <c r="X15" s="186"/>
      <c r="Y15" s="186"/>
    </row>
    <row r="16" spans="1:38" s="141" customFormat="1">
      <c r="A16" s="363">
        <v>7</v>
      </c>
      <c r="B16" s="364">
        <v>43374</v>
      </c>
      <c r="C16" s="364"/>
      <c r="D16" s="365" t="s">
        <v>196</v>
      </c>
      <c r="E16" s="366" t="s">
        <v>270</v>
      </c>
      <c r="F16" s="366">
        <v>634</v>
      </c>
      <c r="G16" s="363">
        <v>598.70000000000005</v>
      </c>
      <c r="H16" s="363">
        <v>659</v>
      </c>
      <c r="I16" s="366" t="s">
        <v>3480</v>
      </c>
      <c r="J16" s="367" t="s">
        <v>3485</v>
      </c>
      <c r="K16" s="362">
        <f t="shared" si="2"/>
        <v>25</v>
      </c>
      <c r="L16" s="368">
        <f t="shared" si="7"/>
        <v>3.9432176656151417E-2</v>
      </c>
      <c r="M16" s="369" t="s">
        <v>272</v>
      </c>
      <c r="N16" s="477">
        <v>43374</v>
      </c>
      <c r="O16" s="371"/>
      <c r="P16" s="201"/>
      <c r="Q16" s="200"/>
      <c r="R16" s="376" t="s">
        <v>2117</v>
      </c>
      <c r="S16" s="202"/>
      <c r="T16" s="186"/>
      <c r="U16" s="186"/>
      <c r="V16" s="186"/>
      <c r="W16" s="186"/>
      <c r="X16" s="186"/>
      <c r="Y16" s="186"/>
    </row>
    <row r="17" spans="1:38" s="207" customFormat="1" ht="15" customHeight="1">
      <c r="A17" s="412">
        <v>8</v>
      </c>
      <c r="B17" s="413">
        <v>43376</v>
      </c>
      <c r="C17" s="414"/>
      <c r="D17" s="415" t="s">
        <v>1614</v>
      </c>
      <c r="E17" s="416" t="s">
        <v>270</v>
      </c>
      <c r="F17" s="417">
        <v>402</v>
      </c>
      <c r="G17" s="417">
        <v>384.4</v>
      </c>
      <c r="H17" s="417">
        <v>384.4</v>
      </c>
      <c r="I17" s="417" t="s">
        <v>3507</v>
      </c>
      <c r="J17" s="418" t="s">
        <v>3521</v>
      </c>
      <c r="K17" s="419">
        <f t="shared" ref="K17" si="8">H17-F17</f>
        <v>-17.600000000000023</v>
      </c>
      <c r="L17" s="420">
        <f t="shared" si="7"/>
        <v>-4.3781094527363243E-2</v>
      </c>
      <c r="M17" s="421" t="s">
        <v>1901</v>
      </c>
      <c r="N17" s="422">
        <v>43377</v>
      </c>
      <c r="O17" s="423"/>
      <c r="P17" s="208"/>
      <c r="Q17" s="208"/>
      <c r="R17" s="280" t="s">
        <v>2117</v>
      </c>
      <c r="S17" s="208"/>
      <c r="T17" s="208"/>
      <c r="U17" s="208"/>
      <c r="V17" s="208"/>
      <c r="W17" s="208"/>
      <c r="X17" s="208"/>
      <c r="Y17" s="208"/>
      <c r="Z17" s="208"/>
      <c r="AA17" s="208"/>
      <c r="AB17" s="208"/>
      <c r="AC17" s="208"/>
      <c r="AD17" s="208"/>
      <c r="AE17" s="208"/>
      <c r="AF17" s="208"/>
      <c r="AG17" s="208"/>
      <c r="AH17" s="208"/>
      <c r="AI17" s="208"/>
      <c r="AJ17" s="208"/>
      <c r="AK17" s="208"/>
      <c r="AL17" s="208"/>
    </row>
    <row r="18" spans="1:38" s="207" customFormat="1" ht="15" customHeight="1">
      <c r="A18" s="412">
        <v>9</v>
      </c>
      <c r="B18" s="413">
        <v>43376</v>
      </c>
      <c r="C18" s="414"/>
      <c r="D18" s="415" t="s">
        <v>232</v>
      </c>
      <c r="E18" s="416" t="s">
        <v>270</v>
      </c>
      <c r="F18" s="417">
        <v>1133</v>
      </c>
      <c r="G18" s="417">
        <v>1078</v>
      </c>
      <c r="H18" s="417">
        <v>1073</v>
      </c>
      <c r="I18" s="417" t="s">
        <v>3508</v>
      </c>
      <c r="J18" s="418" t="s">
        <v>3522</v>
      </c>
      <c r="K18" s="419">
        <f t="shared" ref="K18" si="9">H18-F18</f>
        <v>-60</v>
      </c>
      <c r="L18" s="420">
        <f t="shared" ref="L18" si="10">K18/F18</f>
        <v>-5.2956751985878202E-2</v>
      </c>
      <c r="M18" s="421" t="s">
        <v>1901</v>
      </c>
      <c r="N18" s="422">
        <v>43377</v>
      </c>
      <c r="O18" s="423"/>
      <c r="P18" s="208"/>
      <c r="Q18" s="208"/>
      <c r="R18" s="280" t="s">
        <v>2116</v>
      </c>
      <c r="S18" s="208"/>
      <c r="T18" s="208"/>
      <c r="U18" s="208"/>
      <c r="V18" s="208"/>
      <c r="W18" s="208"/>
      <c r="X18" s="208"/>
      <c r="Y18" s="208"/>
      <c r="Z18" s="208"/>
      <c r="AA18" s="208"/>
      <c r="AB18" s="208"/>
      <c r="AC18" s="208"/>
      <c r="AD18" s="208"/>
      <c r="AE18" s="208"/>
      <c r="AF18" s="208"/>
      <c r="AG18" s="208"/>
      <c r="AH18" s="208"/>
      <c r="AI18" s="208"/>
      <c r="AJ18" s="208"/>
      <c r="AK18" s="208"/>
      <c r="AL18" s="208"/>
    </row>
    <row r="19" spans="1:38" s="207" customFormat="1" ht="15" customHeight="1">
      <c r="A19" s="412">
        <v>10</v>
      </c>
      <c r="B19" s="413">
        <v>43376</v>
      </c>
      <c r="C19" s="414"/>
      <c r="D19" s="415" t="s">
        <v>94</v>
      </c>
      <c r="E19" s="416" t="s">
        <v>270</v>
      </c>
      <c r="F19" s="417">
        <v>1655</v>
      </c>
      <c r="G19" s="417">
        <v>1597.7</v>
      </c>
      <c r="H19" s="417">
        <v>1570</v>
      </c>
      <c r="I19" s="417" t="s">
        <v>3509</v>
      </c>
      <c r="J19" s="418" t="s">
        <v>3524</v>
      </c>
      <c r="K19" s="419">
        <f t="shared" ref="K19" si="11">H19-F19</f>
        <v>-85</v>
      </c>
      <c r="L19" s="420">
        <f t="shared" ref="L19" si="12">K19/F19</f>
        <v>-5.1359516616314202E-2</v>
      </c>
      <c r="M19" s="421" t="s">
        <v>1901</v>
      </c>
      <c r="N19" s="422">
        <v>43377</v>
      </c>
      <c r="O19" s="423"/>
      <c r="P19" s="208"/>
      <c r="Q19" s="208"/>
      <c r="R19" s="280" t="s">
        <v>2117</v>
      </c>
      <c r="S19" s="208"/>
      <c r="T19" s="208"/>
      <c r="U19" s="208"/>
      <c r="V19" s="208"/>
      <c r="W19" s="208"/>
      <c r="X19" s="208"/>
      <c r="Y19" s="208"/>
      <c r="Z19" s="208"/>
      <c r="AA19" s="208"/>
      <c r="AB19" s="208"/>
      <c r="AC19" s="208"/>
      <c r="AD19" s="208"/>
      <c r="AE19" s="208"/>
      <c r="AF19" s="208"/>
      <c r="AG19" s="208"/>
      <c r="AH19" s="208"/>
      <c r="AI19" s="208"/>
      <c r="AJ19" s="208"/>
      <c r="AK19" s="208"/>
      <c r="AL19" s="208"/>
    </row>
    <row r="20" spans="1:38" s="207" customFormat="1" ht="15" customHeight="1">
      <c r="A20" s="412">
        <v>11</v>
      </c>
      <c r="B20" s="413">
        <v>43377</v>
      </c>
      <c r="C20" s="414"/>
      <c r="D20" s="415" t="s">
        <v>1944</v>
      </c>
      <c r="E20" s="416" t="s">
        <v>270</v>
      </c>
      <c r="F20" s="417">
        <v>512.54999999999995</v>
      </c>
      <c r="G20" s="417">
        <v>489</v>
      </c>
      <c r="H20" s="417">
        <v>492</v>
      </c>
      <c r="I20" s="417" t="s">
        <v>3520</v>
      </c>
      <c r="J20" s="418" t="s">
        <v>3533</v>
      </c>
      <c r="K20" s="419">
        <f t="shared" ref="K20" si="13">H20-F20</f>
        <v>-20.549999999999955</v>
      </c>
      <c r="L20" s="420">
        <f t="shared" ref="L20" si="14">K20/F20</f>
        <v>-4.0093649400058447E-2</v>
      </c>
      <c r="M20" s="421" t="s">
        <v>1901</v>
      </c>
      <c r="N20" s="422">
        <v>43378</v>
      </c>
      <c r="O20" s="423"/>
      <c r="P20" s="208"/>
      <c r="Q20" s="208"/>
      <c r="R20" s="280" t="s">
        <v>2116</v>
      </c>
      <c r="S20" s="208"/>
      <c r="T20" s="208"/>
      <c r="U20" s="208"/>
      <c r="V20" s="208"/>
      <c r="W20" s="208"/>
      <c r="X20" s="208"/>
      <c r="Y20" s="208"/>
      <c r="Z20" s="208"/>
      <c r="AA20" s="208"/>
      <c r="AB20" s="208"/>
      <c r="AC20" s="208"/>
      <c r="AD20" s="208"/>
      <c r="AE20" s="208"/>
      <c r="AF20" s="208"/>
      <c r="AG20" s="208"/>
      <c r="AH20" s="208"/>
      <c r="AI20" s="208"/>
      <c r="AJ20" s="208"/>
      <c r="AK20" s="208"/>
      <c r="AL20" s="208"/>
    </row>
    <row r="21" spans="1:38" s="207" customFormat="1" ht="15" customHeight="1">
      <c r="A21" s="412">
        <v>12</v>
      </c>
      <c r="B21" s="413">
        <v>43378</v>
      </c>
      <c r="C21" s="414"/>
      <c r="D21" s="415" t="s">
        <v>99</v>
      </c>
      <c r="E21" s="416" t="s">
        <v>270</v>
      </c>
      <c r="F21" s="417">
        <v>283</v>
      </c>
      <c r="G21" s="417">
        <v>274</v>
      </c>
      <c r="H21" s="417">
        <v>270</v>
      </c>
      <c r="I21" s="417">
        <v>300</v>
      </c>
      <c r="J21" s="418" t="s">
        <v>3584</v>
      </c>
      <c r="K21" s="419">
        <f t="shared" ref="K21:K22" si="15">H21-F21</f>
        <v>-13</v>
      </c>
      <c r="L21" s="420">
        <f t="shared" ref="L21:L22" si="16">K21/F21</f>
        <v>-4.5936395759717315E-2</v>
      </c>
      <c r="M21" s="421" t="s">
        <v>1901</v>
      </c>
      <c r="N21" s="422">
        <v>43382</v>
      </c>
      <c r="O21" s="423"/>
      <c r="P21" s="208"/>
      <c r="Q21" s="208"/>
      <c r="R21" s="280" t="s">
        <v>2116</v>
      </c>
      <c r="S21" s="208"/>
      <c r="T21" s="208"/>
      <c r="U21" s="208"/>
      <c r="V21" s="208"/>
      <c r="W21" s="208"/>
      <c r="X21" s="208"/>
      <c r="Y21" s="208"/>
      <c r="Z21" s="208"/>
      <c r="AA21" s="208"/>
      <c r="AB21" s="208"/>
      <c r="AC21" s="208"/>
      <c r="AD21" s="208"/>
      <c r="AE21" s="208"/>
      <c r="AF21" s="208"/>
      <c r="AG21" s="208"/>
      <c r="AH21" s="208"/>
      <c r="AI21" s="208"/>
      <c r="AJ21" s="208"/>
      <c r="AK21" s="208"/>
      <c r="AL21" s="208"/>
    </row>
    <row r="22" spans="1:38" s="141" customFormat="1">
      <c r="A22" s="363">
        <v>13</v>
      </c>
      <c r="B22" s="364">
        <v>43381</v>
      </c>
      <c r="C22" s="364"/>
      <c r="D22" s="365" t="s">
        <v>1944</v>
      </c>
      <c r="E22" s="366" t="s">
        <v>270</v>
      </c>
      <c r="F22" s="366">
        <v>498.5</v>
      </c>
      <c r="G22" s="363">
        <v>479</v>
      </c>
      <c r="H22" s="363">
        <v>514.5</v>
      </c>
      <c r="I22" s="366" t="s">
        <v>3553</v>
      </c>
      <c r="J22" s="367" t="s">
        <v>3607</v>
      </c>
      <c r="K22" s="362">
        <f t="shared" si="15"/>
        <v>16</v>
      </c>
      <c r="L22" s="368">
        <f t="shared" si="16"/>
        <v>3.2096288866599799E-2</v>
      </c>
      <c r="M22" s="369" t="s">
        <v>272</v>
      </c>
      <c r="N22" s="370">
        <v>43383</v>
      </c>
      <c r="O22" s="371"/>
      <c r="P22" s="201"/>
      <c r="Q22" s="200"/>
      <c r="R22" s="476" t="s">
        <v>2116</v>
      </c>
      <c r="S22" s="202"/>
      <c r="T22" s="186"/>
      <c r="U22" s="186"/>
      <c r="V22" s="186"/>
      <c r="W22" s="186"/>
      <c r="X22" s="186"/>
      <c r="Y22" s="186"/>
    </row>
    <row r="23" spans="1:38" s="141" customFormat="1">
      <c r="A23" s="363">
        <v>14</v>
      </c>
      <c r="B23" s="364">
        <v>43383</v>
      </c>
      <c r="C23" s="364"/>
      <c r="D23" s="365" t="s">
        <v>138</v>
      </c>
      <c r="E23" s="366" t="s">
        <v>270</v>
      </c>
      <c r="F23" s="366">
        <v>263</v>
      </c>
      <c r="G23" s="363">
        <v>249.7</v>
      </c>
      <c r="H23" s="363">
        <v>272.5</v>
      </c>
      <c r="I23" s="366" t="s">
        <v>3599</v>
      </c>
      <c r="J23" s="367" t="s">
        <v>3600</v>
      </c>
      <c r="K23" s="362">
        <f t="shared" ref="K23" si="17">H23-F23</f>
        <v>9.5</v>
      </c>
      <c r="L23" s="368">
        <f t="shared" ref="L23" si="18">K23/F23</f>
        <v>3.6121673003802278E-2</v>
      </c>
      <c r="M23" s="369" t="s">
        <v>272</v>
      </c>
      <c r="N23" s="477">
        <v>43383</v>
      </c>
      <c r="O23" s="371"/>
      <c r="P23" s="201"/>
      <c r="Q23" s="200"/>
      <c r="R23" s="476" t="s">
        <v>2117</v>
      </c>
      <c r="S23" s="202"/>
      <c r="T23" s="186"/>
      <c r="U23" s="186"/>
      <c r="V23" s="186"/>
      <c r="W23" s="186"/>
      <c r="X23" s="186"/>
      <c r="Y23" s="186"/>
    </row>
    <row r="24" spans="1:38" s="207" customFormat="1" ht="15" customHeight="1">
      <c r="A24" s="293">
        <v>15</v>
      </c>
      <c r="B24" s="374">
        <v>43383</v>
      </c>
      <c r="C24" s="294"/>
      <c r="D24" s="479" t="s">
        <v>203</v>
      </c>
      <c r="E24" s="295" t="s">
        <v>270</v>
      </c>
      <c r="F24" s="296" t="s">
        <v>3603</v>
      </c>
      <c r="G24" s="296">
        <v>189.7</v>
      </c>
      <c r="H24" s="296"/>
      <c r="I24" s="296" t="s">
        <v>3604</v>
      </c>
      <c r="J24" s="281" t="s">
        <v>271</v>
      </c>
      <c r="K24" s="281"/>
      <c r="L24" s="373"/>
      <c r="M24" s="281"/>
      <c r="N24" s="336"/>
      <c r="O24" s="339">
        <f>VLOOKUP(D24,[1]EQ!$A$1:$M$1636,6,0)</f>
        <v>199.6</v>
      </c>
      <c r="P24" s="208"/>
      <c r="Q24" s="208"/>
      <c r="R24" s="280" t="s">
        <v>2117</v>
      </c>
      <c r="S24" s="208"/>
      <c r="T24" s="208"/>
      <c r="U24" s="208"/>
      <c r="V24" s="208"/>
      <c r="W24" s="208"/>
      <c r="X24" s="208"/>
      <c r="Y24" s="208"/>
      <c r="Z24" s="208"/>
      <c r="AA24" s="208"/>
      <c r="AB24" s="208"/>
      <c r="AC24" s="208"/>
      <c r="AD24" s="208"/>
      <c r="AE24" s="208"/>
      <c r="AF24" s="208"/>
      <c r="AG24" s="208"/>
      <c r="AH24" s="208"/>
      <c r="AI24" s="208"/>
      <c r="AJ24" s="208"/>
      <c r="AK24" s="208"/>
      <c r="AL24" s="208"/>
    </row>
    <row r="25" spans="1:38" s="141" customFormat="1">
      <c r="A25" s="363">
        <v>16</v>
      </c>
      <c r="B25" s="364">
        <v>43383</v>
      </c>
      <c r="C25" s="364"/>
      <c r="D25" s="365" t="s">
        <v>41</v>
      </c>
      <c r="E25" s="366" t="s">
        <v>270</v>
      </c>
      <c r="F25" s="366">
        <v>1207.5</v>
      </c>
      <c r="G25" s="363">
        <v>1148</v>
      </c>
      <c r="H25" s="363">
        <v>1249</v>
      </c>
      <c r="I25" s="366" t="s">
        <v>3605</v>
      </c>
      <c r="J25" s="367" t="s">
        <v>3695</v>
      </c>
      <c r="K25" s="362">
        <f t="shared" ref="K25" si="19">H25-F25</f>
        <v>41.5</v>
      </c>
      <c r="L25" s="368">
        <f t="shared" ref="L25" si="20">K25/F25</f>
        <v>3.4368530020703933E-2</v>
      </c>
      <c r="M25" s="369" t="s">
        <v>272</v>
      </c>
      <c r="N25" s="370">
        <v>43385</v>
      </c>
      <c r="O25" s="371"/>
      <c r="P25" s="201"/>
      <c r="Q25" s="200"/>
      <c r="R25" s="498" t="s">
        <v>2116</v>
      </c>
      <c r="S25" s="202"/>
      <c r="T25" s="186"/>
      <c r="U25" s="186"/>
      <c r="V25" s="186"/>
      <c r="W25" s="186"/>
      <c r="X25" s="186"/>
      <c r="Y25" s="186"/>
    </row>
    <row r="26" spans="1:38" s="141" customFormat="1">
      <c r="A26" s="363">
        <v>17</v>
      </c>
      <c r="B26" s="364">
        <v>43383</v>
      </c>
      <c r="C26" s="364"/>
      <c r="D26" s="365" t="s">
        <v>242</v>
      </c>
      <c r="E26" s="366" t="s">
        <v>270</v>
      </c>
      <c r="F26" s="366">
        <v>301</v>
      </c>
      <c r="G26" s="363">
        <v>289.7</v>
      </c>
      <c r="H26" s="363">
        <v>310.5</v>
      </c>
      <c r="I26" s="366" t="s">
        <v>3612</v>
      </c>
      <c r="J26" s="367" t="s">
        <v>3600</v>
      </c>
      <c r="K26" s="362">
        <f t="shared" ref="K26" si="21">H26-F26</f>
        <v>9.5</v>
      </c>
      <c r="L26" s="368">
        <f t="shared" ref="L26" si="22">K26/F26</f>
        <v>3.1561461794019932E-2</v>
      </c>
      <c r="M26" s="369" t="s">
        <v>272</v>
      </c>
      <c r="N26" s="370">
        <v>43385</v>
      </c>
      <c r="O26" s="371"/>
      <c r="P26" s="201"/>
      <c r="Q26" s="200"/>
      <c r="R26" s="498" t="s">
        <v>2117</v>
      </c>
      <c r="S26" s="202"/>
      <c r="T26" s="186"/>
      <c r="U26" s="186"/>
      <c r="V26" s="186"/>
      <c r="W26" s="186"/>
      <c r="X26" s="186"/>
      <c r="Y26" s="186"/>
    </row>
    <row r="27" spans="1:38" s="207" customFormat="1" ht="15" customHeight="1">
      <c r="A27" s="293">
        <v>18</v>
      </c>
      <c r="B27" s="374">
        <v>43383</v>
      </c>
      <c r="C27" s="294"/>
      <c r="D27" s="479" t="s">
        <v>60</v>
      </c>
      <c r="E27" s="295" t="s">
        <v>270</v>
      </c>
      <c r="F27" s="296" t="s">
        <v>3616</v>
      </c>
      <c r="G27" s="296">
        <v>389</v>
      </c>
      <c r="H27" s="296"/>
      <c r="I27" s="296">
        <v>445</v>
      </c>
      <c r="J27" s="281" t="s">
        <v>271</v>
      </c>
      <c r="K27" s="281"/>
      <c r="L27" s="373"/>
      <c r="M27" s="281"/>
      <c r="N27" s="336"/>
      <c r="O27" s="339">
        <f>VLOOKUP(D27,[1]EQ!$A$1:$M$1636,6,0)</f>
        <v>392.4</v>
      </c>
      <c r="P27" s="208"/>
      <c r="Q27" s="208"/>
      <c r="R27" s="280" t="s">
        <v>2116</v>
      </c>
      <c r="S27" s="208"/>
      <c r="T27" s="208"/>
      <c r="U27" s="208"/>
      <c r="V27" s="208"/>
      <c r="W27" s="208"/>
      <c r="X27" s="208"/>
      <c r="Y27" s="208"/>
      <c r="Z27" s="208"/>
      <c r="AA27" s="208"/>
      <c r="AB27" s="208"/>
      <c r="AC27" s="208"/>
      <c r="AD27" s="208"/>
      <c r="AE27" s="208"/>
      <c r="AF27" s="208"/>
      <c r="AG27" s="208"/>
      <c r="AH27" s="208"/>
      <c r="AI27" s="208"/>
      <c r="AJ27" s="208"/>
      <c r="AK27" s="208"/>
      <c r="AL27" s="208"/>
    </row>
    <row r="28" spans="1:38" s="141" customFormat="1">
      <c r="A28" s="363">
        <v>19</v>
      </c>
      <c r="B28" s="364">
        <v>43384</v>
      </c>
      <c r="C28" s="364"/>
      <c r="D28" s="365" t="s">
        <v>1944</v>
      </c>
      <c r="E28" s="366" t="s">
        <v>270</v>
      </c>
      <c r="F28" s="366">
        <v>511</v>
      </c>
      <c r="G28" s="363">
        <v>493</v>
      </c>
      <c r="H28" s="363">
        <v>525.5</v>
      </c>
      <c r="I28" s="366" t="s">
        <v>3640</v>
      </c>
      <c r="J28" s="367" t="s">
        <v>3645</v>
      </c>
      <c r="K28" s="362">
        <f t="shared" ref="K28" si="23">H28-F28</f>
        <v>14.5</v>
      </c>
      <c r="L28" s="368">
        <f t="shared" ref="L28" si="24">K28/F28</f>
        <v>2.8375733855185908E-2</v>
      </c>
      <c r="M28" s="369" t="s">
        <v>272</v>
      </c>
      <c r="N28" s="477">
        <v>43384</v>
      </c>
      <c r="O28" s="371"/>
      <c r="P28" s="201"/>
      <c r="Q28" s="200"/>
      <c r="R28" s="495" t="s">
        <v>2116</v>
      </c>
      <c r="S28" s="202"/>
      <c r="T28" s="186"/>
      <c r="U28" s="186"/>
      <c r="V28" s="186"/>
      <c r="W28" s="186"/>
      <c r="X28" s="186"/>
      <c r="Y28" s="186"/>
    </row>
    <row r="29" spans="1:38" s="141" customFormat="1">
      <c r="A29" s="363">
        <v>20</v>
      </c>
      <c r="B29" s="364">
        <v>43384</v>
      </c>
      <c r="C29" s="364"/>
      <c r="D29" s="365" t="s">
        <v>354</v>
      </c>
      <c r="E29" s="366" t="s">
        <v>270</v>
      </c>
      <c r="F29" s="366">
        <v>462.5</v>
      </c>
      <c r="G29" s="363">
        <v>436.6</v>
      </c>
      <c r="H29" s="363">
        <v>478.5</v>
      </c>
      <c r="I29" s="366" t="s">
        <v>3641</v>
      </c>
      <c r="J29" s="367" t="s">
        <v>3607</v>
      </c>
      <c r="K29" s="362">
        <f t="shared" ref="K29" si="25">H29-F29</f>
        <v>16</v>
      </c>
      <c r="L29" s="368">
        <f t="shared" ref="L29" si="26">K29/F29</f>
        <v>3.4594594594594595E-2</v>
      </c>
      <c r="M29" s="369" t="s">
        <v>272</v>
      </c>
      <c r="N29" s="477">
        <v>43384</v>
      </c>
      <c r="O29" s="371"/>
      <c r="P29" s="201"/>
      <c r="Q29" s="200"/>
      <c r="R29" s="495" t="s">
        <v>2117</v>
      </c>
      <c r="S29" s="202"/>
      <c r="T29" s="186"/>
      <c r="U29" s="186"/>
      <c r="V29" s="186"/>
      <c r="W29" s="186"/>
      <c r="X29" s="186"/>
      <c r="Y29" s="186"/>
    </row>
    <row r="30" spans="1:38" s="207" customFormat="1" ht="15" customHeight="1">
      <c r="A30" s="293">
        <v>21</v>
      </c>
      <c r="B30" s="374">
        <v>43385</v>
      </c>
      <c r="C30" s="294"/>
      <c r="D30" s="479" t="s">
        <v>139</v>
      </c>
      <c r="E30" s="295" t="s">
        <v>270</v>
      </c>
      <c r="F30" s="296" t="s">
        <v>3696</v>
      </c>
      <c r="G30" s="296">
        <v>853</v>
      </c>
      <c r="H30" s="296"/>
      <c r="I30" s="296" t="s">
        <v>3697</v>
      </c>
      <c r="J30" s="281" t="s">
        <v>271</v>
      </c>
      <c r="K30" s="281"/>
      <c r="L30" s="373"/>
      <c r="M30" s="281"/>
      <c r="N30" s="336"/>
      <c r="O30" s="339">
        <f>VLOOKUP(D30,[1]EQ!$A$1:$M$1636,6,0)</f>
        <v>891.85</v>
      </c>
      <c r="P30" s="208"/>
      <c r="Q30" s="208"/>
      <c r="R30" s="280" t="s">
        <v>2117</v>
      </c>
      <c r="S30" s="208"/>
      <c r="T30" s="208"/>
      <c r="U30" s="208"/>
      <c r="V30" s="208"/>
      <c r="W30" s="208"/>
      <c r="X30" s="208"/>
      <c r="Y30" s="208"/>
      <c r="Z30" s="208"/>
      <c r="AA30" s="208"/>
      <c r="AB30" s="208"/>
      <c r="AC30" s="208"/>
      <c r="AD30" s="208"/>
      <c r="AE30" s="208"/>
      <c r="AF30" s="208"/>
      <c r="AG30" s="208"/>
      <c r="AH30" s="208"/>
      <c r="AI30" s="208"/>
      <c r="AJ30" s="208"/>
      <c r="AK30" s="208"/>
      <c r="AL30" s="208"/>
    </row>
    <row r="31" spans="1:38" s="207" customFormat="1" ht="15" customHeight="1">
      <c r="A31" s="293"/>
      <c r="B31" s="374"/>
      <c r="C31" s="294"/>
      <c r="D31" s="282"/>
      <c r="E31" s="295"/>
      <c r="F31" s="296"/>
      <c r="G31" s="296"/>
      <c r="H31" s="296"/>
      <c r="I31" s="296"/>
      <c r="J31" s="281"/>
      <c r="K31" s="281"/>
      <c r="L31" s="373"/>
      <c r="M31" s="281"/>
      <c r="N31" s="336"/>
      <c r="O31" s="339"/>
      <c r="P31" s="208"/>
      <c r="Q31" s="208"/>
      <c r="R31" s="280"/>
      <c r="S31" s="208"/>
      <c r="T31" s="208"/>
      <c r="U31" s="208"/>
      <c r="V31" s="208"/>
      <c r="W31" s="208"/>
      <c r="X31" s="208"/>
      <c r="Y31" s="208"/>
      <c r="Z31" s="208"/>
      <c r="AA31" s="208"/>
      <c r="AB31" s="208"/>
      <c r="AC31" s="208"/>
      <c r="AD31" s="208"/>
      <c r="AE31" s="208"/>
      <c r="AF31" s="208"/>
      <c r="AG31" s="208"/>
      <c r="AH31" s="208"/>
      <c r="AI31" s="208"/>
      <c r="AJ31" s="208"/>
      <c r="AK31" s="208"/>
      <c r="AL31" s="208"/>
    </row>
    <row r="32" spans="1:38" s="207" customFormat="1" ht="15" customHeight="1">
      <c r="A32" s="293"/>
      <c r="B32" s="374"/>
      <c r="C32" s="294"/>
      <c r="D32" s="282"/>
      <c r="E32" s="295"/>
      <c r="F32" s="296"/>
      <c r="G32" s="296"/>
      <c r="H32" s="296"/>
      <c r="I32" s="296"/>
      <c r="J32" s="281"/>
      <c r="K32" s="281"/>
      <c r="L32" s="373"/>
      <c r="M32" s="281"/>
      <c r="N32" s="336"/>
      <c r="O32" s="339"/>
      <c r="P32" s="208"/>
      <c r="Q32" s="208"/>
      <c r="R32" s="280"/>
      <c r="S32" s="208"/>
      <c r="T32" s="208"/>
      <c r="U32" s="208"/>
      <c r="V32" s="208"/>
      <c r="W32" s="208"/>
      <c r="X32" s="208"/>
      <c r="Y32" s="208"/>
      <c r="Z32" s="208"/>
      <c r="AA32" s="208"/>
      <c r="AB32" s="208"/>
      <c r="AC32" s="208"/>
      <c r="AD32" s="208"/>
      <c r="AE32" s="208"/>
      <c r="AF32" s="208"/>
      <c r="AG32" s="208"/>
      <c r="AH32" s="208"/>
      <c r="AI32" s="208"/>
      <c r="AJ32" s="208"/>
      <c r="AK32" s="208"/>
      <c r="AL32" s="208"/>
    </row>
    <row r="33" spans="1:38" s="207" customFormat="1" ht="15" customHeight="1">
      <c r="A33" s="293"/>
      <c r="B33" s="374"/>
      <c r="C33" s="294"/>
      <c r="D33" s="282"/>
      <c r="E33" s="295"/>
      <c r="F33" s="296"/>
      <c r="G33" s="296"/>
      <c r="H33" s="296"/>
      <c r="I33" s="296"/>
      <c r="J33" s="281"/>
      <c r="K33" s="281"/>
      <c r="L33" s="373"/>
      <c r="M33" s="281"/>
      <c r="N33" s="336"/>
      <c r="O33" s="339"/>
      <c r="P33" s="208"/>
      <c r="Q33" s="208"/>
      <c r="R33" s="280"/>
      <c r="S33" s="208"/>
      <c r="T33" s="208"/>
      <c r="U33" s="208"/>
      <c r="V33" s="208"/>
      <c r="W33" s="208"/>
      <c r="X33" s="208"/>
      <c r="Y33" s="208"/>
      <c r="Z33" s="208"/>
      <c r="AA33" s="208"/>
      <c r="AB33" s="208"/>
      <c r="AC33" s="208"/>
      <c r="AD33" s="208"/>
      <c r="AE33" s="208"/>
      <c r="AF33" s="208"/>
      <c r="AG33" s="208"/>
      <c r="AH33" s="208"/>
      <c r="AI33" s="208"/>
      <c r="AJ33" s="208"/>
      <c r="AK33" s="208"/>
      <c r="AL33" s="208"/>
    </row>
    <row r="34" spans="1:38" s="207" customFormat="1" ht="15" customHeight="1">
      <c r="A34" s="293"/>
      <c r="B34" s="374"/>
      <c r="C34" s="294"/>
      <c r="D34" s="282"/>
      <c r="E34" s="295"/>
      <c r="F34" s="296"/>
      <c r="G34" s="296"/>
      <c r="H34" s="296"/>
      <c r="I34" s="296"/>
      <c r="J34" s="281"/>
      <c r="K34" s="281"/>
      <c r="L34" s="373"/>
      <c r="M34" s="281"/>
      <c r="N34" s="336"/>
      <c r="O34" s="339"/>
      <c r="P34" s="208"/>
      <c r="Q34" s="208"/>
      <c r="R34" s="280"/>
      <c r="S34" s="208"/>
      <c r="T34" s="208"/>
      <c r="U34" s="208"/>
      <c r="V34" s="208"/>
      <c r="W34" s="208"/>
      <c r="X34" s="208"/>
      <c r="Y34" s="208"/>
      <c r="Z34" s="208"/>
      <c r="AA34" s="208"/>
      <c r="AB34" s="208"/>
      <c r="AC34" s="208"/>
      <c r="AD34" s="208"/>
      <c r="AE34" s="208"/>
      <c r="AF34" s="208"/>
      <c r="AG34" s="208"/>
      <c r="AH34" s="208"/>
      <c r="AI34" s="208"/>
      <c r="AJ34" s="208"/>
      <c r="AK34" s="208"/>
      <c r="AL34" s="208"/>
    </row>
    <row r="35" spans="1:38" s="207" customFormat="1" ht="15" customHeight="1">
      <c r="A35" s="293"/>
      <c r="B35" s="374"/>
      <c r="C35" s="294"/>
      <c r="D35" s="282"/>
      <c r="E35" s="295"/>
      <c r="F35" s="296"/>
      <c r="G35" s="296"/>
      <c r="H35" s="296"/>
      <c r="I35" s="296"/>
      <c r="J35" s="281"/>
      <c r="K35" s="281"/>
      <c r="L35" s="373"/>
      <c r="M35" s="281"/>
      <c r="N35" s="336"/>
      <c r="O35" s="339"/>
      <c r="P35" s="208"/>
      <c r="Q35" s="208"/>
      <c r="R35" s="280"/>
      <c r="S35" s="208"/>
      <c r="T35" s="208"/>
      <c r="U35" s="208"/>
      <c r="V35" s="208"/>
      <c r="W35" s="208"/>
      <c r="X35" s="208"/>
      <c r="Y35" s="208"/>
      <c r="Z35" s="208"/>
      <c r="AA35" s="208"/>
      <c r="AB35" s="208"/>
      <c r="AC35" s="208"/>
      <c r="AD35" s="208"/>
      <c r="AE35" s="208"/>
      <c r="AF35" s="208"/>
      <c r="AG35" s="208"/>
      <c r="AH35" s="208"/>
      <c r="AI35" s="208"/>
      <c r="AJ35" s="208"/>
      <c r="AK35" s="208"/>
      <c r="AL35" s="208"/>
    </row>
    <row r="36" spans="1:38" s="207" customFormat="1" ht="15" customHeight="1">
      <c r="A36" s="293"/>
      <c r="B36" s="374"/>
      <c r="C36" s="294"/>
      <c r="D36" s="282"/>
      <c r="E36" s="295"/>
      <c r="F36" s="296"/>
      <c r="G36" s="296"/>
      <c r="H36" s="296"/>
      <c r="I36" s="296"/>
      <c r="J36" s="281"/>
      <c r="K36" s="281"/>
      <c r="L36" s="373"/>
      <c r="M36" s="281"/>
      <c r="N36" s="336"/>
      <c r="O36" s="339"/>
      <c r="P36" s="208"/>
      <c r="Q36" s="208"/>
      <c r="R36" s="280"/>
      <c r="S36" s="208"/>
      <c r="T36" s="208"/>
      <c r="U36" s="208"/>
      <c r="V36" s="208"/>
      <c r="W36" s="208"/>
      <c r="X36" s="208"/>
      <c r="Y36" s="208"/>
      <c r="Z36" s="208"/>
      <c r="AA36" s="208"/>
      <c r="AB36" s="208"/>
      <c r="AC36" s="208"/>
      <c r="AD36" s="208"/>
      <c r="AE36" s="208"/>
      <c r="AF36" s="208"/>
      <c r="AG36" s="208"/>
      <c r="AH36" s="208"/>
      <c r="AI36" s="208"/>
      <c r="AJ36" s="208"/>
      <c r="AK36" s="208"/>
      <c r="AL36" s="208"/>
    </row>
    <row r="37" spans="1:38" s="19" customFormat="1">
      <c r="A37" s="344"/>
      <c r="B37" s="345"/>
      <c r="C37" s="346"/>
      <c r="D37" s="347"/>
      <c r="E37" s="348"/>
      <c r="F37" s="349"/>
      <c r="G37" s="349"/>
      <c r="H37" s="349"/>
      <c r="I37" s="349"/>
      <c r="J37" s="342"/>
      <c r="K37" s="349"/>
      <c r="L37" s="349"/>
      <c r="M37" s="152"/>
      <c r="N37" s="342"/>
      <c r="O37" s="350"/>
      <c r="Q37" s="18"/>
      <c r="R37" s="87"/>
      <c r="S37" s="18"/>
      <c r="T37" s="18"/>
      <c r="U37" s="18"/>
      <c r="V37" s="18"/>
      <c r="W37" s="18"/>
      <c r="X37" s="18"/>
      <c r="Y37" s="18"/>
      <c r="Z37" s="18"/>
      <c r="AA37" s="18"/>
    </row>
    <row r="38" spans="1:38" s="19" customFormat="1" ht="12" customHeight="1">
      <c r="A38" s="243" t="s">
        <v>344</v>
      </c>
      <c r="B38" s="243"/>
      <c r="C38" s="243"/>
      <c r="D38" s="243"/>
      <c r="F38" s="170" t="s">
        <v>366</v>
      </c>
      <c r="G38" s="87"/>
      <c r="H38" s="100"/>
      <c r="I38" s="101"/>
      <c r="J38" s="142"/>
      <c r="K38" s="163"/>
      <c r="L38" s="164"/>
      <c r="M38" s="164"/>
      <c r="N38" s="18"/>
      <c r="O38" s="148"/>
      <c r="P38" s="141"/>
      <c r="Q38" s="141"/>
      <c r="R38" s="141"/>
      <c r="S38" s="141"/>
      <c r="T38" s="141"/>
      <c r="U38" s="141"/>
      <c r="V38" s="141"/>
      <c r="W38" s="141"/>
      <c r="X38" s="141"/>
      <c r="Y38" s="141"/>
      <c r="Z38" s="141"/>
      <c r="AA38" s="141"/>
      <c r="AB38" s="141"/>
      <c r="AC38" s="141"/>
      <c r="AD38" s="141"/>
      <c r="AE38" s="141"/>
      <c r="AF38" s="141"/>
      <c r="AG38" s="141"/>
      <c r="AH38" s="141"/>
      <c r="AI38" s="141"/>
      <c r="AJ38" s="141"/>
      <c r="AK38" s="141"/>
      <c r="AL38" s="141"/>
    </row>
    <row r="39" spans="1:38" s="19" customFormat="1" ht="12" customHeight="1">
      <c r="A39" s="183" t="s">
        <v>2191</v>
      </c>
      <c r="B39" s="154"/>
      <c r="C39" s="181"/>
      <c r="D39" s="243"/>
      <c r="E39" s="86"/>
      <c r="F39" s="170" t="s">
        <v>2225</v>
      </c>
      <c r="G39" s="87"/>
      <c r="H39" s="100"/>
      <c r="I39" s="101"/>
      <c r="J39" s="142"/>
      <c r="K39" s="163"/>
      <c r="L39" s="164"/>
      <c r="M39" s="164"/>
      <c r="N39" s="18"/>
      <c r="O39" s="148"/>
      <c r="P39" s="141"/>
      <c r="Q39" s="141"/>
      <c r="R39" s="141"/>
      <c r="S39" s="141"/>
      <c r="T39" s="141"/>
      <c r="U39" s="141"/>
      <c r="V39" s="141"/>
      <c r="W39" s="141"/>
      <c r="X39" s="141"/>
      <c r="Y39" s="141"/>
      <c r="Z39" s="141"/>
      <c r="AA39" s="141"/>
      <c r="AB39" s="141"/>
      <c r="AC39" s="141"/>
      <c r="AD39" s="141"/>
      <c r="AE39" s="141"/>
      <c r="AF39" s="141"/>
      <c r="AG39" s="141"/>
      <c r="AH39" s="141"/>
      <c r="AI39" s="141"/>
      <c r="AJ39" s="141"/>
      <c r="AK39" s="141"/>
      <c r="AL39" s="141"/>
    </row>
    <row r="40" spans="1:38" s="19" customFormat="1" ht="12" customHeight="1">
      <c r="A40" s="243" t="s">
        <v>2992</v>
      </c>
      <c r="B40" s="154"/>
      <c r="C40" s="181"/>
      <c r="D40" s="243"/>
      <c r="E40" s="86"/>
      <c r="F40" s="87"/>
      <c r="G40" s="87"/>
      <c r="H40" s="100"/>
      <c r="I40" s="101"/>
      <c r="J40" s="143"/>
      <c r="K40" s="163"/>
      <c r="L40" s="164"/>
      <c r="M40" s="87"/>
      <c r="N40" s="88"/>
      <c r="O40" s="140"/>
      <c r="P40" s="141"/>
      <c r="Q40" s="141"/>
      <c r="R40" s="141"/>
      <c r="S40" s="141"/>
      <c r="T40" s="141"/>
      <c r="U40" s="141"/>
      <c r="V40" s="141"/>
      <c r="W40" s="141"/>
      <c r="X40" s="141"/>
      <c r="Y40" s="141"/>
      <c r="Z40" s="141"/>
      <c r="AA40" s="141"/>
      <c r="AB40" s="141"/>
      <c r="AC40" s="141"/>
      <c r="AD40" s="141"/>
      <c r="AE40" s="141"/>
      <c r="AF40" s="141"/>
      <c r="AG40" s="141"/>
      <c r="AH40" s="141"/>
      <c r="AI40" s="141"/>
      <c r="AJ40" s="141"/>
      <c r="AK40" s="141"/>
      <c r="AL40" s="141"/>
    </row>
    <row r="41" spans="1:38" ht="15" customHeight="1">
      <c r="A41" s="105" t="s">
        <v>1905</v>
      </c>
      <c r="B41" s="105"/>
      <c r="C41" s="105"/>
      <c r="D41" s="105"/>
      <c r="E41" s="86"/>
      <c r="F41" s="87"/>
      <c r="G41" s="49"/>
      <c r="H41" s="87"/>
      <c r="I41" s="49"/>
      <c r="J41" s="7"/>
      <c r="K41" s="49"/>
      <c r="L41" s="49"/>
      <c r="M41" s="49"/>
      <c r="N41" s="49"/>
      <c r="O41" s="89"/>
      <c r="Q41" s="1"/>
      <c r="R41" s="49"/>
      <c r="S41" s="18"/>
      <c r="T41" s="18"/>
      <c r="U41" s="18"/>
      <c r="V41" s="18"/>
      <c r="W41" s="18"/>
      <c r="X41" s="18"/>
      <c r="Y41" s="18"/>
      <c r="Z41" s="18"/>
      <c r="AA41" s="18"/>
    </row>
    <row r="42" spans="1:38" ht="44.25" customHeight="1">
      <c r="A42" s="84" t="s">
        <v>13</v>
      </c>
      <c r="B42" s="84" t="s">
        <v>218</v>
      </c>
      <c r="C42" s="84"/>
      <c r="D42" s="85" t="s">
        <v>259</v>
      </c>
      <c r="E42" s="84" t="s">
        <v>260</v>
      </c>
      <c r="F42" s="84" t="s">
        <v>261</v>
      </c>
      <c r="G42" s="84" t="s">
        <v>262</v>
      </c>
      <c r="H42" s="84" t="s">
        <v>263</v>
      </c>
      <c r="I42" s="84" t="s">
        <v>264</v>
      </c>
      <c r="J42" s="311" t="s">
        <v>265</v>
      </c>
      <c r="K42" s="165" t="s">
        <v>273</v>
      </c>
      <c r="L42" s="165" t="s">
        <v>274</v>
      </c>
      <c r="M42" s="84" t="s">
        <v>275</v>
      </c>
      <c r="N42" s="297" t="s">
        <v>268</v>
      </c>
      <c r="O42" s="356" t="s">
        <v>269</v>
      </c>
      <c r="P42" s="19"/>
      <c r="Q42" s="18"/>
      <c r="R42" s="87"/>
      <c r="S42" s="18"/>
      <c r="T42" s="18"/>
      <c r="U42" s="18"/>
      <c r="V42" s="18"/>
      <c r="W42" s="18"/>
      <c r="X42" s="18"/>
      <c r="Y42" s="18"/>
      <c r="Z42" s="19"/>
      <c r="AA42" s="19"/>
      <c r="AB42" s="19"/>
    </row>
    <row r="43" spans="1:38" s="141" customFormat="1" ht="14.25">
      <c r="A43" s="543">
        <v>1</v>
      </c>
      <c r="B43" s="545">
        <v>43371</v>
      </c>
      <c r="C43" s="364"/>
      <c r="D43" s="410" t="s">
        <v>3471</v>
      </c>
      <c r="E43" s="407" t="s">
        <v>270</v>
      </c>
      <c r="F43" s="408">
        <v>2020</v>
      </c>
      <c r="G43" s="409">
        <v>1980</v>
      </c>
      <c r="H43" s="409">
        <v>2051.5</v>
      </c>
      <c r="I43" s="407">
        <v>2100</v>
      </c>
      <c r="J43" s="547" t="s">
        <v>3483</v>
      </c>
      <c r="K43" s="406">
        <f>H43-F43</f>
        <v>31.5</v>
      </c>
      <c r="L43" s="547">
        <v>9750</v>
      </c>
      <c r="M43" s="547">
        <v>500</v>
      </c>
      <c r="N43" s="539" t="s">
        <v>272</v>
      </c>
      <c r="O43" s="550">
        <v>43374</v>
      </c>
      <c r="P43" s="19"/>
      <c r="Q43" s="200"/>
      <c r="R43" s="549" t="s">
        <v>2116</v>
      </c>
      <c r="S43" s="202"/>
      <c r="T43" s="186"/>
      <c r="U43" s="186"/>
      <c r="V43" s="186"/>
      <c r="W43" s="186"/>
      <c r="X43" s="186"/>
      <c r="Y43" s="186"/>
    </row>
    <row r="44" spans="1:38" s="141" customFormat="1" ht="14.25">
      <c r="A44" s="544"/>
      <c r="B44" s="546"/>
      <c r="C44" s="364"/>
      <c r="D44" s="410" t="s">
        <v>3472</v>
      </c>
      <c r="E44" s="407" t="s">
        <v>2077</v>
      </c>
      <c r="F44" s="408">
        <v>23</v>
      </c>
      <c r="G44" s="409"/>
      <c r="H44" s="409">
        <v>35</v>
      </c>
      <c r="I44" s="407"/>
      <c r="J44" s="548"/>
      <c r="K44" s="406">
        <f>F44-H44</f>
        <v>-12</v>
      </c>
      <c r="L44" s="548"/>
      <c r="M44" s="548"/>
      <c r="N44" s="540"/>
      <c r="O44" s="551"/>
      <c r="P44" s="19"/>
      <c r="Q44" s="200"/>
      <c r="R44" s="549"/>
      <c r="S44" s="202"/>
      <c r="T44" s="186"/>
      <c r="U44" s="186"/>
      <c r="V44" s="186"/>
      <c r="W44" s="186"/>
      <c r="X44" s="186"/>
      <c r="Y44" s="186"/>
    </row>
    <row r="45" spans="1:38" s="141" customFormat="1" ht="14.25">
      <c r="A45" s="543">
        <v>2</v>
      </c>
      <c r="B45" s="545">
        <v>43374</v>
      </c>
      <c r="C45" s="364"/>
      <c r="D45" s="410" t="s">
        <v>3478</v>
      </c>
      <c r="E45" s="407" t="s">
        <v>270</v>
      </c>
      <c r="F45" s="408">
        <v>10920</v>
      </c>
      <c r="G45" s="409">
        <v>10780</v>
      </c>
      <c r="H45" s="409">
        <v>11030</v>
      </c>
      <c r="I45" s="407">
        <v>11200</v>
      </c>
      <c r="J45" s="547" t="s">
        <v>3482</v>
      </c>
      <c r="K45" s="406">
        <f>H45-F45</f>
        <v>110</v>
      </c>
      <c r="L45" s="547">
        <v>6375</v>
      </c>
      <c r="M45" s="547">
        <v>75</v>
      </c>
      <c r="N45" s="539" t="s">
        <v>272</v>
      </c>
      <c r="O45" s="541">
        <v>43374</v>
      </c>
      <c r="P45" s="19"/>
      <c r="Q45" s="200"/>
      <c r="R45" s="549" t="s">
        <v>2116</v>
      </c>
      <c r="S45" s="202"/>
      <c r="T45" s="186"/>
      <c r="U45" s="186"/>
      <c r="V45" s="186"/>
      <c r="W45" s="186"/>
      <c r="X45" s="186"/>
      <c r="Y45" s="186"/>
    </row>
    <row r="46" spans="1:38" s="141" customFormat="1" ht="14.25">
      <c r="A46" s="544"/>
      <c r="B46" s="546"/>
      <c r="C46" s="364"/>
      <c r="D46" s="410" t="s">
        <v>3479</v>
      </c>
      <c r="E46" s="407" t="s">
        <v>2077</v>
      </c>
      <c r="F46" s="408">
        <v>112.5</v>
      </c>
      <c r="G46" s="409"/>
      <c r="H46" s="409">
        <v>137.5</v>
      </c>
      <c r="I46" s="407"/>
      <c r="J46" s="548"/>
      <c r="K46" s="406">
        <f>F46-H46</f>
        <v>-25</v>
      </c>
      <c r="L46" s="548"/>
      <c r="M46" s="548"/>
      <c r="N46" s="540"/>
      <c r="O46" s="542"/>
      <c r="P46" s="19"/>
      <c r="Q46" s="200"/>
      <c r="R46" s="549"/>
      <c r="S46" s="202"/>
      <c r="T46" s="186"/>
      <c r="U46" s="186"/>
      <c r="V46" s="186"/>
      <c r="W46" s="186"/>
      <c r="X46" s="186"/>
      <c r="Y46" s="186"/>
    </row>
    <row r="47" spans="1:38" s="141" customFormat="1">
      <c r="A47" s="412">
        <v>3</v>
      </c>
      <c r="B47" s="459">
        <v>43376</v>
      </c>
      <c r="C47" s="414"/>
      <c r="D47" s="415" t="s">
        <v>3478</v>
      </c>
      <c r="E47" s="433" t="s">
        <v>270</v>
      </c>
      <c r="F47" s="417">
        <v>10952.5</v>
      </c>
      <c r="G47" s="434">
        <v>10850</v>
      </c>
      <c r="H47" s="434">
        <v>10780</v>
      </c>
      <c r="I47" s="434">
        <v>11150</v>
      </c>
      <c r="J47" s="443" t="s">
        <v>3517</v>
      </c>
      <c r="K47" s="424">
        <f>H47-F47</f>
        <v>-172.5</v>
      </c>
      <c r="L47" s="417">
        <f>M47*K47</f>
        <v>-12937.5</v>
      </c>
      <c r="M47" s="427">
        <v>75</v>
      </c>
      <c r="N47" s="442" t="s">
        <v>1901</v>
      </c>
      <c r="O47" s="435">
        <v>43377</v>
      </c>
      <c r="P47" s="330"/>
      <c r="Q47" s="200"/>
      <c r="R47" s="411" t="s">
        <v>2116</v>
      </c>
      <c r="S47" s="202"/>
      <c r="T47" s="186"/>
      <c r="U47" s="186"/>
      <c r="V47" s="186"/>
      <c r="W47" s="186"/>
      <c r="X47" s="186"/>
      <c r="Y47" s="186"/>
    </row>
    <row r="48" spans="1:38" s="141" customFormat="1">
      <c r="A48" s="431">
        <v>4</v>
      </c>
      <c r="B48" s="432">
        <v>43376</v>
      </c>
      <c r="C48" s="457"/>
      <c r="D48" s="458" t="s">
        <v>3498</v>
      </c>
      <c r="E48" s="416" t="s">
        <v>270</v>
      </c>
      <c r="F48" s="417">
        <v>7310</v>
      </c>
      <c r="G48" s="417">
        <v>7117</v>
      </c>
      <c r="H48" s="417">
        <v>7010</v>
      </c>
      <c r="I48" s="417" t="s">
        <v>3499</v>
      </c>
      <c r="J48" s="419" t="s">
        <v>3532</v>
      </c>
      <c r="K48" s="424">
        <f>H48-F48</f>
        <v>-300</v>
      </c>
      <c r="L48" s="417">
        <f>M48*K48</f>
        <v>-22500</v>
      </c>
      <c r="M48" s="427">
        <v>75</v>
      </c>
      <c r="N48" s="442" t="s">
        <v>1901</v>
      </c>
      <c r="O48" s="440">
        <v>43378</v>
      </c>
      <c r="P48" s="330"/>
      <c r="Q48" s="200"/>
      <c r="R48" s="441" t="s">
        <v>2117</v>
      </c>
      <c r="S48" s="202"/>
      <c r="T48" s="186"/>
      <c r="U48" s="186"/>
      <c r="V48" s="186"/>
      <c r="W48" s="186"/>
      <c r="X48" s="186"/>
      <c r="Y48" s="186"/>
    </row>
    <row r="49" spans="1:27" s="19" customFormat="1">
      <c r="A49" s="533">
        <v>5</v>
      </c>
      <c r="B49" s="535">
        <v>43376</v>
      </c>
      <c r="C49" s="425"/>
      <c r="D49" s="436" t="s">
        <v>3500</v>
      </c>
      <c r="E49" s="437" t="s">
        <v>270</v>
      </c>
      <c r="F49" s="417">
        <v>1222.5</v>
      </c>
      <c r="G49" s="438">
        <v>1195</v>
      </c>
      <c r="H49" s="438">
        <v>1195</v>
      </c>
      <c r="I49" s="437" t="s">
        <v>3502</v>
      </c>
      <c r="J49" s="537" t="s">
        <v>3526</v>
      </c>
      <c r="K49" s="439">
        <f>H49-F49</f>
        <v>-27.5</v>
      </c>
      <c r="L49" s="537">
        <f>-16*M49</f>
        <v>-16000</v>
      </c>
      <c r="M49" s="537">
        <v>1000</v>
      </c>
      <c r="N49" s="529" t="s">
        <v>1901</v>
      </c>
      <c r="O49" s="531">
        <v>43377</v>
      </c>
      <c r="Q49" s="18"/>
      <c r="R49" s="87" t="s">
        <v>2116</v>
      </c>
      <c r="S49" s="18"/>
      <c r="T49" s="18"/>
      <c r="U49" s="18"/>
      <c r="V49" s="18"/>
      <c r="W49" s="18"/>
      <c r="X49" s="18"/>
      <c r="Y49" s="18"/>
      <c r="Z49" s="18"/>
      <c r="AA49" s="18"/>
    </row>
    <row r="50" spans="1:27" s="19" customFormat="1">
      <c r="A50" s="534"/>
      <c r="B50" s="536"/>
      <c r="C50" s="425"/>
      <c r="D50" s="436" t="s">
        <v>3501</v>
      </c>
      <c r="E50" s="437" t="s">
        <v>2077</v>
      </c>
      <c r="F50" s="417">
        <v>26</v>
      </c>
      <c r="G50" s="438"/>
      <c r="H50" s="438">
        <v>14.5</v>
      </c>
      <c r="I50" s="437"/>
      <c r="J50" s="538"/>
      <c r="K50" s="439">
        <f>F50-H50</f>
        <v>11.5</v>
      </c>
      <c r="L50" s="538"/>
      <c r="M50" s="538"/>
      <c r="N50" s="530"/>
      <c r="O50" s="532"/>
      <c r="Q50" s="18"/>
      <c r="R50" s="87"/>
      <c r="S50" s="18"/>
      <c r="T50" s="18"/>
      <c r="U50" s="18"/>
      <c r="V50" s="18"/>
      <c r="W50" s="18"/>
      <c r="X50" s="18"/>
      <c r="Y50" s="18"/>
      <c r="Z50" s="18"/>
      <c r="AA50" s="18"/>
    </row>
    <row r="51" spans="1:27" s="19" customFormat="1">
      <c r="A51" s="533">
        <v>6</v>
      </c>
      <c r="B51" s="535">
        <v>43378</v>
      </c>
      <c r="C51" s="425"/>
      <c r="D51" s="436" t="s">
        <v>3478</v>
      </c>
      <c r="E51" s="437" t="s">
        <v>270</v>
      </c>
      <c r="F51" s="417">
        <v>10535</v>
      </c>
      <c r="G51" s="438">
        <v>10400</v>
      </c>
      <c r="H51" s="438">
        <v>10410</v>
      </c>
      <c r="I51" s="437">
        <v>10800</v>
      </c>
      <c r="J51" s="537" t="s">
        <v>3531</v>
      </c>
      <c r="K51" s="439">
        <f>H51-F51</f>
        <v>-125</v>
      </c>
      <c r="L51" s="537">
        <f>-55*75</f>
        <v>-4125</v>
      </c>
      <c r="M51" s="537">
        <v>75</v>
      </c>
      <c r="N51" s="529" t="s">
        <v>1901</v>
      </c>
      <c r="O51" s="531">
        <v>43378</v>
      </c>
      <c r="Q51" s="18"/>
      <c r="R51" s="87" t="s">
        <v>2116</v>
      </c>
      <c r="S51" s="18"/>
      <c r="T51" s="18"/>
      <c r="U51" s="18"/>
      <c r="V51" s="18"/>
      <c r="W51" s="18"/>
      <c r="X51" s="18"/>
      <c r="Y51" s="18"/>
      <c r="Z51" s="18"/>
      <c r="AA51" s="18"/>
    </row>
    <row r="52" spans="1:27" s="19" customFormat="1">
      <c r="A52" s="534"/>
      <c r="B52" s="536"/>
      <c r="C52" s="425"/>
      <c r="D52" s="436" t="s">
        <v>3530</v>
      </c>
      <c r="E52" s="437" t="s">
        <v>2077</v>
      </c>
      <c r="F52" s="417">
        <v>132.5</v>
      </c>
      <c r="G52" s="438"/>
      <c r="H52" s="438">
        <v>62.5</v>
      </c>
      <c r="I52" s="437"/>
      <c r="J52" s="538"/>
      <c r="K52" s="439">
        <f>F52-H52</f>
        <v>70</v>
      </c>
      <c r="L52" s="538"/>
      <c r="M52" s="538"/>
      <c r="N52" s="530"/>
      <c r="O52" s="532"/>
      <c r="Q52" s="18"/>
      <c r="R52" s="87"/>
      <c r="S52" s="18"/>
      <c r="T52" s="18"/>
      <c r="U52" s="18"/>
      <c r="V52" s="18"/>
      <c r="W52" s="18"/>
      <c r="X52" s="18"/>
      <c r="Y52" s="18"/>
      <c r="Z52" s="18"/>
      <c r="AA52" s="18"/>
    </row>
    <row r="53" spans="1:27" s="19" customFormat="1" ht="14.25">
      <c r="A53" s="543">
        <v>7</v>
      </c>
      <c r="B53" s="545">
        <v>43381</v>
      </c>
      <c r="C53" s="364"/>
      <c r="D53" s="410" t="s">
        <v>3541</v>
      </c>
      <c r="E53" s="407" t="s">
        <v>270</v>
      </c>
      <c r="F53" s="408">
        <v>100.25</v>
      </c>
      <c r="G53" s="409">
        <v>97</v>
      </c>
      <c r="H53" s="409">
        <v>102.4</v>
      </c>
      <c r="I53" s="407">
        <v>106</v>
      </c>
      <c r="J53" s="547" t="s">
        <v>3548</v>
      </c>
      <c r="K53" s="406">
        <f>H53-F53</f>
        <v>2.1500000000000057</v>
      </c>
      <c r="L53" s="547">
        <f>1.8*6000</f>
        <v>10800</v>
      </c>
      <c r="M53" s="547">
        <v>6000</v>
      </c>
      <c r="N53" s="539" t="s">
        <v>272</v>
      </c>
      <c r="O53" s="541">
        <v>43381</v>
      </c>
      <c r="Q53" s="18"/>
      <c r="R53" s="87" t="s">
        <v>2953</v>
      </c>
      <c r="S53" s="18"/>
      <c r="T53" s="18"/>
      <c r="U53" s="18"/>
      <c r="V53" s="18"/>
      <c r="W53" s="18"/>
      <c r="X53" s="18"/>
      <c r="Y53" s="18"/>
      <c r="Z53" s="18"/>
      <c r="AA53" s="18"/>
    </row>
    <row r="54" spans="1:27" s="19" customFormat="1" ht="14.25">
      <c r="A54" s="544"/>
      <c r="B54" s="546"/>
      <c r="C54" s="364"/>
      <c r="D54" s="410" t="s">
        <v>3547</v>
      </c>
      <c r="E54" s="407" t="s">
        <v>2077</v>
      </c>
      <c r="F54" s="408">
        <v>3.3</v>
      </c>
      <c r="G54" s="409"/>
      <c r="H54" s="409">
        <v>3.65</v>
      </c>
      <c r="I54" s="407"/>
      <c r="J54" s="548"/>
      <c r="K54" s="406">
        <f t="shared" ref="K54:K60" si="27">F54-H54</f>
        <v>-0.35000000000000009</v>
      </c>
      <c r="L54" s="548"/>
      <c r="M54" s="548"/>
      <c r="N54" s="540"/>
      <c r="O54" s="542"/>
      <c r="Q54" s="18"/>
      <c r="R54" s="87"/>
      <c r="S54" s="18"/>
      <c r="T54" s="18"/>
      <c r="U54" s="18"/>
      <c r="V54" s="18"/>
      <c r="W54" s="18"/>
      <c r="X54" s="18"/>
      <c r="Y54" s="18"/>
      <c r="Z54" s="18"/>
      <c r="AA54" s="18"/>
    </row>
    <row r="55" spans="1:27" s="19" customFormat="1">
      <c r="A55" s="533">
        <v>8</v>
      </c>
      <c r="B55" s="535">
        <v>43381</v>
      </c>
      <c r="C55" s="425"/>
      <c r="D55" s="436" t="s">
        <v>3481</v>
      </c>
      <c r="E55" s="437" t="s">
        <v>2077</v>
      </c>
      <c r="F55" s="417">
        <v>265.5</v>
      </c>
      <c r="G55" s="438">
        <v>275</v>
      </c>
      <c r="H55" s="438">
        <v>274.5</v>
      </c>
      <c r="I55" s="437">
        <v>250</v>
      </c>
      <c r="J55" s="537" t="s">
        <v>3598</v>
      </c>
      <c r="K55" s="439">
        <f t="shared" si="27"/>
        <v>-9</v>
      </c>
      <c r="L55" s="537">
        <f>-5*1700</f>
        <v>-8500</v>
      </c>
      <c r="M55" s="537">
        <v>1700</v>
      </c>
      <c r="N55" s="529" t="s">
        <v>1901</v>
      </c>
      <c r="O55" s="531">
        <v>43383</v>
      </c>
      <c r="Q55" s="18"/>
      <c r="R55" s="87" t="s">
        <v>2116</v>
      </c>
      <c r="S55" s="18"/>
      <c r="T55" s="18"/>
      <c r="U55" s="18"/>
      <c r="V55" s="18"/>
      <c r="W55" s="18"/>
      <c r="X55" s="18"/>
      <c r="Y55" s="18"/>
      <c r="Z55" s="18"/>
      <c r="AA55" s="18"/>
    </row>
    <row r="56" spans="1:27" s="19" customFormat="1">
      <c r="A56" s="534"/>
      <c r="B56" s="536"/>
      <c r="C56" s="425"/>
      <c r="D56" s="436" t="s">
        <v>3556</v>
      </c>
      <c r="E56" s="437" t="s">
        <v>2077</v>
      </c>
      <c r="F56" s="417">
        <v>6.5</v>
      </c>
      <c r="G56" s="438"/>
      <c r="H56" s="438">
        <v>2.5</v>
      </c>
      <c r="I56" s="437"/>
      <c r="J56" s="538"/>
      <c r="K56" s="439">
        <f t="shared" si="27"/>
        <v>4</v>
      </c>
      <c r="L56" s="538"/>
      <c r="M56" s="538"/>
      <c r="N56" s="530"/>
      <c r="O56" s="532"/>
      <c r="Q56" s="18"/>
      <c r="R56" s="87"/>
      <c r="S56" s="18"/>
      <c r="T56" s="18"/>
      <c r="U56" s="18"/>
      <c r="V56" s="18"/>
      <c r="W56" s="18"/>
      <c r="X56" s="18"/>
      <c r="Y56" s="18"/>
      <c r="Z56" s="18"/>
      <c r="AA56" s="18"/>
    </row>
    <row r="57" spans="1:27" s="19" customFormat="1">
      <c r="A57" s="533">
        <v>9</v>
      </c>
      <c r="B57" s="535">
        <v>43381</v>
      </c>
      <c r="C57" s="425"/>
      <c r="D57" s="436" t="s">
        <v>3557</v>
      </c>
      <c r="E57" s="437" t="s">
        <v>2077</v>
      </c>
      <c r="F57" s="417">
        <v>147.5</v>
      </c>
      <c r="G57" s="438">
        <v>153.5</v>
      </c>
      <c r="H57" s="438">
        <v>151</v>
      </c>
      <c r="I57" s="437">
        <v>140</v>
      </c>
      <c r="J57" s="537" t="s">
        <v>3633</v>
      </c>
      <c r="K57" s="439">
        <f t="shared" si="27"/>
        <v>-3.5</v>
      </c>
      <c r="L57" s="537">
        <f>-0.75*3750</f>
        <v>-2812.5</v>
      </c>
      <c r="M57" s="537">
        <v>3750</v>
      </c>
      <c r="N57" s="529" t="s">
        <v>1901</v>
      </c>
      <c r="O57" s="531">
        <v>43384</v>
      </c>
      <c r="Q57" s="18"/>
      <c r="R57" s="87" t="s">
        <v>2116</v>
      </c>
      <c r="S57" s="18"/>
      <c r="T57" s="18"/>
      <c r="U57" s="18"/>
      <c r="V57" s="18"/>
      <c r="W57" s="18"/>
      <c r="X57" s="18"/>
      <c r="Y57" s="18"/>
      <c r="Z57" s="18"/>
      <c r="AA57" s="18"/>
    </row>
    <row r="58" spans="1:27" s="19" customFormat="1">
      <c r="A58" s="534"/>
      <c r="B58" s="536"/>
      <c r="C58" s="425"/>
      <c r="D58" s="436" t="s">
        <v>3558</v>
      </c>
      <c r="E58" s="437" t="s">
        <v>2077</v>
      </c>
      <c r="F58" s="417">
        <v>4.25</v>
      </c>
      <c r="G58" s="438"/>
      <c r="H58" s="438">
        <v>1.5</v>
      </c>
      <c r="I58" s="437"/>
      <c r="J58" s="538"/>
      <c r="K58" s="439">
        <f t="shared" si="27"/>
        <v>2.75</v>
      </c>
      <c r="L58" s="538"/>
      <c r="M58" s="538"/>
      <c r="N58" s="530"/>
      <c r="O58" s="532"/>
      <c r="Q58" s="18"/>
      <c r="R58" s="87"/>
      <c r="S58" s="18"/>
      <c r="T58" s="18"/>
      <c r="U58" s="18"/>
      <c r="V58" s="18"/>
      <c r="W58" s="18"/>
      <c r="X58" s="18"/>
      <c r="Y58" s="18"/>
      <c r="Z58" s="18"/>
      <c r="AA58" s="18"/>
    </row>
    <row r="59" spans="1:27" s="19" customFormat="1" ht="14.25">
      <c r="A59" s="543">
        <v>10</v>
      </c>
      <c r="B59" s="545">
        <v>43383</v>
      </c>
      <c r="C59" s="364"/>
      <c r="D59" s="410" t="s">
        <v>3510</v>
      </c>
      <c r="E59" s="407" t="s">
        <v>2077</v>
      </c>
      <c r="F59" s="408">
        <v>619</v>
      </c>
      <c r="G59" s="409">
        <v>634</v>
      </c>
      <c r="H59" s="409">
        <v>600</v>
      </c>
      <c r="I59" s="407">
        <v>590</v>
      </c>
      <c r="J59" s="547" t="s">
        <v>3634</v>
      </c>
      <c r="K59" s="406">
        <f t="shared" si="27"/>
        <v>19</v>
      </c>
      <c r="L59" s="547">
        <f>18*1200</f>
        <v>21600</v>
      </c>
      <c r="M59" s="547">
        <v>1700</v>
      </c>
      <c r="N59" s="539" t="s">
        <v>272</v>
      </c>
      <c r="O59" s="550">
        <v>43384</v>
      </c>
      <c r="Q59" s="18"/>
      <c r="R59" s="87" t="s">
        <v>2953</v>
      </c>
      <c r="S59" s="18"/>
      <c r="T59" s="18"/>
      <c r="U59" s="18"/>
      <c r="V59" s="18"/>
      <c r="W59" s="18"/>
      <c r="X59" s="18"/>
      <c r="Y59" s="18"/>
      <c r="Z59" s="18"/>
      <c r="AA59" s="18"/>
    </row>
    <row r="60" spans="1:27" s="19" customFormat="1" ht="14.25">
      <c r="A60" s="544"/>
      <c r="B60" s="546"/>
      <c r="C60" s="364"/>
      <c r="D60" s="410" t="s">
        <v>3606</v>
      </c>
      <c r="E60" s="407" t="s">
        <v>2077</v>
      </c>
      <c r="F60" s="408">
        <v>12.5</v>
      </c>
      <c r="G60" s="409"/>
      <c r="H60" s="409">
        <v>13.5</v>
      </c>
      <c r="I60" s="407"/>
      <c r="J60" s="548"/>
      <c r="K60" s="406">
        <f t="shared" si="27"/>
        <v>-1</v>
      </c>
      <c r="L60" s="548"/>
      <c r="M60" s="548"/>
      <c r="N60" s="540"/>
      <c r="O60" s="551"/>
      <c r="Q60" s="18"/>
      <c r="R60" s="87"/>
      <c r="S60" s="18"/>
      <c r="T60" s="18"/>
      <c r="U60" s="18"/>
      <c r="V60" s="18"/>
      <c r="W60" s="18"/>
      <c r="X60" s="18"/>
      <c r="Y60" s="18"/>
      <c r="Z60" s="18"/>
      <c r="AA60" s="18"/>
    </row>
    <row r="61" spans="1:27" s="19" customFormat="1" ht="14.25">
      <c r="A61" s="523">
        <v>11</v>
      </c>
      <c r="B61" s="525">
        <v>43385</v>
      </c>
      <c r="C61" s="375"/>
      <c r="D61" s="500" t="s">
        <v>3478</v>
      </c>
      <c r="E61" s="501" t="s">
        <v>270</v>
      </c>
      <c r="F61" s="449" t="s">
        <v>3704</v>
      </c>
      <c r="G61" s="503">
        <v>10615</v>
      </c>
      <c r="H61" s="503"/>
      <c r="I61" s="501">
        <v>10300</v>
      </c>
      <c r="J61" s="527" t="s">
        <v>271</v>
      </c>
      <c r="K61" s="504"/>
      <c r="L61" s="527"/>
      <c r="M61" s="527"/>
      <c r="N61" s="519"/>
      <c r="O61" s="521"/>
      <c r="Q61" s="18"/>
      <c r="R61" s="87" t="s">
        <v>2116</v>
      </c>
      <c r="S61" s="18"/>
      <c r="T61" s="18"/>
      <c r="U61" s="18"/>
      <c r="V61" s="18"/>
      <c r="W61" s="18"/>
      <c r="X61" s="18"/>
      <c r="Y61" s="18"/>
      <c r="Z61" s="18"/>
      <c r="AA61" s="18"/>
    </row>
    <row r="62" spans="1:27" s="19" customFormat="1" ht="14.25">
      <c r="A62" s="524"/>
      <c r="B62" s="526"/>
      <c r="C62" s="375"/>
      <c r="D62" s="500" t="s">
        <v>3703</v>
      </c>
      <c r="E62" s="501" t="s">
        <v>2077</v>
      </c>
      <c r="F62" s="502" t="s">
        <v>3705</v>
      </c>
      <c r="G62" s="503"/>
      <c r="H62" s="503"/>
      <c r="I62" s="501"/>
      <c r="J62" s="528"/>
      <c r="K62" s="504"/>
      <c r="L62" s="528"/>
      <c r="M62" s="528"/>
      <c r="N62" s="520"/>
      <c r="O62" s="522"/>
      <c r="Q62" s="18"/>
      <c r="R62" s="87"/>
      <c r="S62" s="18"/>
      <c r="T62" s="18"/>
      <c r="U62" s="18"/>
      <c r="V62" s="18"/>
      <c r="W62" s="18"/>
      <c r="X62" s="18"/>
      <c r="Y62" s="18"/>
      <c r="Z62" s="18"/>
      <c r="AA62" s="18"/>
    </row>
    <row r="63" spans="1:27" s="19" customFormat="1">
      <c r="A63" s="454"/>
      <c r="B63" s="378"/>
      <c r="C63" s="378"/>
      <c r="D63" s="456"/>
      <c r="E63" s="452"/>
      <c r="F63" s="480"/>
      <c r="G63" s="454"/>
      <c r="H63" s="454"/>
      <c r="I63" s="452"/>
      <c r="J63" s="455"/>
      <c r="K63" s="455"/>
      <c r="L63" s="455"/>
      <c r="M63" s="455"/>
      <c r="N63" s="452"/>
      <c r="O63" s="491"/>
      <c r="Q63" s="18"/>
      <c r="R63" s="87"/>
      <c r="S63" s="18"/>
      <c r="T63" s="18"/>
      <c r="U63" s="18"/>
      <c r="V63" s="18"/>
      <c r="W63" s="18"/>
      <c r="X63" s="18"/>
      <c r="Y63" s="18"/>
      <c r="Z63" s="18"/>
      <c r="AA63" s="18"/>
    </row>
    <row r="64" spans="1:27" s="19" customFormat="1">
      <c r="A64" s="454"/>
      <c r="B64" s="378"/>
      <c r="C64" s="378"/>
      <c r="D64" s="456"/>
      <c r="E64" s="452"/>
      <c r="F64" s="480"/>
      <c r="G64" s="454"/>
      <c r="H64" s="454"/>
      <c r="I64" s="452"/>
      <c r="J64" s="455"/>
      <c r="K64" s="455"/>
      <c r="L64" s="455"/>
      <c r="M64" s="455"/>
      <c r="N64" s="452"/>
      <c r="O64" s="491"/>
      <c r="Q64" s="18"/>
      <c r="R64" s="87"/>
      <c r="S64" s="18"/>
      <c r="T64" s="18"/>
      <c r="U64" s="18"/>
      <c r="V64" s="18"/>
      <c r="W64" s="18"/>
      <c r="X64" s="18"/>
      <c r="Y64" s="18"/>
      <c r="Z64" s="18"/>
      <c r="AA64" s="18"/>
    </row>
    <row r="65" spans="1:28" s="19" customFormat="1">
      <c r="A65" s="454"/>
      <c r="B65" s="378"/>
      <c r="C65" s="378"/>
      <c r="D65" s="456"/>
      <c r="E65" s="452"/>
      <c r="F65" s="480"/>
      <c r="G65" s="454"/>
      <c r="H65" s="454"/>
      <c r="I65" s="452"/>
      <c r="J65" s="455"/>
      <c r="K65" s="455"/>
      <c r="L65" s="455"/>
      <c r="M65" s="455"/>
      <c r="N65" s="452"/>
      <c r="O65" s="491"/>
      <c r="Q65" s="18"/>
      <c r="R65" s="87"/>
      <c r="S65" s="18"/>
      <c r="T65" s="18"/>
      <c r="U65" s="18"/>
      <c r="V65" s="18"/>
      <c r="W65" s="18"/>
      <c r="X65" s="18"/>
      <c r="Y65" s="18"/>
      <c r="Z65" s="18"/>
      <c r="AA65" s="18"/>
    </row>
    <row r="66" spans="1:28" s="19" customFormat="1">
      <c r="A66" s="454"/>
      <c r="B66" s="378"/>
      <c r="C66" s="378"/>
      <c r="D66" s="456"/>
      <c r="E66" s="452"/>
      <c r="F66" s="480"/>
      <c r="G66" s="454"/>
      <c r="H66" s="454"/>
      <c r="I66" s="452"/>
      <c r="J66" s="455"/>
      <c r="K66" s="455"/>
      <c r="L66" s="455"/>
      <c r="M66" s="455"/>
      <c r="N66" s="452"/>
      <c r="O66" s="491"/>
      <c r="Q66" s="18"/>
      <c r="R66" s="87"/>
      <c r="S66" s="18"/>
      <c r="T66" s="18"/>
      <c r="U66" s="18"/>
      <c r="V66" s="18"/>
      <c r="W66" s="18"/>
      <c r="X66" s="18"/>
      <c r="Y66" s="18"/>
      <c r="Z66" s="18"/>
      <c r="AA66" s="18"/>
    </row>
    <row r="67" spans="1:28" s="19" customFormat="1">
      <c r="A67" s="454"/>
      <c r="B67" s="378"/>
      <c r="C67" s="378"/>
      <c r="D67" s="456"/>
      <c r="E67" s="452"/>
      <c r="F67" s="480"/>
      <c r="G67" s="454"/>
      <c r="H67" s="454"/>
      <c r="I67" s="452"/>
      <c r="J67" s="455"/>
      <c r="K67" s="455"/>
      <c r="L67" s="455"/>
      <c r="M67" s="455"/>
      <c r="N67" s="452"/>
      <c r="O67" s="491"/>
      <c r="Q67" s="18"/>
      <c r="R67" s="87"/>
      <c r="S67" s="18"/>
      <c r="T67" s="18"/>
      <c r="U67" s="18"/>
      <c r="V67" s="18"/>
      <c r="W67" s="18"/>
      <c r="X67" s="18"/>
      <c r="Y67" s="18"/>
      <c r="Z67" s="18"/>
      <c r="AA67" s="18"/>
    </row>
    <row r="68" spans="1:28" s="19" customFormat="1">
      <c r="A68" s="454"/>
      <c r="B68" s="378"/>
      <c r="C68" s="378"/>
      <c r="D68" s="456"/>
      <c r="E68" s="452"/>
      <c r="F68" s="453"/>
      <c r="G68" s="454"/>
      <c r="H68" s="454"/>
      <c r="I68" s="452"/>
      <c r="J68" s="455"/>
      <c r="K68" s="455"/>
      <c r="L68" s="455"/>
      <c r="M68" s="455"/>
      <c r="N68" s="452"/>
      <c r="O68" s="491"/>
      <c r="Q68" s="18"/>
      <c r="R68" s="87"/>
      <c r="S68" s="18"/>
      <c r="T68" s="18"/>
      <c r="U68" s="18"/>
      <c r="V68" s="18"/>
      <c r="W68" s="18"/>
      <c r="X68" s="18"/>
      <c r="Y68" s="18"/>
      <c r="Z68" s="18"/>
      <c r="AA68" s="18"/>
    </row>
    <row r="69" spans="1:28" s="19" customFormat="1">
      <c r="A69" s="454"/>
      <c r="B69" s="378"/>
      <c r="C69" s="378"/>
      <c r="D69" s="456"/>
      <c r="E69" s="452"/>
      <c r="F69" s="453"/>
      <c r="G69" s="454"/>
      <c r="H69" s="454"/>
      <c r="I69" s="452"/>
      <c r="J69" s="455"/>
      <c r="K69" s="455"/>
      <c r="L69" s="455"/>
      <c r="M69" s="455"/>
      <c r="N69" s="452"/>
      <c r="O69" s="491"/>
      <c r="Q69" s="18"/>
      <c r="R69" s="87"/>
      <c r="S69" s="18"/>
      <c r="T69" s="18"/>
      <c r="U69" s="18"/>
      <c r="V69" s="18"/>
      <c r="W69" s="18"/>
      <c r="X69" s="18"/>
      <c r="Y69" s="18"/>
      <c r="Z69" s="18"/>
      <c r="AA69" s="18"/>
    </row>
    <row r="70" spans="1:28" s="19" customFormat="1">
      <c r="A70" s="454"/>
      <c r="B70" s="378"/>
      <c r="C70" s="378"/>
      <c r="D70" s="456"/>
      <c r="E70" s="452"/>
      <c r="F70" s="453"/>
      <c r="G70" s="454"/>
      <c r="H70" s="454"/>
      <c r="I70" s="452"/>
      <c r="J70" s="455"/>
      <c r="K70" s="455"/>
      <c r="L70" s="455"/>
      <c r="M70" s="455"/>
      <c r="N70" s="452"/>
      <c r="O70" s="491"/>
      <c r="Q70" s="18"/>
      <c r="R70" s="87"/>
      <c r="S70" s="18"/>
      <c r="T70" s="18"/>
      <c r="U70" s="18"/>
      <c r="V70" s="18"/>
      <c r="W70" s="18"/>
      <c r="X70" s="18"/>
      <c r="Y70" s="18"/>
      <c r="Z70" s="18"/>
      <c r="AA70" s="18"/>
    </row>
    <row r="71" spans="1:28" s="19" customFormat="1">
      <c r="A71" s="293"/>
      <c r="B71" s="492"/>
      <c r="C71" s="294"/>
      <c r="D71" s="282"/>
      <c r="E71" s="295"/>
      <c r="F71" s="296"/>
      <c r="G71" s="296"/>
      <c r="H71" s="296"/>
      <c r="I71" s="296"/>
      <c r="J71" s="281"/>
      <c r="K71" s="296"/>
      <c r="L71" s="296"/>
      <c r="M71" s="357"/>
      <c r="N71" s="281"/>
      <c r="O71" s="493"/>
      <c r="Q71" s="18"/>
      <c r="R71" s="87"/>
      <c r="S71" s="18"/>
      <c r="T71" s="18"/>
      <c r="U71" s="18"/>
      <c r="V71" s="18"/>
      <c r="W71" s="18"/>
      <c r="X71" s="18"/>
      <c r="Y71" s="18"/>
      <c r="Z71" s="18"/>
      <c r="AA71" s="18"/>
    </row>
    <row r="72" spans="1:28" s="19" customFormat="1">
      <c r="A72" s="293"/>
      <c r="B72" s="492"/>
      <c r="C72" s="294"/>
      <c r="D72" s="282"/>
      <c r="E72" s="295"/>
      <c r="F72" s="296"/>
      <c r="G72" s="296"/>
      <c r="H72" s="296"/>
      <c r="I72" s="296"/>
      <c r="J72" s="281"/>
      <c r="K72" s="296"/>
      <c r="L72" s="296"/>
      <c r="M72" s="357"/>
      <c r="N72" s="281"/>
      <c r="O72" s="493"/>
      <c r="Q72" s="18"/>
      <c r="R72" s="87"/>
      <c r="S72" s="18"/>
      <c r="T72" s="18"/>
      <c r="U72" s="18"/>
      <c r="V72" s="18"/>
      <c r="W72" s="18"/>
      <c r="X72" s="18"/>
      <c r="Y72" s="18"/>
      <c r="Z72" s="18"/>
      <c r="AA72" s="18"/>
    </row>
    <row r="73" spans="1:28">
      <c r="A73" s="271"/>
      <c r="B73" s="189"/>
      <c r="C73" s="272"/>
      <c r="D73" s="273"/>
      <c r="E73" s="274"/>
      <c r="F73" s="171"/>
      <c r="G73" s="171"/>
      <c r="H73" s="171"/>
      <c r="I73" s="171"/>
      <c r="J73" s="87"/>
      <c r="K73" s="275"/>
      <c r="L73" s="275"/>
      <c r="M73" s="87"/>
      <c r="N73" s="18"/>
      <c r="O73" s="276"/>
      <c r="P73" s="19"/>
      <c r="Q73" s="18"/>
      <c r="R73" s="87"/>
      <c r="S73" s="18"/>
      <c r="T73" s="18"/>
      <c r="U73" s="18"/>
      <c r="V73" s="18"/>
      <c r="W73" s="18"/>
      <c r="X73" s="18"/>
      <c r="Y73" s="18"/>
      <c r="Z73" s="18"/>
      <c r="AA73" s="18"/>
      <c r="AB73" s="19"/>
    </row>
    <row r="74" spans="1:28" ht="15">
      <c r="A74" s="104" t="s">
        <v>276</v>
      </c>
      <c r="B74" s="104"/>
      <c r="C74" s="104"/>
      <c r="D74" s="104"/>
      <c r="E74" s="156"/>
      <c r="F74" s="171"/>
      <c r="G74" s="171"/>
      <c r="H74" s="171"/>
      <c r="I74" s="171"/>
      <c r="J74" s="9"/>
      <c r="K74" s="49"/>
      <c r="L74" s="49"/>
      <c r="M74" s="49"/>
      <c r="N74" s="1"/>
      <c r="O74" s="9"/>
      <c r="P74" s="19"/>
      <c r="Q74" s="18"/>
      <c r="R74" s="87"/>
      <c r="S74" s="18"/>
      <c r="T74" s="18"/>
      <c r="U74" s="18"/>
      <c r="V74" s="18"/>
      <c r="W74" s="18"/>
      <c r="X74" s="18"/>
      <c r="Y74" s="18"/>
      <c r="Z74" s="18"/>
      <c r="AA74" s="18"/>
      <c r="AB74" s="19"/>
    </row>
    <row r="75" spans="1:28" ht="38.25">
      <c r="A75" s="84" t="s">
        <v>13</v>
      </c>
      <c r="B75" s="84" t="s">
        <v>218</v>
      </c>
      <c r="C75" s="84"/>
      <c r="D75" s="85" t="s">
        <v>259</v>
      </c>
      <c r="E75" s="84" t="s">
        <v>260</v>
      </c>
      <c r="F75" s="84" t="s">
        <v>261</v>
      </c>
      <c r="G75" s="172" t="s">
        <v>262</v>
      </c>
      <c r="H75" s="84" t="s">
        <v>263</v>
      </c>
      <c r="I75" s="84" t="s">
        <v>264</v>
      </c>
      <c r="J75" s="311" t="s">
        <v>265</v>
      </c>
      <c r="K75" s="311" t="s">
        <v>2975</v>
      </c>
      <c r="L75" s="165" t="s">
        <v>274</v>
      </c>
      <c r="M75" s="84" t="s">
        <v>275</v>
      </c>
      <c r="N75" s="84" t="s">
        <v>268</v>
      </c>
      <c r="O75" s="85" t="s">
        <v>269</v>
      </c>
      <c r="P75" s="19"/>
      <c r="Q75" s="1"/>
      <c r="R75" s="87"/>
      <c r="S75" s="18"/>
      <c r="T75" s="18"/>
      <c r="U75" s="18"/>
      <c r="V75" s="18"/>
      <c r="W75" s="18"/>
      <c r="X75" s="18"/>
      <c r="Y75" s="18"/>
    </row>
    <row r="76" spans="1:28" s="141" customFormat="1">
      <c r="A76" s="363">
        <v>1</v>
      </c>
      <c r="B76" s="364">
        <v>43384</v>
      </c>
      <c r="C76" s="364"/>
      <c r="D76" s="365" t="s">
        <v>3644</v>
      </c>
      <c r="E76" s="366" t="s">
        <v>270</v>
      </c>
      <c r="F76" s="366">
        <v>42</v>
      </c>
      <c r="G76" s="363">
        <v>0</v>
      </c>
      <c r="H76" s="363">
        <v>57</v>
      </c>
      <c r="I76" s="366">
        <v>100</v>
      </c>
      <c r="J76" s="362" t="s">
        <v>3652</v>
      </c>
      <c r="K76" s="363">
        <f>H76-F76</f>
        <v>15</v>
      </c>
      <c r="L76" s="496">
        <f>M76*K76</f>
        <v>1125</v>
      </c>
      <c r="M76" s="366">
        <v>75</v>
      </c>
      <c r="N76" s="369" t="s">
        <v>272</v>
      </c>
      <c r="O76" s="499">
        <v>43384</v>
      </c>
      <c r="P76" s="323"/>
      <c r="Q76" s="383"/>
      <c r="R76" s="384" t="s">
        <v>2116</v>
      </c>
      <c r="S76" s="330"/>
      <c r="T76" s="250"/>
      <c r="U76" s="250"/>
      <c r="V76" s="186"/>
      <c r="W76" s="186"/>
      <c r="X76" s="186"/>
      <c r="Y76" s="186"/>
    </row>
    <row r="77" spans="1:28" s="141" customFormat="1">
      <c r="A77" s="363">
        <v>2</v>
      </c>
      <c r="B77" s="364">
        <v>43384</v>
      </c>
      <c r="C77" s="364"/>
      <c r="D77" s="365" t="s">
        <v>3644</v>
      </c>
      <c r="E77" s="366" t="s">
        <v>270</v>
      </c>
      <c r="F77" s="366">
        <v>42</v>
      </c>
      <c r="G77" s="363">
        <v>0</v>
      </c>
      <c r="H77" s="363">
        <v>55</v>
      </c>
      <c r="I77" s="366">
        <v>100</v>
      </c>
      <c r="J77" s="362" t="s">
        <v>3653</v>
      </c>
      <c r="K77" s="363">
        <f>H77-F77</f>
        <v>13</v>
      </c>
      <c r="L77" s="496">
        <f>M77*K77</f>
        <v>975</v>
      </c>
      <c r="M77" s="366">
        <v>75</v>
      </c>
      <c r="N77" s="369" t="s">
        <v>272</v>
      </c>
      <c r="O77" s="499">
        <v>43384</v>
      </c>
      <c r="P77" s="323"/>
      <c r="Q77" s="383"/>
      <c r="R77" s="384" t="s">
        <v>2116</v>
      </c>
      <c r="S77" s="330"/>
      <c r="T77" s="250"/>
      <c r="U77" s="250"/>
      <c r="V77" s="186"/>
      <c r="W77" s="186"/>
      <c r="X77" s="186"/>
      <c r="Y77" s="186"/>
    </row>
    <row r="78" spans="1:28" s="141" customFormat="1">
      <c r="A78" s="377"/>
      <c r="B78" s="378"/>
      <c r="C78" s="378"/>
      <c r="D78" s="379"/>
      <c r="E78" s="380"/>
      <c r="F78" s="380"/>
      <c r="G78" s="377"/>
      <c r="H78" s="377"/>
      <c r="I78" s="380"/>
      <c r="J78" s="381"/>
      <c r="K78" s="381"/>
      <c r="L78" s="382"/>
      <c r="M78" s="382"/>
      <c r="N78" s="382"/>
      <c r="O78" s="386"/>
      <c r="P78" s="330"/>
      <c r="Q78" s="383"/>
      <c r="R78" s="384"/>
      <c r="S78" s="330"/>
      <c r="T78" s="250"/>
      <c r="U78" s="250"/>
      <c r="V78" s="186"/>
      <c r="W78" s="186"/>
      <c r="X78" s="186"/>
      <c r="Y78" s="186"/>
    </row>
    <row r="79" spans="1:28" s="141" customFormat="1">
      <c r="A79" s="377"/>
      <c r="B79" s="378"/>
      <c r="C79" s="378"/>
      <c r="D79" s="379"/>
      <c r="E79" s="380"/>
      <c r="F79" s="380"/>
      <c r="G79" s="377"/>
      <c r="H79" s="377"/>
      <c r="I79" s="380"/>
      <c r="J79" s="381"/>
      <c r="K79" s="381"/>
      <c r="L79" s="382"/>
      <c r="M79" s="382"/>
      <c r="N79" s="382"/>
      <c r="O79" s="386"/>
      <c r="P79" s="323"/>
      <c r="Q79" s="383"/>
      <c r="R79" s="384"/>
      <c r="S79" s="330"/>
      <c r="T79" s="250"/>
      <c r="U79" s="250"/>
      <c r="V79" s="186"/>
      <c r="W79" s="186"/>
      <c r="X79" s="186"/>
      <c r="Y79" s="186"/>
    </row>
    <row r="80" spans="1:28" s="141" customFormat="1">
      <c r="A80" s="377"/>
      <c r="B80" s="378"/>
      <c r="C80" s="378"/>
      <c r="D80" s="379"/>
      <c r="E80" s="380"/>
      <c r="F80" s="380"/>
      <c r="G80" s="377"/>
      <c r="H80" s="377"/>
      <c r="I80" s="380"/>
      <c r="J80" s="381"/>
      <c r="K80" s="381"/>
      <c r="L80" s="382"/>
      <c r="M80" s="382"/>
      <c r="N80" s="382"/>
      <c r="O80" s="386"/>
      <c r="P80" s="330"/>
      <c r="Q80" s="383"/>
      <c r="R80" s="384"/>
      <c r="S80" s="330"/>
      <c r="T80" s="250"/>
      <c r="U80" s="250"/>
      <c r="V80" s="186"/>
      <c r="W80" s="186"/>
      <c r="X80" s="186"/>
      <c r="Y80" s="186"/>
    </row>
    <row r="81" spans="1:26" s="141" customFormat="1">
      <c r="A81" s="377"/>
      <c r="B81" s="378"/>
      <c r="C81" s="378"/>
      <c r="D81" s="379"/>
      <c r="E81" s="380"/>
      <c r="F81" s="380"/>
      <c r="G81" s="377"/>
      <c r="H81" s="377"/>
      <c r="I81" s="380"/>
      <c r="J81" s="381"/>
      <c r="K81" s="381"/>
      <c r="L81" s="382"/>
      <c r="M81" s="382"/>
      <c r="N81" s="382"/>
      <c r="O81" s="385"/>
      <c r="P81" s="323"/>
      <c r="Q81" s="383"/>
      <c r="R81" s="384"/>
      <c r="S81" s="330"/>
      <c r="T81" s="250"/>
      <c r="U81" s="250"/>
      <c r="V81" s="186"/>
      <c r="W81" s="186"/>
      <c r="X81" s="186"/>
      <c r="Y81" s="186"/>
    </row>
    <row r="82" spans="1:26" s="141" customFormat="1">
      <c r="A82" s="377"/>
      <c r="B82" s="378"/>
      <c r="C82" s="378"/>
      <c r="D82" s="379"/>
      <c r="E82" s="380"/>
      <c r="F82" s="380"/>
      <c r="G82" s="377"/>
      <c r="H82" s="377"/>
      <c r="I82" s="380"/>
      <c r="J82" s="381"/>
      <c r="K82" s="381"/>
      <c r="L82" s="382"/>
      <c r="M82" s="382"/>
      <c r="N82" s="382"/>
      <c r="O82" s="385"/>
      <c r="P82" s="323"/>
      <c r="Q82" s="383"/>
      <c r="R82" s="384"/>
      <c r="S82" s="330"/>
      <c r="T82" s="250"/>
      <c r="U82" s="250"/>
      <c r="V82" s="186"/>
      <c r="W82" s="186"/>
      <c r="X82" s="186"/>
      <c r="Y82" s="186"/>
    </row>
    <row r="83" spans="1:26" s="141" customFormat="1">
      <c r="A83" s="377"/>
      <c r="B83" s="378"/>
      <c r="C83" s="378"/>
      <c r="D83" s="379"/>
      <c r="E83" s="380"/>
      <c r="F83" s="380"/>
      <c r="G83" s="377"/>
      <c r="H83" s="377"/>
      <c r="I83" s="380"/>
      <c r="J83" s="381"/>
      <c r="K83" s="381"/>
      <c r="L83" s="382"/>
      <c r="M83" s="382"/>
      <c r="N83" s="382"/>
      <c r="O83" s="385"/>
      <c r="P83" s="330"/>
      <c r="Q83" s="383"/>
      <c r="R83" s="384"/>
      <c r="S83" s="330"/>
      <c r="T83" s="250"/>
      <c r="U83" s="250"/>
      <c r="V83" s="186"/>
      <c r="W83" s="186"/>
      <c r="X83" s="186"/>
      <c r="Y83" s="186"/>
    </row>
    <row r="84" spans="1:26" s="141" customFormat="1" ht="14.25">
      <c r="A84" s="377"/>
      <c r="B84" s="378"/>
      <c r="C84" s="378"/>
      <c r="D84" s="387"/>
      <c r="E84" s="380"/>
      <c r="F84" s="388"/>
      <c r="G84" s="377"/>
      <c r="H84" s="377"/>
      <c r="I84" s="389"/>
      <c r="J84" s="380"/>
      <c r="K84" s="390"/>
      <c r="L84" s="391"/>
      <c r="M84" s="377"/>
      <c r="N84" s="392"/>
      <c r="O84" s="393"/>
      <c r="P84" s="330"/>
      <c r="Q84" s="383"/>
      <c r="R84" s="384"/>
      <c r="S84" s="330"/>
      <c r="T84" s="250"/>
      <c r="U84" s="250"/>
      <c r="V84" s="186"/>
      <c r="W84" s="186"/>
      <c r="X84" s="186"/>
      <c r="Y84" s="186"/>
    </row>
    <row r="85" spans="1:26" s="141" customFormat="1" ht="14.25">
      <c r="A85" s="359"/>
      <c r="B85" s="361"/>
      <c r="C85" s="361"/>
      <c r="D85" s="352"/>
      <c r="E85" s="357"/>
      <c r="F85" s="353"/>
      <c r="G85" s="359"/>
      <c r="H85" s="359"/>
      <c r="I85" s="354"/>
      <c r="J85" s="357"/>
      <c r="K85" s="360"/>
      <c r="L85" s="355"/>
      <c r="M85" s="359"/>
      <c r="N85" s="358"/>
      <c r="O85" s="339"/>
      <c r="P85" s="202"/>
      <c r="Q85" s="200"/>
      <c r="R85" s="188"/>
      <c r="S85" s="202"/>
      <c r="T85" s="186"/>
      <c r="U85" s="186"/>
      <c r="V85" s="186"/>
      <c r="W85" s="186"/>
      <c r="X85" s="186"/>
      <c r="Y85" s="186"/>
    </row>
    <row r="86" spans="1:26" s="141" customFormat="1">
      <c r="A86" s="321"/>
      <c r="B86" s="322"/>
      <c r="C86" s="322"/>
      <c r="D86" s="323"/>
      <c r="E86" s="101"/>
      <c r="F86" s="101"/>
      <c r="G86" s="321"/>
      <c r="H86" s="321"/>
      <c r="I86" s="335"/>
      <c r="J86" s="100"/>
      <c r="K86" s="324"/>
      <c r="L86" s="325"/>
      <c r="M86" s="326"/>
      <c r="N86" s="327"/>
      <c r="O86" s="328"/>
      <c r="P86" s="202"/>
      <c r="Q86" s="200"/>
      <c r="R86" s="188"/>
      <c r="S86" s="202"/>
      <c r="T86" s="186"/>
      <c r="U86" s="186"/>
      <c r="V86" s="186"/>
      <c r="W86" s="186"/>
      <c r="X86" s="186"/>
      <c r="Y86" s="186"/>
    </row>
    <row r="87" spans="1:26" s="141" customFormat="1">
      <c r="A87" s="321"/>
      <c r="B87" s="322"/>
      <c r="C87" s="322"/>
      <c r="D87" s="323"/>
      <c r="E87" s="101"/>
      <c r="F87" s="101"/>
      <c r="G87" s="321"/>
      <c r="H87" s="321"/>
      <c r="I87" s="101"/>
      <c r="J87" s="100"/>
      <c r="K87" s="324"/>
      <c r="L87" s="325"/>
      <c r="M87" s="326"/>
      <c r="N87" s="327"/>
      <c r="O87" s="328"/>
      <c r="P87" s="202"/>
      <c r="Q87" s="200"/>
      <c r="R87" s="188"/>
      <c r="S87" s="202"/>
      <c r="T87" s="186"/>
      <c r="U87" s="186"/>
      <c r="V87" s="186"/>
      <c r="W87" s="186"/>
      <c r="X87" s="186"/>
      <c r="Y87" s="186"/>
    </row>
    <row r="88" spans="1:26" ht="15">
      <c r="B88" s="247" t="s">
        <v>277</v>
      </c>
      <c r="C88" s="247"/>
      <c r="D88" s="247"/>
      <c r="E88" s="247"/>
      <c r="F88" s="170"/>
      <c r="G88" s="170"/>
      <c r="H88" s="170"/>
      <c r="I88" s="170"/>
      <c r="J88" s="145"/>
      <c r="K88" s="166"/>
      <c r="L88" s="167"/>
      <c r="M88" s="168"/>
      <c r="N88" s="91"/>
      <c r="O88" s="144"/>
      <c r="Q88" s="1"/>
      <c r="R88" s="49"/>
      <c r="S88" s="18"/>
      <c r="Y88" s="18"/>
      <c r="Z88" s="18"/>
    </row>
    <row r="89" spans="1:26" ht="38.25">
      <c r="A89" s="155" t="s">
        <v>13</v>
      </c>
      <c r="B89" s="84" t="s">
        <v>218</v>
      </c>
      <c r="C89" s="84"/>
      <c r="D89" s="85" t="s">
        <v>259</v>
      </c>
      <c r="E89" s="84" t="s">
        <v>260</v>
      </c>
      <c r="F89" s="84" t="s">
        <v>261</v>
      </c>
      <c r="G89" s="84" t="s">
        <v>343</v>
      </c>
      <c r="H89" s="84" t="s">
        <v>263</v>
      </c>
      <c r="I89" s="84" t="s">
        <v>264</v>
      </c>
      <c r="J89" s="315" t="s">
        <v>265</v>
      </c>
      <c r="K89" s="84" t="s">
        <v>266</v>
      </c>
      <c r="L89" s="84" t="s">
        <v>267</v>
      </c>
      <c r="M89" s="84" t="s">
        <v>268</v>
      </c>
      <c r="N89" s="85" t="s">
        <v>269</v>
      </c>
      <c r="O89" s="84" t="s">
        <v>388</v>
      </c>
      <c r="Q89" s="1"/>
      <c r="R89" s="49"/>
      <c r="S89" s="18"/>
      <c r="Y89" s="18"/>
      <c r="Z89" s="18"/>
    </row>
    <row r="90" spans="1:26" s="141" customFormat="1" ht="14.25">
      <c r="A90" s="424">
        <v>1</v>
      </c>
      <c r="B90" s="425">
        <v>43370</v>
      </c>
      <c r="C90" s="425"/>
      <c r="D90" s="426" t="s">
        <v>59</v>
      </c>
      <c r="E90" s="427" t="s">
        <v>270</v>
      </c>
      <c r="F90" s="427">
        <v>1094</v>
      </c>
      <c r="G90" s="424">
        <v>1058</v>
      </c>
      <c r="H90" s="424">
        <v>1050</v>
      </c>
      <c r="I90" s="427" t="s">
        <v>3461</v>
      </c>
      <c r="J90" s="418" t="s">
        <v>3544</v>
      </c>
      <c r="K90" s="419">
        <f t="shared" ref="K90:K95" si="28">H90-F90</f>
        <v>-44</v>
      </c>
      <c r="L90" s="420">
        <f t="shared" ref="L90" si="29">K90/F90</f>
        <v>-4.0219378427787937E-2</v>
      </c>
      <c r="M90" s="421" t="s">
        <v>1901</v>
      </c>
      <c r="N90" s="422">
        <v>43381</v>
      </c>
      <c r="O90" s="423"/>
      <c r="P90" s="201"/>
      <c r="Q90" s="200"/>
      <c r="R90" s="188" t="s">
        <v>2116</v>
      </c>
      <c r="S90" s="202"/>
      <c r="T90" s="186"/>
      <c r="U90" s="186"/>
      <c r="V90" s="186"/>
      <c r="W90" s="186"/>
      <c r="X90" s="186"/>
      <c r="Y90" s="186"/>
    </row>
    <row r="91" spans="1:26" s="141" customFormat="1" ht="14.25">
      <c r="A91" s="363">
        <v>2</v>
      </c>
      <c r="B91" s="364">
        <v>43376</v>
      </c>
      <c r="C91" s="364"/>
      <c r="D91" s="429" t="s">
        <v>3494</v>
      </c>
      <c r="E91" s="366" t="s">
        <v>270</v>
      </c>
      <c r="F91" s="366">
        <v>2210</v>
      </c>
      <c r="G91" s="363">
        <v>2140</v>
      </c>
      <c r="H91" s="363">
        <v>2275</v>
      </c>
      <c r="I91" s="366" t="s">
        <v>3495</v>
      </c>
      <c r="J91" s="367" t="s">
        <v>3504</v>
      </c>
      <c r="K91" s="362">
        <f t="shared" si="28"/>
        <v>65</v>
      </c>
      <c r="L91" s="368">
        <f t="shared" ref="L91:L92" si="30">K91/F91</f>
        <v>2.9411764705882353E-2</v>
      </c>
      <c r="M91" s="369" t="s">
        <v>272</v>
      </c>
      <c r="N91" s="477">
        <v>43376</v>
      </c>
      <c r="O91" s="371"/>
      <c r="P91" s="201"/>
      <c r="Q91" s="200"/>
      <c r="R91" s="411" t="s">
        <v>2116</v>
      </c>
      <c r="S91" s="202"/>
      <c r="T91" s="186"/>
      <c r="U91" s="186"/>
      <c r="V91" s="186"/>
      <c r="W91" s="186"/>
      <c r="X91" s="186"/>
      <c r="Y91" s="186"/>
    </row>
    <row r="92" spans="1:26" s="141" customFormat="1" ht="14.25">
      <c r="A92" s="424">
        <v>3</v>
      </c>
      <c r="B92" s="425">
        <v>43376</v>
      </c>
      <c r="C92" s="425"/>
      <c r="D92" s="426" t="s">
        <v>1919</v>
      </c>
      <c r="E92" s="427" t="s">
        <v>270</v>
      </c>
      <c r="F92" s="427">
        <v>186</v>
      </c>
      <c r="G92" s="424">
        <v>179.7</v>
      </c>
      <c r="H92" s="424">
        <v>174.5</v>
      </c>
      <c r="I92" s="427" t="s">
        <v>3503</v>
      </c>
      <c r="J92" s="418" t="s">
        <v>3549</v>
      </c>
      <c r="K92" s="419">
        <f t="shared" si="28"/>
        <v>-11.5</v>
      </c>
      <c r="L92" s="420">
        <f t="shared" si="30"/>
        <v>-6.1827956989247312E-2</v>
      </c>
      <c r="M92" s="421" t="s">
        <v>1901</v>
      </c>
      <c r="N92" s="422">
        <v>43381</v>
      </c>
      <c r="O92" s="423"/>
      <c r="P92" s="201"/>
      <c r="Q92" s="200"/>
      <c r="R92" s="411" t="s">
        <v>2117</v>
      </c>
      <c r="S92" s="202"/>
      <c r="T92" s="186"/>
      <c r="U92" s="186"/>
      <c r="V92" s="186"/>
      <c r="W92" s="186"/>
      <c r="X92" s="186"/>
      <c r="Y92" s="186"/>
    </row>
    <row r="93" spans="1:26" s="141" customFormat="1" ht="14.25">
      <c r="A93" s="363">
        <v>4</v>
      </c>
      <c r="B93" s="364">
        <v>43376</v>
      </c>
      <c r="C93" s="364"/>
      <c r="D93" s="429" t="s">
        <v>111</v>
      </c>
      <c r="E93" s="366" t="s">
        <v>270</v>
      </c>
      <c r="F93" s="366">
        <v>1249.5</v>
      </c>
      <c r="G93" s="363">
        <v>1195</v>
      </c>
      <c r="H93" s="363">
        <v>1277.5</v>
      </c>
      <c r="I93" s="366" t="s">
        <v>3506</v>
      </c>
      <c r="J93" s="367" t="s">
        <v>3518</v>
      </c>
      <c r="K93" s="362">
        <f t="shared" si="28"/>
        <v>28</v>
      </c>
      <c r="L93" s="368">
        <f t="shared" ref="L93" si="31">K93/F93</f>
        <v>2.2408963585434174E-2</v>
      </c>
      <c r="M93" s="369" t="s">
        <v>272</v>
      </c>
      <c r="N93" s="370">
        <v>43377</v>
      </c>
      <c r="O93" s="371"/>
      <c r="P93" s="201"/>
      <c r="Q93" s="200"/>
      <c r="R93" s="430" t="s">
        <v>2116</v>
      </c>
      <c r="S93" s="202"/>
      <c r="T93" s="186"/>
      <c r="U93" s="186"/>
      <c r="V93" s="186"/>
      <c r="W93" s="186"/>
      <c r="X93" s="186"/>
      <c r="Y93" s="186"/>
    </row>
    <row r="94" spans="1:26" s="141" customFormat="1" ht="14.25">
      <c r="A94" s="424">
        <v>5</v>
      </c>
      <c r="B94" s="425">
        <v>43377</v>
      </c>
      <c r="C94" s="425"/>
      <c r="D94" s="426" t="s">
        <v>188</v>
      </c>
      <c r="E94" s="427" t="s">
        <v>270</v>
      </c>
      <c r="F94" s="427">
        <v>2180</v>
      </c>
      <c r="G94" s="424">
        <v>2135</v>
      </c>
      <c r="H94" s="424">
        <v>2135</v>
      </c>
      <c r="I94" s="427" t="s">
        <v>3519</v>
      </c>
      <c r="J94" s="418" t="s">
        <v>3542</v>
      </c>
      <c r="K94" s="419">
        <f t="shared" si="28"/>
        <v>-45</v>
      </c>
      <c r="L94" s="420">
        <f t="shared" ref="L94:L95" si="32">K94/F94</f>
        <v>-2.0642201834862386E-2</v>
      </c>
      <c r="M94" s="421" t="s">
        <v>1901</v>
      </c>
      <c r="N94" s="422">
        <v>43378</v>
      </c>
      <c r="O94" s="423"/>
      <c r="P94" s="201"/>
      <c r="Q94" s="200"/>
      <c r="R94" s="430" t="s">
        <v>2116</v>
      </c>
      <c r="S94" s="202"/>
      <c r="T94" s="186"/>
      <c r="U94" s="186"/>
      <c r="V94" s="186"/>
      <c r="W94" s="186"/>
      <c r="X94" s="186"/>
      <c r="Y94" s="186"/>
    </row>
    <row r="95" spans="1:26" s="141" customFormat="1" ht="14.25">
      <c r="A95" s="363">
        <v>6</v>
      </c>
      <c r="B95" s="364">
        <v>43381</v>
      </c>
      <c r="C95" s="364"/>
      <c r="D95" s="429" t="s">
        <v>188</v>
      </c>
      <c r="E95" s="366" t="s">
        <v>270</v>
      </c>
      <c r="F95" s="366">
        <v>1980</v>
      </c>
      <c r="G95" s="363">
        <v>1935</v>
      </c>
      <c r="H95" s="363">
        <v>2047.5</v>
      </c>
      <c r="I95" s="366">
        <v>2100</v>
      </c>
      <c r="J95" s="367" t="s">
        <v>3543</v>
      </c>
      <c r="K95" s="362">
        <f t="shared" si="28"/>
        <v>67.5</v>
      </c>
      <c r="L95" s="368">
        <f t="shared" si="32"/>
        <v>3.4090909090909088E-2</v>
      </c>
      <c r="M95" s="369" t="s">
        <v>272</v>
      </c>
      <c r="N95" s="477">
        <v>43381</v>
      </c>
      <c r="O95" s="371"/>
      <c r="P95" s="201"/>
      <c r="Q95" s="200"/>
      <c r="R95" s="448" t="s">
        <v>2116</v>
      </c>
      <c r="S95" s="202"/>
      <c r="T95" s="186"/>
      <c r="U95" s="186"/>
      <c r="V95" s="186"/>
      <c r="W95" s="186"/>
      <c r="X95" s="186"/>
      <c r="Y95" s="186"/>
    </row>
    <row r="96" spans="1:26" s="141" customFormat="1" ht="14.25">
      <c r="A96" s="359">
        <v>7</v>
      </c>
      <c r="B96" s="450">
        <v>43381</v>
      </c>
      <c r="C96" s="375"/>
      <c r="D96" s="449" t="s">
        <v>77</v>
      </c>
      <c r="E96" s="357" t="s">
        <v>270</v>
      </c>
      <c r="F96" s="357" t="s">
        <v>3545</v>
      </c>
      <c r="G96" s="359">
        <v>1890</v>
      </c>
      <c r="I96" s="357" t="s">
        <v>3546</v>
      </c>
      <c r="J96" s="337" t="s">
        <v>271</v>
      </c>
      <c r="K96" s="281"/>
      <c r="L96" s="373"/>
      <c r="M96" s="338"/>
      <c r="N96" s="450"/>
      <c r="O96" s="339">
        <f>VLOOKUP(D96,[1]EQ!$A$1:$M$1636,6,0)</f>
        <v>1940.6</v>
      </c>
      <c r="P96" s="201"/>
      <c r="Q96" s="200"/>
      <c r="R96" s="448" t="s">
        <v>2116</v>
      </c>
      <c r="S96" s="202"/>
      <c r="T96" s="186"/>
      <c r="U96" s="186"/>
      <c r="V96" s="186"/>
      <c r="W96" s="186"/>
      <c r="X96" s="186"/>
      <c r="Y96" s="186"/>
    </row>
    <row r="97" spans="1:25" s="141" customFormat="1" ht="14.25">
      <c r="A97" s="424">
        <v>8</v>
      </c>
      <c r="B97" s="425">
        <v>43381</v>
      </c>
      <c r="C97" s="425"/>
      <c r="D97" s="426" t="s">
        <v>109</v>
      </c>
      <c r="E97" s="427" t="s">
        <v>270</v>
      </c>
      <c r="F97" s="427">
        <v>122</v>
      </c>
      <c r="G97" s="424">
        <v>117</v>
      </c>
      <c r="H97" s="424">
        <v>117.5</v>
      </c>
      <c r="I97" s="427" t="s">
        <v>2463</v>
      </c>
      <c r="J97" s="418" t="s">
        <v>3550</v>
      </c>
      <c r="K97" s="419">
        <f>H97-F97</f>
        <v>-4.5</v>
      </c>
      <c r="L97" s="420">
        <f t="shared" ref="L97:L98" si="33">K97/F97</f>
        <v>-3.6885245901639344E-2</v>
      </c>
      <c r="M97" s="421" t="s">
        <v>1901</v>
      </c>
      <c r="N97" s="478">
        <v>43381</v>
      </c>
      <c r="O97" s="423"/>
      <c r="P97" s="201"/>
      <c r="Q97" s="200"/>
      <c r="R97" s="448" t="s">
        <v>2116</v>
      </c>
      <c r="S97" s="202"/>
      <c r="T97" s="186"/>
      <c r="U97" s="186"/>
      <c r="V97" s="186"/>
      <c r="W97" s="186"/>
      <c r="X97" s="186"/>
      <c r="Y97" s="186"/>
    </row>
    <row r="98" spans="1:25" s="141" customFormat="1" ht="14.25">
      <c r="A98" s="363">
        <v>9</v>
      </c>
      <c r="B98" s="364">
        <v>43381</v>
      </c>
      <c r="C98" s="364"/>
      <c r="D98" s="429" t="s">
        <v>3551</v>
      </c>
      <c r="E98" s="366" t="s">
        <v>2077</v>
      </c>
      <c r="F98" s="366">
        <v>172</v>
      </c>
      <c r="G98" s="363">
        <v>178</v>
      </c>
      <c r="H98" s="363">
        <v>167.5</v>
      </c>
      <c r="I98" s="366">
        <v>160</v>
      </c>
      <c r="J98" s="367" t="s">
        <v>3552</v>
      </c>
      <c r="K98" s="362">
        <f>F98-H98</f>
        <v>4.5</v>
      </c>
      <c r="L98" s="368">
        <f t="shared" si="33"/>
        <v>2.616279069767442E-2</v>
      </c>
      <c r="M98" s="369" t="s">
        <v>272</v>
      </c>
      <c r="N98" s="477">
        <v>43381</v>
      </c>
      <c r="O98" s="371"/>
      <c r="P98" s="201"/>
      <c r="Q98" s="200"/>
      <c r="R98" s="448" t="s">
        <v>2116</v>
      </c>
      <c r="S98" s="202"/>
      <c r="T98" s="186"/>
      <c r="U98" s="186"/>
      <c r="V98" s="186"/>
      <c r="W98" s="186"/>
      <c r="X98" s="186"/>
      <c r="Y98" s="186"/>
    </row>
    <row r="99" spans="1:25" s="141" customFormat="1" ht="14.25">
      <c r="A99" s="363">
        <v>10</v>
      </c>
      <c r="B99" s="364">
        <v>43382</v>
      </c>
      <c r="C99" s="364"/>
      <c r="D99" s="429" t="s">
        <v>3494</v>
      </c>
      <c r="E99" s="366" t="s">
        <v>270</v>
      </c>
      <c r="F99" s="366">
        <v>1970</v>
      </c>
      <c r="G99" s="363">
        <v>1920</v>
      </c>
      <c r="H99" s="363">
        <v>2015</v>
      </c>
      <c r="I99" s="366">
        <v>2100</v>
      </c>
      <c r="J99" s="367" t="s">
        <v>3578</v>
      </c>
      <c r="K99" s="362">
        <f t="shared" ref="K99:K100" si="34">H99-F99</f>
        <v>45</v>
      </c>
      <c r="L99" s="368">
        <f t="shared" ref="L99:L100" si="35">K99/F99</f>
        <v>2.2842639593908629E-2</v>
      </c>
      <c r="M99" s="369" t="s">
        <v>272</v>
      </c>
      <c r="N99" s="477">
        <v>43382</v>
      </c>
      <c r="O99" s="371"/>
      <c r="P99" s="201"/>
      <c r="Q99" s="200"/>
      <c r="R99" s="476" t="s">
        <v>2116</v>
      </c>
      <c r="S99" s="202"/>
      <c r="T99" s="186"/>
      <c r="U99" s="186"/>
      <c r="V99" s="186"/>
      <c r="W99" s="186"/>
      <c r="X99" s="186"/>
      <c r="Y99" s="186"/>
    </row>
    <row r="100" spans="1:25" s="141" customFormat="1" ht="14.25">
      <c r="A100" s="363">
        <v>11</v>
      </c>
      <c r="B100" s="364">
        <v>43382</v>
      </c>
      <c r="C100" s="364"/>
      <c r="D100" s="429" t="s">
        <v>529</v>
      </c>
      <c r="E100" s="366" t="s">
        <v>270</v>
      </c>
      <c r="F100" s="366">
        <v>994</v>
      </c>
      <c r="G100" s="363">
        <v>957</v>
      </c>
      <c r="H100" s="363">
        <v>1028.5</v>
      </c>
      <c r="I100" s="366" t="s">
        <v>3575</v>
      </c>
      <c r="J100" s="367" t="s">
        <v>3608</v>
      </c>
      <c r="K100" s="362">
        <f t="shared" si="34"/>
        <v>34.5</v>
      </c>
      <c r="L100" s="368">
        <f t="shared" si="35"/>
        <v>3.470824949698189E-2</v>
      </c>
      <c r="M100" s="369" t="s">
        <v>272</v>
      </c>
      <c r="N100" s="477">
        <v>43383</v>
      </c>
      <c r="O100" s="371"/>
      <c r="P100" s="201"/>
      <c r="Q100" s="200"/>
      <c r="R100" s="476" t="s">
        <v>2116</v>
      </c>
      <c r="S100" s="202"/>
      <c r="T100" s="186"/>
      <c r="U100" s="186"/>
      <c r="V100" s="186"/>
      <c r="W100" s="186"/>
      <c r="X100" s="186"/>
      <c r="Y100" s="186"/>
    </row>
    <row r="101" spans="1:25" s="141" customFormat="1" ht="14.25">
      <c r="A101" s="465">
        <v>12</v>
      </c>
      <c r="B101" s="466">
        <v>43382</v>
      </c>
      <c r="C101" s="466"/>
      <c r="D101" s="467" t="s">
        <v>3551</v>
      </c>
      <c r="E101" s="468" t="s">
        <v>2077</v>
      </c>
      <c r="F101" s="468">
        <v>174</v>
      </c>
      <c r="G101" s="465">
        <v>182</v>
      </c>
      <c r="H101" s="465">
        <v>173.5</v>
      </c>
      <c r="I101" s="468">
        <v>160</v>
      </c>
      <c r="J101" s="469" t="s">
        <v>3582</v>
      </c>
      <c r="K101" s="470">
        <f>F101-H101</f>
        <v>0.5</v>
      </c>
      <c r="L101" s="471">
        <f t="shared" ref="L101:L102" si="36">K101/F101</f>
        <v>2.8735632183908046E-3</v>
      </c>
      <c r="M101" s="472" t="s">
        <v>3583</v>
      </c>
      <c r="N101" s="473">
        <v>43382</v>
      </c>
      <c r="O101" s="474"/>
      <c r="P101" s="201"/>
      <c r="Q101" s="200"/>
      <c r="R101" s="476" t="s">
        <v>2116</v>
      </c>
      <c r="S101" s="202"/>
      <c r="T101" s="186"/>
      <c r="U101" s="186"/>
      <c r="V101" s="186"/>
      <c r="W101" s="186"/>
      <c r="X101" s="186"/>
      <c r="Y101" s="186"/>
    </row>
    <row r="102" spans="1:25" s="141" customFormat="1" ht="14.25">
      <c r="A102" s="363">
        <v>13</v>
      </c>
      <c r="B102" s="364">
        <v>43383</v>
      </c>
      <c r="C102" s="364"/>
      <c r="D102" s="429" t="s">
        <v>51</v>
      </c>
      <c r="E102" s="366" t="s">
        <v>270</v>
      </c>
      <c r="F102" s="366">
        <v>600</v>
      </c>
      <c r="G102" s="363">
        <v>576</v>
      </c>
      <c r="H102" s="363">
        <v>617.5</v>
      </c>
      <c r="I102" s="366" t="s">
        <v>3601</v>
      </c>
      <c r="J102" s="367" t="s">
        <v>3602</v>
      </c>
      <c r="K102" s="362">
        <f t="shared" ref="K102" si="37">H102-F102</f>
        <v>17.5</v>
      </c>
      <c r="L102" s="368">
        <f t="shared" si="36"/>
        <v>2.9166666666666667E-2</v>
      </c>
      <c r="M102" s="369" t="s">
        <v>272</v>
      </c>
      <c r="N102" s="477">
        <v>43383</v>
      </c>
      <c r="O102" s="371"/>
      <c r="P102" s="201"/>
      <c r="Q102" s="200"/>
      <c r="R102" s="476" t="s">
        <v>2117</v>
      </c>
      <c r="S102" s="202"/>
      <c r="T102" s="186"/>
      <c r="U102" s="186"/>
      <c r="V102" s="186"/>
      <c r="W102" s="186"/>
      <c r="X102" s="186"/>
      <c r="Y102" s="186"/>
    </row>
    <row r="103" spans="1:25" s="141" customFormat="1" ht="14.25">
      <c r="A103" s="363">
        <v>12</v>
      </c>
      <c r="B103" s="364">
        <v>43384</v>
      </c>
      <c r="C103" s="364"/>
      <c r="D103" s="429" t="s">
        <v>3494</v>
      </c>
      <c r="E103" s="366" t="s">
        <v>270</v>
      </c>
      <c r="F103" s="366">
        <v>2115</v>
      </c>
      <c r="G103" s="363">
        <v>2040</v>
      </c>
      <c r="H103" s="363">
        <v>2195</v>
      </c>
      <c r="I103" s="366" t="s">
        <v>3638</v>
      </c>
      <c r="J103" s="367" t="s">
        <v>3639</v>
      </c>
      <c r="K103" s="362">
        <f t="shared" ref="K103:K104" si="38">H103-F103</f>
        <v>80</v>
      </c>
      <c r="L103" s="368">
        <f t="shared" ref="L103:L104" si="39">K103/F103</f>
        <v>3.7825059101654845E-2</v>
      </c>
      <c r="M103" s="369" t="s">
        <v>272</v>
      </c>
      <c r="N103" s="477">
        <v>43384</v>
      </c>
      <c r="O103" s="371"/>
      <c r="P103" s="201"/>
      <c r="Q103" s="200"/>
      <c r="R103" s="495" t="s">
        <v>2116</v>
      </c>
      <c r="S103" s="202"/>
      <c r="T103" s="186"/>
      <c r="U103" s="186"/>
      <c r="V103" s="186"/>
      <c r="W103" s="186"/>
      <c r="X103" s="186"/>
      <c r="Y103" s="186"/>
    </row>
    <row r="104" spans="1:25" s="141" customFormat="1" ht="14.25">
      <c r="A104" s="363">
        <v>13</v>
      </c>
      <c r="B104" s="364">
        <v>43384</v>
      </c>
      <c r="C104" s="364"/>
      <c r="D104" s="429" t="s">
        <v>529</v>
      </c>
      <c r="E104" s="366" t="s">
        <v>270</v>
      </c>
      <c r="F104" s="366">
        <v>1010</v>
      </c>
      <c r="G104" s="363">
        <v>970</v>
      </c>
      <c r="H104" s="363">
        <v>1037.5</v>
      </c>
      <c r="I104" s="366" t="s">
        <v>3643</v>
      </c>
      <c r="J104" s="367" t="s">
        <v>3651</v>
      </c>
      <c r="K104" s="362">
        <f t="shared" si="38"/>
        <v>27.5</v>
      </c>
      <c r="L104" s="368">
        <f t="shared" si="39"/>
        <v>2.7227722772277228E-2</v>
      </c>
      <c r="M104" s="369" t="s">
        <v>272</v>
      </c>
      <c r="N104" s="477">
        <v>43384</v>
      </c>
      <c r="O104" s="371"/>
      <c r="P104" s="201"/>
      <c r="Q104" s="200"/>
      <c r="R104" s="495" t="s">
        <v>2117</v>
      </c>
      <c r="S104" s="202"/>
      <c r="T104" s="186"/>
      <c r="U104" s="186"/>
      <c r="V104" s="186"/>
      <c r="W104" s="186"/>
      <c r="X104" s="186"/>
      <c r="Y104" s="186"/>
    </row>
    <row r="105" spans="1:25" s="141" customFormat="1" ht="14.25">
      <c r="A105" s="363">
        <v>14</v>
      </c>
      <c r="B105" s="364">
        <v>43384</v>
      </c>
      <c r="C105" s="364"/>
      <c r="D105" s="429" t="s">
        <v>67</v>
      </c>
      <c r="E105" s="366" t="s">
        <v>270</v>
      </c>
      <c r="F105" s="366">
        <v>250.5</v>
      </c>
      <c r="G105" s="363">
        <v>239.7</v>
      </c>
      <c r="H105" s="363">
        <v>259</v>
      </c>
      <c r="I105" s="366" t="s">
        <v>3646</v>
      </c>
      <c r="J105" s="367" t="s">
        <v>3486</v>
      </c>
      <c r="K105" s="362">
        <f t="shared" ref="K105" si="40">H105-F105</f>
        <v>8.5</v>
      </c>
      <c r="L105" s="368">
        <f t="shared" ref="L105" si="41">K105/F105</f>
        <v>3.3932135728542916E-2</v>
      </c>
      <c r="M105" s="369" t="s">
        <v>272</v>
      </c>
      <c r="N105" s="477">
        <v>43384</v>
      </c>
      <c r="O105" s="371"/>
      <c r="P105" s="201"/>
      <c r="Q105" s="200"/>
      <c r="R105" s="495" t="s">
        <v>2116</v>
      </c>
      <c r="S105" s="202"/>
      <c r="T105" s="186"/>
      <c r="U105" s="186"/>
      <c r="V105" s="186"/>
      <c r="W105" s="186"/>
      <c r="X105" s="186"/>
      <c r="Y105" s="186"/>
    </row>
    <row r="106" spans="1:25" s="141" customFormat="1" ht="14.25">
      <c r="A106" s="377">
        <v>15</v>
      </c>
      <c r="B106" s="378">
        <v>43384</v>
      </c>
      <c r="C106" s="378"/>
      <c r="D106" s="387" t="s">
        <v>142</v>
      </c>
      <c r="E106" s="380" t="s">
        <v>270</v>
      </c>
      <c r="F106" s="380" t="s">
        <v>3649</v>
      </c>
      <c r="G106" s="377">
        <v>578</v>
      </c>
      <c r="H106" s="377"/>
      <c r="I106" s="380" t="s">
        <v>3650</v>
      </c>
      <c r="J106" s="461" t="s">
        <v>271</v>
      </c>
      <c r="K106" s="381"/>
      <c r="L106" s="382"/>
      <c r="M106" s="382"/>
      <c r="N106" s="403"/>
      <c r="O106" s="339">
        <f>VLOOKUP(D106,[1]EQ!$A$1:$M$1636,6,0)</f>
        <v>609.75</v>
      </c>
      <c r="P106" s="201"/>
      <c r="Q106" s="200"/>
      <c r="R106" s="495" t="s">
        <v>2116</v>
      </c>
      <c r="S106" s="202"/>
      <c r="T106" s="186"/>
      <c r="U106" s="186"/>
      <c r="V106" s="186"/>
      <c r="W106" s="186"/>
      <c r="X106" s="186"/>
      <c r="Y106" s="186"/>
    </row>
    <row r="107" spans="1:25" s="141" customFormat="1" ht="14.25">
      <c r="A107" s="363">
        <v>16</v>
      </c>
      <c r="B107" s="364">
        <v>43385</v>
      </c>
      <c r="C107" s="364"/>
      <c r="D107" s="429" t="s">
        <v>529</v>
      </c>
      <c r="E107" s="366" t="s">
        <v>270</v>
      </c>
      <c r="F107" s="366">
        <v>1020</v>
      </c>
      <c r="G107" s="363">
        <v>978</v>
      </c>
      <c r="H107" s="363">
        <v>1047.5</v>
      </c>
      <c r="I107" s="366">
        <v>1100</v>
      </c>
      <c r="J107" s="367" t="s">
        <v>3651</v>
      </c>
      <c r="K107" s="362">
        <f t="shared" ref="K107" si="42">H107-F107</f>
        <v>27.5</v>
      </c>
      <c r="L107" s="368">
        <f t="shared" ref="L107" si="43">K107/F107</f>
        <v>2.6960784313725492E-2</v>
      </c>
      <c r="M107" s="369" t="s">
        <v>272</v>
      </c>
      <c r="N107" s="477">
        <v>43385</v>
      </c>
      <c r="O107" s="371"/>
      <c r="P107" s="201"/>
      <c r="Q107" s="200"/>
      <c r="R107" s="498" t="s">
        <v>2116</v>
      </c>
      <c r="S107" s="202"/>
      <c r="T107" s="186"/>
      <c r="U107" s="186"/>
      <c r="V107" s="186"/>
      <c r="W107" s="186"/>
      <c r="X107" s="186"/>
      <c r="Y107" s="186"/>
    </row>
    <row r="108" spans="1:25" s="141" customFormat="1" ht="14.25">
      <c r="A108" s="377">
        <v>17</v>
      </c>
      <c r="B108" s="378">
        <v>43385</v>
      </c>
      <c r="C108" s="378"/>
      <c r="D108" s="387" t="s">
        <v>1293</v>
      </c>
      <c r="E108" s="380" t="s">
        <v>270</v>
      </c>
      <c r="F108" s="380" t="s">
        <v>3699</v>
      </c>
      <c r="G108" s="377">
        <v>1024.7</v>
      </c>
      <c r="H108" s="377"/>
      <c r="I108" s="380" t="s">
        <v>3461</v>
      </c>
      <c r="J108" s="461" t="s">
        <v>271</v>
      </c>
      <c r="K108" s="381"/>
      <c r="L108" s="382"/>
      <c r="M108" s="382"/>
      <c r="N108" s="403"/>
      <c r="O108" s="339"/>
      <c r="P108" s="201"/>
      <c r="Q108" s="200"/>
      <c r="R108" s="498" t="s">
        <v>2117</v>
      </c>
      <c r="S108" s="202"/>
      <c r="T108" s="186"/>
      <c r="U108" s="186"/>
      <c r="V108" s="186"/>
      <c r="W108" s="186"/>
      <c r="X108" s="186"/>
      <c r="Y108" s="186"/>
    </row>
    <row r="109" spans="1:25" s="141" customFormat="1" ht="14.25">
      <c r="A109" s="377"/>
      <c r="B109" s="378"/>
      <c r="C109" s="378"/>
      <c r="D109" s="387"/>
      <c r="E109" s="380"/>
      <c r="F109" s="380"/>
      <c r="G109" s="377"/>
      <c r="H109" s="377"/>
      <c r="I109" s="380"/>
      <c r="J109" s="461"/>
      <c r="K109" s="381"/>
      <c r="L109" s="382"/>
      <c r="M109" s="382"/>
      <c r="N109" s="403"/>
      <c r="O109" s="393"/>
      <c r="P109" s="201"/>
      <c r="Q109" s="200"/>
      <c r="R109" s="476"/>
      <c r="S109" s="202"/>
      <c r="T109" s="186"/>
      <c r="U109" s="186"/>
      <c r="V109" s="186"/>
      <c r="W109" s="186"/>
      <c r="X109" s="186"/>
      <c r="Y109" s="186"/>
    </row>
    <row r="110" spans="1:25" s="141" customFormat="1" ht="14.25">
      <c r="A110" s="377"/>
      <c r="B110" s="378"/>
      <c r="C110" s="378"/>
      <c r="D110" s="387"/>
      <c r="E110" s="380"/>
      <c r="F110" s="380"/>
      <c r="G110" s="377"/>
      <c r="H110" s="377"/>
      <c r="I110" s="380"/>
      <c r="J110" s="461"/>
      <c r="K110" s="381"/>
      <c r="L110" s="382"/>
      <c r="M110" s="382"/>
      <c r="N110" s="403"/>
      <c r="O110" s="393"/>
      <c r="P110" s="201"/>
      <c r="Q110" s="200"/>
      <c r="R110" s="476"/>
      <c r="S110" s="202"/>
      <c r="T110" s="186"/>
      <c r="U110" s="186"/>
      <c r="V110" s="186"/>
      <c r="W110" s="186"/>
      <c r="X110" s="186"/>
      <c r="Y110" s="186"/>
    </row>
    <row r="111" spans="1:25" s="141" customFormat="1" ht="14.25">
      <c r="A111" s="377"/>
      <c r="B111" s="378"/>
      <c r="C111" s="378"/>
      <c r="D111" s="387"/>
      <c r="E111" s="380"/>
      <c r="F111" s="380"/>
      <c r="G111" s="377"/>
      <c r="H111" s="377"/>
      <c r="I111" s="380"/>
      <c r="J111" s="461"/>
      <c r="K111" s="381"/>
      <c r="L111" s="382"/>
      <c r="M111" s="382"/>
      <c r="N111" s="403"/>
      <c r="O111" s="393"/>
      <c r="P111" s="201"/>
      <c r="Q111" s="200"/>
      <c r="R111" s="476"/>
      <c r="S111" s="202"/>
      <c r="T111" s="186"/>
      <c r="U111" s="186"/>
      <c r="V111" s="186"/>
      <c r="W111" s="186"/>
      <c r="X111" s="186"/>
      <c r="Y111" s="186"/>
    </row>
    <row r="112" spans="1:25" s="141" customFormat="1" ht="14.25">
      <c r="A112" s="377"/>
      <c r="B112" s="378"/>
      <c r="C112" s="378"/>
      <c r="D112" s="387"/>
      <c r="E112" s="380"/>
      <c r="F112" s="380"/>
      <c r="G112" s="377"/>
      <c r="H112" s="377"/>
      <c r="I112" s="380"/>
      <c r="J112" s="461"/>
      <c r="K112" s="381"/>
      <c r="L112" s="382"/>
      <c r="M112" s="382"/>
      <c r="N112" s="403"/>
      <c r="O112" s="393"/>
      <c r="P112" s="201"/>
      <c r="Q112" s="200"/>
      <c r="R112" s="460"/>
      <c r="S112" s="202"/>
      <c r="T112" s="186"/>
      <c r="U112" s="186"/>
      <c r="V112" s="186"/>
      <c r="W112" s="186"/>
      <c r="X112" s="186"/>
      <c r="Y112" s="186"/>
    </row>
    <row r="113" spans="1:34" s="141" customFormat="1" ht="14.25">
      <c r="A113" s="377"/>
      <c r="B113" s="378"/>
      <c r="C113" s="378"/>
      <c r="D113" s="387"/>
      <c r="E113" s="380"/>
      <c r="F113" s="380"/>
      <c r="G113" s="377"/>
      <c r="H113" s="377"/>
      <c r="I113" s="380"/>
      <c r="J113" s="461"/>
      <c r="K113" s="381"/>
      <c r="L113" s="382"/>
      <c r="M113" s="382"/>
      <c r="N113" s="403"/>
      <c r="O113" s="393"/>
      <c r="P113" s="201"/>
      <c r="Q113" s="200"/>
      <c r="R113" s="460"/>
      <c r="S113" s="202"/>
      <c r="T113" s="186"/>
      <c r="U113" s="186"/>
      <c r="V113" s="186"/>
      <c r="W113" s="186"/>
      <c r="X113" s="186"/>
      <c r="Y113" s="186"/>
    </row>
    <row r="114" spans="1:34" s="141" customFormat="1">
      <c r="A114" s="377"/>
      <c r="B114" s="378"/>
      <c r="C114" s="378"/>
      <c r="D114" s="401"/>
      <c r="E114" s="380"/>
      <c r="F114" s="380"/>
      <c r="G114" s="377"/>
      <c r="H114" s="377"/>
      <c r="I114" s="378"/>
      <c r="J114" s="378"/>
      <c r="K114" s="401"/>
      <c r="L114" s="380"/>
      <c r="M114" s="382"/>
      <c r="N114" s="462"/>
      <c r="O114" s="393"/>
      <c r="P114" s="201"/>
      <c r="Q114" s="200"/>
      <c r="R114" s="188"/>
      <c r="S114" s="202"/>
      <c r="T114" s="186"/>
      <c r="U114" s="186"/>
      <c r="V114" s="186"/>
      <c r="W114" s="186"/>
      <c r="X114" s="186"/>
      <c r="Y114" s="186"/>
    </row>
    <row r="115" spans="1:34" s="19" customFormat="1">
      <c r="A115" s="463" t="s">
        <v>344</v>
      </c>
      <c r="B115" s="463"/>
      <c r="C115" s="463"/>
      <c r="D115" s="463"/>
      <c r="E115" s="323"/>
      <c r="F115" s="464" t="s">
        <v>366</v>
      </c>
      <c r="G115" s="321"/>
      <c r="H115" s="321"/>
      <c r="I115" s="101"/>
      <c r="J115" s="100"/>
      <c r="K115" s="324"/>
      <c r="L115" s="325"/>
      <c r="M115" s="144"/>
      <c r="N115" s="276"/>
      <c r="O115" s="199"/>
      <c r="P115" s="113"/>
      <c r="Q115" s="1"/>
      <c r="R115" s="87"/>
      <c r="S115" s="18"/>
      <c r="T115" s="18"/>
      <c r="U115" s="18"/>
      <c r="V115" s="18"/>
      <c r="W115" s="18"/>
      <c r="X115" s="18"/>
      <c r="Y115" s="18"/>
      <c r="Z115" s="113"/>
      <c r="AA115" s="113"/>
      <c r="AB115" s="113"/>
      <c r="AC115" s="113"/>
      <c r="AD115" s="113"/>
      <c r="AE115" s="113"/>
      <c r="AF115" s="113"/>
      <c r="AG115" s="113"/>
      <c r="AH115" s="113"/>
    </row>
    <row r="116" spans="1:34" s="19" customFormat="1">
      <c r="A116" s="183" t="s">
        <v>2191</v>
      </c>
      <c r="B116" s="204"/>
      <c r="C116" s="204"/>
      <c r="D116" s="243"/>
      <c r="E116" s="86"/>
      <c r="F116" s="170" t="s">
        <v>2225</v>
      </c>
      <c r="G116" s="195"/>
      <c r="H116" s="195"/>
      <c r="I116" s="152"/>
      <c r="J116" s="87"/>
      <c r="K116" s="196"/>
      <c r="L116" s="197"/>
      <c r="M116" s="150"/>
      <c r="N116" s="198"/>
      <c r="O116" s="199"/>
      <c r="P116" s="113"/>
      <c r="Q116" s="1"/>
      <c r="R116" s="87"/>
      <c r="S116" s="18"/>
      <c r="T116" s="18"/>
      <c r="U116" s="18"/>
      <c r="V116" s="18"/>
      <c r="W116" s="18"/>
      <c r="X116" s="18"/>
      <c r="Y116" s="18"/>
      <c r="Z116" s="113"/>
      <c r="AA116" s="113"/>
      <c r="AB116" s="113"/>
      <c r="AC116" s="113"/>
      <c r="AD116" s="113"/>
      <c r="AE116" s="113"/>
      <c r="AF116" s="113"/>
      <c r="AG116" s="113"/>
      <c r="AH116" s="113"/>
    </row>
    <row r="117" spans="1:34" s="19" customFormat="1">
      <c r="A117" s="193"/>
      <c r="B117" s="189"/>
      <c r="C117" s="194"/>
      <c r="D117" s="109"/>
      <c r="E117" s="152"/>
      <c r="F117" s="92"/>
      <c r="G117" s="195"/>
      <c r="H117" s="195"/>
      <c r="I117" s="152"/>
      <c r="J117" s="87"/>
      <c r="K117" s="196"/>
      <c r="L117" s="197"/>
      <c r="M117" s="150"/>
      <c r="N117" s="198"/>
      <c r="O117" s="199"/>
      <c r="P117" s="113"/>
      <c r="Q117" s="1"/>
      <c r="R117" s="87"/>
      <c r="S117" s="18"/>
      <c r="T117" s="18"/>
      <c r="U117" s="18"/>
      <c r="V117" s="18"/>
      <c r="W117" s="18"/>
      <c r="X117" s="18"/>
      <c r="Y117" s="18"/>
      <c r="Z117" s="113"/>
      <c r="AA117" s="113"/>
      <c r="AB117" s="113"/>
      <c r="AC117" s="113"/>
      <c r="AD117" s="113"/>
      <c r="AE117" s="113"/>
      <c r="AF117" s="113"/>
      <c r="AG117" s="113"/>
      <c r="AH117" s="113"/>
    </row>
    <row r="118" spans="1:34">
      <c r="A118" s="183"/>
      <c r="B118" s="206"/>
      <c r="C118" s="206"/>
      <c r="D118" s="243"/>
      <c r="E118" s="86"/>
      <c r="F118" s="170"/>
      <c r="G118" s="49"/>
      <c r="H118" s="49"/>
      <c r="I118" s="49"/>
      <c r="J118" s="9"/>
      <c r="K118" s="49"/>
      <c r="L118" s="49"/>
      <c r="M118" s="49"/>
      <c r="N118" s="1"/>
      <c r="O118" s="9"/>
      <c r="R118" s="92"/>
      <c r="S118" s="18"/>
      <c r="T118" s="18"/>
      <c r="U118" s="18"/>
      <c r="V118" s="18"/>
      <c r="W118" s="18"/>
      <c r="X118" s="18"/>
      <c r="Y118" s="18"/>
      <c r="Z118" s="18"/>
    </row>
    <row r="119" spans="1:34" s="139" customFormat="1" ht="15">
      <c r="A119" s="1"/>
      <c r="B119" s="244" t="s">
        <v>1887</v>
      </c>
      <c r="C119" s="244"/>
      <c r="D119" s="244"/>
      <c r="E119" s="244"/>
      <c r="F119" s="96"/>
      <c r="G119" s="86"/>
      <c r="H119" s="86"/>
      <c r="I119" s="157"/>
      <c r="J119" s="147"/>
      <c r="K119" s="169"/>
      <c r="L119" s="49"/>
      <c r="M119" s="49"/>
      <c r="N119" s="1"/>
      <c r="O119" s="9"/>
      <c r="Q119" s="323"/>
      <c r="R119" s="152"/>
      <c r="S119" s="109"/>
      <c r="T119" s="109"/>
      <c r="U119" s="109"/>
      <c r="V119" s="109"/>
      <c r="W119" s="109"/>
      <c r="X119" s="109"/>
      <c r="Y119" s="109"/>
      <c r="Z119" s="109"/>
    </row>
    <row r="120" spans="1:34" ht="38.25">
      <c r="A120" s="155" t="s">
        <v>13</v>
      </c>
      <c r="B120" s="84" t="s">
        <v>218</v>
      </c>
      <c r="C120" s="84"/>
      <c r="D120" s="85" t="s">
        <v>259</v>
      </c>
      <c r="E120" s="84" t="s">
        <v>260</v>
      </c>
      <c r="F120" s="84" t="s">
        <v>261</v>
      </c>
      <c r="G120" s="84" t="s">
        <v>262</v>
      </c>
      <c r="H120" s="84" t="s">
        <v>263</v>
      </c>
      <c r="I120" s="84" t="s">
        <v>264</v>
      </c>
      <c r="J120" s="316" t="s">
        <v>265</v>
      </c>
      <c r="K120" s="299" t="s">
        <v>1891</v>
      </c>
      <c r="L120" s="298" t="s">
        <v>267</v>
      </c>
      <c r="M120" s="165" t="s">
        <v>274</v>
      </c>
      <c r="N120" s="84" t="s">
        <v>275</v>
      </c>
      <c r="O120" s="84" t="s">
        <v>268</v>
      </c>
      <c r="P120" s="447" t="s">
        <v>269</v>
      </c>
      <c r="Q120" s="445"/>
      <c r="R120" s="87"/>
      <c r="S120" s="18"/>
      <c r="T120" s="18"/>
      <c r="U120" s="18"/>
      <c r="V120" s="18"/>
      <c r="W120" s="18"/>
      <c r="X120" s="18"/>
      <c r="Y120" s="18"/>
      <c r="Z120" s="18"/>
    </row>
    <row r="121" spans="1:34" s="109" customFormat="1" ht="14.25">
      <c r="A121" s="424">
        <v>1</v>
      </c>
      <c r="B121" s="425">
        <v>43374</v>
      </c>
      <c r="C121" s="425"/>
      <c r="D121" s="426" t="s">
        <v>3481</v>
      </c>
      <c r="E121" s="427" t="s">
        <v>270</v>
      </c>
      <c r="F121" s="427">
        <v>268</v>
      </c>
      <c r="G121" s="424">
        <v>260</v>
      </c>
      <c r="H121" s="424">
        <v>260</v>
      </c>
      <c r="I121" s="427">
        <v>282</v>
      </c>
      <c r="J121" s="419" t="s">
        <v>3496</v>
      </c>
      <c r="K121" s="419">
        <f>H121-F121</f>
        <v>-8</v>
      </c>
      <c r="L121" s="428"/>
      <c r="M121" s="419">
        <f t="shared" ref="M121:M129" si="44">N121*K121</f>
        <v>-13600</v>
      </c>
      <c r="N121" s="419">
        <v>1700</v>
      </c>
      <c r="O121" s="421" t="s">
        <v>1901</v>
      </c>
      <c r="P121" s="422">
        <v>43376</v>
      </c>
      <c r="Q121" s="446"/>
      <c r="R121" s="280" t="s">
        <v>2953</v>
      </c>
      <c r="S121" s="152"/>
      <c r="T121" s="152"/>
    </row>
    <row r="122" spans="1:34" s="109" customFormat="1" ht="14.25">
      <c r="A122" s="424">
        <v>2</v>
      </c>
      <c r="B122" s="425">
        <v>43376</v>
      </c>
      <c r="C122" s="425"/>
      <c r="D122" s="426" t="s">
        <v>3497</v>
      </c>
      <c r="E122" s="427" t="s">
        <v>270</v>
      </c>
      <c r="F122" s="427">
        <v>591.5</v>
      </c>
      <c r="G122" s="424">
        <v>579</v>
      </c>
      <c r="H122" s="424">
        <v>578</v>
      </c>
      <c r="I122" s="427">
        <v>610</v>
      </c>
      <c r="J122" s="419" t="s">
        <v>3525</v>
      </c>
      <c r="K122" s="419">
        <f>H122-F122</f>
        <v>-13.5</v>
      </c>
      <c r="L122" s="428"/>
      <c r="M122" s="419">
        <f t="shared" si="44"/>
        <v>-14323.5</v>
      </c>
      <c r="N122" s="419">
        <v>1061</v>
      </c>
      <c r="O122" s="421" t="s">
        <v>1901</v>
      </c>
      <c r="P122" s="422">
        <v>43377</v>
      </c>
      <c r="Q122" s="446"/>
      <c r="R122" s="280" t="s">
        <v>2953</v>
      </c>
      <c r="S122" s="152"/>
      <c r="T122" s="152"/>
    </row>
    <row r="123" spans="1:34" s="109" customFormat="1" ht="14.25">
      <c r="A123" s="424">
        <v>3</v>
      </c>
      <c r="B123" s="425">
        <v>43376</v>
      </c>
      <c r="C123" s="425"/>
      <c r="D123" s="426" t="s">
        <v>3510</v>
      </c>
      <c r="E123" s="427" t="s">
        <v>270</v>
      </c>
      <c r="F123" s="427">
        <v>647</v>
      </c>
      <c r="G123" s="424">
        <v>636</v>
      </c>
      <c r="H123" s="424">
        <v>640</v>
      </c>
      <c r="I123" s="427" t="s">
        <v>3511</v>
      </c>
      <c r="J123" s="419" t="s">
        <v>3516</v>
      </c>
      <c r="K123" s="419">
        <f>H123-F123</f>
        <v>-7</v>
      </c>
      <c r="L123" s="428"/>
      <c r="M123" s="419">
        <f t="shared" si="44"/>
        <v>-8400</v>
      </c>
      <c r="N123" s="419">
        <v>1200</v>
      </c>
      <c r="O123" s="421" t="s">
        <v>1901</v>
      </c>
      <c r="P123" s="422">
        <v>43377</v>
      </c>
      <c r="Q123" s="446"/>
      <c r="R123" s="280" t="s">
        <v>2953</v>
      </c>
      <c r="S123" s="152"/>
      <c r="T123" s="152"/>
    </row>
    <row r="124" spans="1:34" s="109" customFormat="1" ht="14.25">
      <c r="A124" s="363">
        <v>4</v>
      </c>
      <c r="B124" s="364">
        <v>43381</v>
      </c>
      <c r="C124" s="364"/>
      <c r="D124" s="429" t="s">
        <v>3481</v>
      </c>
      <c r="E124" s="366" t="s">
        <v>270</v>
      </c>
      <c r="F124" s="366">
        <v>256.5</v>
      </c>
      <c r="G124" s="363">
        <v>251</v>
      </c>
      <c r="H124" s="363">
        <v>262</v>
      </c>
      <c r="I124" s="366" t="s">
        <v>3554</v>
      </c>
      <c r="J124" s="362" t="s">
        <v>3555</v>
      </c>
      <c r="K124" s="362">
        <f>H124-F124</f>
        <v>5.5</v>
      </c>
      <c r="L124" s="451"/>
      <c r="M124" s="362">
        <f t="shared" si="44"/>
        <v>9350</v>
      </c>
      <c r="N124" s="362">
        <v>1700</v>
      </c>
      <c r="O124" s="369" t="s">
        <v>272</v>
      </c>
      <c r="P124" s="490">
        <v>43381</v>
      </c>
      <c r="Q124" s="446"/>
      <c r="R124" s="280" t="s">
        <v>2953</v>
      </c>
      <c r="S124" s="152"/>
      <c r="T124" s="152"/>
    </row>
    <row r="125" spans="1:34" s="109" customFormat="1" ht="14.25">
      <c r="A125" s="363">
        <v>5</v>
      </c>
      <c r="B125" s="364">
        <v>43381</v>
      </c>
      <c r="C125" s="364"/>
      <c r="D125" s="429" t="s">
        <v>3559</v>
      </c>
      <c r="E125" s="366" t="s">
        <v>2077</v>
      </c>
      <c r="F125" s="366">
        <v>1672.5</v>
      </c>
      <c r="G125" s="363">
        <v>1702</v>
      </c>
      <c r="H125" s="363">
        <v>1659</v>
      </c>
      <c r="I125" s="366">
        <v>1620</v>
      </c>
      <c r="J125" s="362" t="s">
        <v>3560</v>
      </c>
      <c r="K125" s="362">
        <f>F125-H125</f>
        <v>13.5</v>
      </c>
      <c r="L125" s="451"/>
      <c r="M125" s="362">
        <f t="shared" si="44"/>
        <v>6750</v>
      </c>
      <c r="N125" s="362">
        <v>500</v>
      </c>
      <c r="O125" s="369" t="s">
        <v>272</v>
      </c>
      <c r="P125" s="490">
        <v>43381</v>
      </c>
      <c r="Q125" s="446"/>
      <c r="R125" s="280" t="s">
        <v>2116</v>
      </c>
      <c r="S125" s="152"/>
      <c r="T125" s="152"/>
    </row>
    <row r="126" spans="1:34" s="109" customFormat="1" ht="14.25">
      <c r="A126" s="424">
        <v>6</v>
      </c>
      <c r="B126" s="425">
        <v>43382</v>
      </c>
      <c r="C126" s="425"/>
      <c r="D126" s="426" t="s">
        <v>3573</v>
      </c>
      <c r="E126" s="427" t="s">
        <v>270</v>
      </c>
      <c r="F126" s="427">
        <v>1132.5</v>
      </c>
      <c r="G126" s="424">
        <v>1115</v>
      </c>
      <c r="H126" s="424">
        <v>1115</v>
      </c>
      <c r="I126" s="427">
        <v>1160</v>
      </c>
      <c r="J126" s="419" t="s">
        <v>3574</v>
      </c>
      <c r="K126" s="419">
        <f>H126-F126</f>
        <v>-17.5</v>
      </c>
      <c r="L126" s="428"/>
      <c r="M126" s="419">
        <f t="shared" si="44"/>
        <v>-13125</v>
      </c>
      <c r="N126" s="419">
        <v>750</v>
      </c>
      <c r="O126" s="421" t="s">
        <v>1901</v>
      </c>
      <c r="P126" s="478">
        <v>43382</v>
      </c>
      <c r="Q126" s="446"/>
      <c r="R126" s="280" t="s">
        <v>2117</v>
      </c>
      <c r="S126" s="152"/>
      <c r="T126" s="152"/>
    </row>
    <row r="127" spans="1:34" s="109" customFormat="1" ht="14.25">
      <c r="A127" s="424">
        <v>7</v>
      </c>
      <c r="B127" s="425">
        <v>43382</v>
      </c>
      <c r="C127" s="425"/>
      <c r="D127" s="426" t="s">
        <v>3576</v>
      </c>
      <c r="E127" s="427" t="s">
        <v>270</v>
      </c>
      <c r="F127" s="427">
        <v>1269</v>
      </c>
      <c r="G127" s="424">
        <v>1255</v>
      </c>
      <c r="H127" s="424">
        <v>1255</v>
      </c>
      <c r="I127" s="427">
        <v>1300</v>
      </c>
      <c r="J127" s="419" t="s">
        <v>3577</v>
      </c>
      <c r="K127" s="419">
        <f>H127-F127</f>
        <v>-14</v>
      </c>
      <c r="L127" s="428"/>
      <c r="M127" s="419">
        <f t="shared" si="44"/>
        <v>-11200</v>
      </c>
      <c r="N127" s="419">
        <v>800</v>
      </c>
      <c r="O127" s="421" t="s">
        <v>1901</v>
      </c>
      <c r="P127" s="478">
        <v>43382</v>
      </c>
      <c r="Q127" s="446"/>
      <c r="R127" s="280" t="s">
        <v>2953</v>
      </c>
      <c r="S127" s="152"/>
      <c r="T127" s="152"/>
    </row>
    <row r="128" spans="1:34" s="109" customFormat="1" ht="14.25">
      <c r="A128" s="363">
        <v>8</v>
      </c>
      <c r="B128" s="364">
        <v>43382</v>
      </c>
      <c r="C128" s="364"/>
      <c r="D128" s="429" t="s">
        <v>3579</v>
      </c>
      <c r="E128" s="366" t="s">
        <v>270</v>
      </c>
      <c r="F128" s="366">
        <v>1087.5</v>
      </c>
      <c r="G128" s="363">
        <v>1058</v>
      </c>
      <c r="H128" s="363">
        <v>1106.5</v>
      </c>
      <c r="I128" s="366">
        <v>1150</v>
      </c>
      <c r="J128" s="362" t="s">
        <v>3580</v>
      </c>
      <c r="K128" s="362">
        <f>H128-F128</f>
        <v>19</v>
      </c>
      <c r="L128" s="451"/>
      <c r="M128" s="362">
        <f t="shared" si="44"/>
        <v>9500</v>
      </c>
      <c r="N128" s="362">
        <v>500</v>
      </c>
      <c r="O128" s="369" t="s">
        <v>272</v>
      </c>
      <c r="P128" s="490">
        <v>43382</v>
      </c>
      <c r="Q128" s="446"/>
      <c r="R128" s="280" t="s">
        <v>2117</v>
      </c>
      <c r="S128" s="152"/>
      <c r="T128" s="152"/>
    </row>
    <row r="129" spans="1:20" s="109" customFormat="1" ht="14.25">
      <c r="A129" s="485">
        <v>9</v>
      </c>
      <c r="B129" s="475">
        <v>43382</v>
      </c>
      <c r="C129" s="475"/>
      <c r="D129" s="486" t="s">
        <v>3576</v>
      </c>
      <c r="E129" s="487" t="s">
        <v>270</v>
      </c>
      <c r="F129" s="487">
        <v>1252.5</v>
      </c>
      <c r="G129" s="485">
        <v>1238</v>
      </c>
      <c r="H129" s="485">
        <v>1265</v>
      </c>
      <c r="I129" s="487">
        <v>1300</v>
      </c>
      <c r="J129" s="369" t="s">
        <v>3581</v>
      </c>
      <c r="K129" s="369">
        <f>H129-F129</f>
        <v>12.5</v>
      </c>
      <c r="L129" s="488"/>
      <c r="M129" s="369">
        <f t="shared" si="44"/>
        <v>10000</v>
      </c>
      <c r="N129" s="369">
        <v>800</v>
      </c>
      <c r="O129" s="369" t="s">
        <v>272</v>
      </c>
      <c r="P129" s="489">
        <v>43382</v>
      </c>
      <c r="Q129" s="446"/>
      <c r="R129" s="280" t="s">
        <v>2117</v>
      </c>
      <c r="S129" s="152"/>
      <c r="T129" s="152"/>
    </row>
    <row r="130" spans="1:20" s="109" customFormat="1" ht="14.25">
      <c r="A130" s="485">
        <v>10</v>
      </c>
      <c r="B130" s="494">
        <v>43383</v>
      </c>
      <c r="C130" s="494"/>
      <c r="D130" s="486" t="s">
        <v>3609</v>
      </c>
      <c r="E130" s="487" t="s">
        <v>2077</v>
      </c>
      <c r="F130" s="487">
        <v>220.5</v>
      </c>
      <c r="G130" s="485">
        <v>227.3</v>
      </c>
      <c r="H130" s="485">
        <v>202</v>
      </c>
      <c r="I130" s="487" t="s">
        <v>3610</v>
      </c>
      <c r="J130" s="369" t="s">
        <v>3635</v>
      </c>
      <c r="K130" s="369">
        <f>F130-H130</f>
        <v>18.5</v>
      </c>
      <c r="L130" s="488"/>
      <c r="M130" s="369">
        <f t="shared" ref="M130:M131" si="45">N130*K130</f>
        <v>32375</v>
      </c>
      <c r="N130" s="369">
        <v>1750</v>
      </c>
      <c r="O130" s="369" t="s">
        <v>272</v>
      </c>
      <c r="P130" s="489">
        <v>43384</v>
      </c>
      <c r="Q130" s="446"/>
      <c r="R130" s="280" t="s">
        <v>2117</v>
      </c>
      <c r="S130" s="152"/>
      <c r="T130" s="152"/>
    </row>
    <row r="131" spans="1:20" s="109" customFormat="1" ht="14.25">
      <c r="A131" s="424">
        <v>11</v>
      </c>
      <c r="B131" s="425">
        <v>43383</v>
      </c>
      <c r="C131" s="425"/>
      <c r="D131" s="426" t="s">
        <v>3611</v>
      </c>
      <c r="E131" s="427" t="s">
        <v>270</v>
      </c>
      <c r="F131" s="427">
        <v>1139</v>
      </c>
      <c r="G131" s="424">
        <v>1127</v>
      </c>
      <c r="H131" s="424">
        <v>1120</v>
      </c>
      <c r="I131" s="427">
        <v>1170</v>
      </c>
      <c r="J131" s="419" t="s">
        <v>3637</v>
      </c>
      <c r="K131" s="419">
        <f t="shared" ref="K131:K137" si="46">H131-F131</f>
        <v>-19</v>
      </c>
      <c r="L131" s="428"/>
      <c r="M131" s="419">
        <f t="shared" si="45"/>
        <v>-15200</v>
      </c>
      <c r="N131" s="419">
        <v>800</v>
      </c>
      <c r="O131" s="421" t="s">
        <v>1901</v>
      </c>
      <c r="P131" s="422">
        <v>43384</v>
      </c>
      <c r="Q131" s="446"/>
      <c r="R131" s="280" t="s">
        <v>2116</v>
      </c>
      <c r="S131" s="152"/>
      <c r="T131" s="152"/>
    </row>
    <row r="132" spans="1:20" s="109" customFormat="1" ht="14.25">
      <c r="A132" s="485">
        <v>12</v>
      </c>
      <c r="B132" s="475">
        <v>43383</v>
      </c>
      <c r="C132" s="475"/>
      <c r="D132" s="486" t="s">
        <v>3613</v>
      </c>
      <c r="E132" s="487" t="s">
        <v>270</v>
      </c>
      <c r="F132" s="487">
        <v>1520</v>
      </c>
      <c r="G132" s="485">
        <v>1498.7</v>
      </c>
      <c r="H132" s="485">
        <v>1533.5</v>
      </c>
      <c r="I132" s="487" t="s">
        <v>3614</v>
      </c>
      <c r="J132" s="369" t="s">
        <v>3615</v>
      </c>
      <c r="K132" s="369">
        <f t="shared" si="46"/>
        <v>13.5</v>
      </c>
      <c r="L132" s="488"/>
      <c r="M132" s="369">
        <f t="shared" ref="M132:M134" si="47">N132*K132</f>
        <v>8100</v>
      </c>
      <c r="N132" s="369">
        <v>600</v>
      </c>
      <c r="O132" s="369" t="s">
        <v>272</v>
      </c>
      <c r="P132" s="489">
        <v>43383</v>
      </c>
      <c r="Q132" s="446"/>
      <c r="R132" s="280" t="s">
        <v>2117</v>
      </c>
      <c r="S132" s="152"/>
      <c r="T132" s="152"/>
    </row>
    <row r="133" spans="1:20" s="109" customFormat="1" ht="14.25">
      <c r="A133" s="424">
        <v>13</v>
      </c>
      <c r="B133" s="425">
        <v>43383</v>
      </c>
      <c r="C133" s="425"/>
      <c r="D133" s="426" t="s">
        <v>3617</v>
      </c>
      <c r="E133" s="427" t="s">
        <v>270</v>
      </c>
      <c r="F133" s="427">
        <v>639</v>
      </c>
      <c r="G133" s="424">
        <v>627</v>
      </c>
      <c r="H133" s="424">
        <v>627.5</v>
      </c>
      <c r="I133" s="427">
        <v>660</v>
      </c>
      <c r="J133" s="419" t="s">
        <v>3636</v>
      </c>
      <c r="K133" s="419">
        <f t="shared" si="46"/>
        <v>-11.5</v>
      </c>
      <c r="L133" s="428"/>
      <c r="M133" s="419">
        <f t="shared" si="47"/>
        <v>-11500</v>
      </c>
      <c r="N133" s="419">
        <v>1000</v>
      </c>
      <c r="O133" s="421" t="s">
        <v>1901</v>
      </c>
      <c r="P133" s="422">
        <v>43384</v>
      </c>
      <c r="Q133" s="446"/>
      <c r="R133" s="280" t="s">
        <v>2117</v>
      </c>
      <c r="S133" s="152"/>
      <c r="T133" s="152"/>
    </row>
    <row r="134" spans="1:20" s="109" customFormat="1" ht="14.25">
      <c r="A134" s="363">
        <v>14</v>
      </c>
      <c r="B134" s="364">
        <v>43384</v>
      </c>
      <c r="C134" s="364"/>
      <c r="D134" s="429" t="s">
        <v>3642</v>
      </c>
      <c r="E134" s="366" t="s">
        <v>270</v>
      </c>
      <c r="F134" s="366">
        <v>2550</v>
      </c>
      <c r="G134" s="363">
        <v>2497</v>
      </c>
      <c r="H134" s="363">
        <v>2585</v>
      </c>
      <c r="I134" s="366">
        <v>2650</v>
      </c>
      <c r="J134" s="362" t="s">
        <v>3700</v>
      </c>
      <c r="K134" s="362">
        <f t="shared" si="46"/>
        <v>35</v>
      </c>
      <c r="L134" s="451"/>
      <c r="M134" s="362">
        <f t="shared" si="47"/>
        <v>8750</v>
      </c>
      <c r="N134" s="362">
        <v>250</v>
      </c>
      <c r="O134" s="369" t="s">
        <v>272</v>
      </c>
      <c r="P134" s="364">
        <v>43385</v>
      </c>
      <c r="Q134" s="446"/>
      <c r="R134" s="280" t="s">
        <v>2117</v>
      </c>
      <c r="S134" s="152"/>
      <c r="T134" s="152"/>
    </row>
    <row r="135" spans="1:20" s="109" customFormat="1" ht="14.25">
      <c r="A135" s="485">
        <v>15</v>
      </c>
      <c r="B135" s="494">
        <v>43384</v>
      </c>
      <c r="C135" s="494"/>
      <c r="D135" s="486" t="s">
        <v>3647</v>
      </c>
      <c r="E135" s="487" t="s">
        <v>270</v>
      </c>
      <c r="F135" s="487">
        <v>638</v>
      </c>
      <c r="G135" s="485">
        <v>623</v>
      </c>
      <c r="H135" s="485">
        <v>647.5</v>
      </c>
      <c r="I135" s="487">
        <v>665</v>
      </c>
      <c r="J135" s="369" t="s">
        <v>3648</v>
      </c>
      <c r="K135" s="369">
        <f t="shared" si="46"/>
        <v>9.5</v>
      </c>
      <c r="L135" s="488"/>
      <c r="M135" s="369">
        <f t="shared" ref="M135:M137" si="48">N135*K135</f>
        <v>7600</v>
      </c>
      <c r="N135" s="369">
        <v>800</v>
      </c>
      <c r="O135" s="369" t="s">
        <v>272</v>
      </c>
      <c r="P135" s="489">
        <v>43384</v>
      </c>
      <c r="Q135" s="446"/>
      <c r="R135" s="280" t="s">
        <v>2953</v>
      </c>
      <c r="S135" s="152"/>
      <c r="T135" s="152"/>
    </row>
    <row r="136" spans="1:20" s="109" customFormat="1" ht="14.25">
      <c r="A136" s="424">
        <v>16</v>
      </c>
      <c r="B136" s="425">
        <v>43384</v>
      </c>
      <c r="C136" s="425"/>
      <c r="D136" s="426" t="s">
        <v>3576</v>
      </c>
      <c r="E136" s="427" t="s">
        <v>270</v>
      </c>
      <c r="F136" s="427">
        <v>1283.5</v>
      </c>
      <c r="G136" s="424">
        <v>1268</v>
      </c>
      <c r="H136" s="424">
        <v>1268</v>
      </c>
      <c r="I136" s="427">
        <v>1310</v>
      </c>
      <c r="J136" s="419" t="s">
        <v>3654</v>
      </c>
      <c r="K136" s="419">
        <f t="shared" si="46"/>
        <v>-15.5</v>
      </c>
      <c r="L136" s="428"/>
      <c r="M136" s="419">
        <f t="shared" si="48"/>
        <v>-12400</v>
      </c>
      <c r="N136" s="419">
        <v>800</v>
      </c>
      <c r="O136" s="421" t="s">
        <v>1901</v>
      </c>
      <c r="P136" s="422">
        <v>43384</v>
      </c>
      <c r="Q136" s="446"/>
      <c r="R136" s="280" t="s">
        <v>2117</v>
      </c>
      <c r="S136" s="152"/>
      <c r="T136" s="152"/>
    </row>
    <row r="137" spans="1:20" s="109" customFormat="1" ht="14.25">
      <c r="A137" s="363">
        <v>17</v>
      </c>
      <c r="B137" s="364">
        <v>43385</v>
      </c>
      <c r="C137" s="364"/>
      <c r="D137" s="429" t="s">
        <v>3579</v>
      </c>
      <c r="E137" s="366" t="s">
        <v>270</v>
      </c>
      <c r="F137" s="366">
        <v>1106.5</v>
      </c>
      <c r="G137" s="363">
        <v>1080</v>
      </c>
      <c r="H137" s="363">
        <v>1123</v>
      </c>
      <c r="I137" s="366">
        <v>1160</v>
      </c>
      <c r="J137" s="362" t="s">
        <v>3698</v>
      </c>
      <c r="K137" s="362">
        <f t="shared" si="46"/>
        <v>16.5</v>
      </c>
      <c r="L137" s="451"/>
      <c r="M137" s="362">
        <f t="shared" si="48"/>
        <v>8250</v>
      </c>
      <c r="N137" s="362">
        <v>500</v>
      </c>
      <c r="O137" s="369" t="s">
        <v>272</v>
      </c>
      <c r="P137" s="490">
        <v>43385</v>
      </c>
      <c r="Q137" s="446"/>
      <c r="R137" s="280" t="s">
        <v>2953</v>
      </c>
      <c r="S137" s="152"/>
      <c r="T137" s="152"/>
    </row>
    <row r="138" spans="1:20" s="109" customFormat="1" ht="14.25">
      <c r="A138" s="359">
        <v>18</v>
      </c>
      <c r="B138" s="375">
        <v>43385</v>
      </c>
      <c r="C138" s="375"/>
      <c r="D138" s="479" t="s">
        <v>3701</v>
      </c>
      <c r="E138" s="357" t="s">
        <v>270</v>
      </c>
      <c r="F138" s="357" t="s">
        <v>3702</v>
      </c>
      <c r="G138" s="359">
        <v>323</v>
      </c>
      <c r="H138" s="359"/>
      <c r="I138" s="357">
        <v>345</v>
      </c>
      <c r="J138" s="281" t="s">
        <v>271</v>
      </c>
      <c r="K138" s="281"/>
      <c r="L138" s="373"/>
      <c r="M138" s="281"/>
      <c r="N138" s="281"/>
      <c r="O138" s="281"/>
      <c r="P138" s="375"/>
      <c r="Q138" s="484"/>
      <c r="R138" s="280" t="s">
        <v>2953</v>
      </c>
      <c r="S138" s="152"/>
      <c r="T138" s="152"/>
    </row>
    <row r="139" spans="1:20" s="109" customFormat="1" ht="14.25">
      <c r="A139" s="359">
        <v>19</v>
      </c>
      <c r="B139" s="375">
        <v>43385</v>
      </c>
      <c r="C139" s="375"/>
      <c r="D139" s="479" t="s">
        <v>3706</v>
      </c>
      <c r="E139" s="357" t="s">
        <v>2077</v>
      </c>
      <c r="F139" s="357" t="s">
        <v>3707</v>
      </c>
      <c r="G139" s="359">
        <v>229.8</v>
      </c>
      <c r="H139" s="359"/>
      <c r="I139" s="357" t="s">
        <v>3708</v>
      </c>
      <c r="J139" s="281" t="s">
        <v>271</v>
      </c>
      <c r="K139" s="281"/>
      <c r="L139" s="373"/>
      <c r="M139" s="281"/>
      <c r="N139" s="281"/>
      <c r="O139" s="281"/>
      <c r="P139" s="375"/>
      <c r="Q139" s="484"/>
      <c r="R139" s="280" t="s">
        <v>2117</v>
      </c>
      <c r="S139" s="152"/>
      <c r="T139" s="152"/>
    </row>
    <row r="140" spans="1:20" s="109" customFormat="1" ht="14.25">
      <c r="A140" s="485">
        <v>20</v>
      </c>
      <c r="B140" s="497">
        <v>43385</v>
      </c>
      <c r="C140" s="497"/>
      <c r="D140" s="486" t="s">
        <v>3576</v>
      </c>
      <c r="E140" s="487" t="s">
        <v>2077</v>
      </c>
      <c r="F140" s="487">
        <v>1288.5</v>
      </c>
      <c r="G140" s="485">
        <v>1305</v>
      </c>
      <c r="H140" s="485">
        <v>1281</v>
      </c>
      <c r="I140" s="487">
        <v>1260</v>
      </c>
      <c r="J140" s="369" t="s">
        <v>3709</v>
      </c>
      <c r="K140" s="369">
        <f>F140-H140</f>
        <v>7.5</v>
      </c>
      <c r="L140" s="488"/>
      <c r="M140" s="369">
        <f t="shared" ref="M140" si="49">N140*K140</f>
        <v>6000</v>
      </c>
      <c r="N140" s="369">
        <v>800</v>
      </c>
      <c r="O140" s="369" t="s">
        <v>272</v>
      </c>
      <c r="P140" s="489">
        <v>43385</v>
      </c>
      <c r="Q140" s="446"/>
      <c r="R140" s="280" t="s">
        <v>2953</v>
      </c>
      <c r="S140" s="152"/>
      <c r="T140" s="152"/>
    </row>
    <row r="141" spans="1:20" s="109" customFormat="1" ht="14.25">
      <c r="A141" s="359">
        <v>21</v>
      </c>
      <c r="B141" s="375">
        <v>43385</v>
      </c>
      <c r="C141" s="375"/>
      <c r="D141" s="479" t="s">
        <v>3710</v>
      </c>
      <c r="E141" s="357" t="s">
        <v>2077</v>
      </c>
      <c r="F141" s="357" t="s">
        <v>3711</v>
      </c>
      <c r="G141" s="359">
        <v>436</v>
      </c>
      <c r="H141" s="359"/>
      <c r="I141" s="357">
        <v>405</v>
      </c>
      <c r="J141" s="281" t="s">
        <v>271</v>
      </c>
      <c r="K141" s="281"/>
      <c r="L141" s="373"/>
      <c r="M141" s="281"/>
      <c r="N141" s="281"/>
      <c r="O141" s="281"/>
      <c r="P141" s="375"/>
      <c r="Q141" s="484"/>
      <c r="R141" s="280" t="s">
        <v>2116</v>
      </c>
      <c r="S141" s="152"/>
      <c r="T141" s="152"/>
    </row>
    <row r="142" spans="1:20" s="109" customFormat="1" ht="14.25">
      <c r="A142" s="359"/>
      <c r="B142" s="375"/>
      <c r="C142" s="375"/>
      <c r="D142" s="479"/>
      <c r="E142" s="357"/>
      <c r="F142" s="357"/>
      <c r="G142" s="359"/>
      <c r="H142" s="359"/>
      <c r="I142" s="357"/>
      <c r="J142" s="281"/>
      <c r="K142" s="281"/>
      <c r="L142" s="373"/>
      <c r="M142" s="281"/>
      <c r="N142" s="281"/>
      <c r="O142" s="281"/>
      <c r="P142" s="375"/>
      <c r="Q142" s="484"/>
      <c r="R142" s="280"/>
      <c r="S142" s="152"/>
      <c r="T142" s="152"/>
    </row>
    <row r="143" spans="1:20" s="109" customFormat="1" ht="14.25">
      <c r="A143" s="359"/>
      <c r="B143" s="375"/>
      <c r="C143" s="375"/>
      <c r="D143" s="479"/>
      <c r="E143" s="357"/>
      <c r="F143" s="357"/>
      <c r="G143" s="359"/>
      <c r="H143" s="359"/>
      <c r="I143" s="357"/>
      <c r="J143" s="281"/>
      <c r="K143" s="281"/>
      <c r="L143" s="373"/>
      <c r="M143" s="281"/>
      <c r="N143" s="281"/>
      <c r="O143" s="281"/>
      <c r="P143" s="375"/>
      <c r="Q143" s="484"/>
      <c r="R143" s="280"/>
      <c r="S143" s="152"/>
      <c r="T143" s="152"/>
    </row>
    <row r="144" spans="1:20" s="109" customFormat="1" ht="14.25">
      <c r="A144" s="359"/>
      <c r="B144" s="375"/>
      <c r="C144" s="375"/>
      <c r="D144" s="479"/>
      <c r="E144" s="357"/>
      <c r="F144" s="357"/>
      <c r="G144" s="359"/>
      <c r="H144" s="359"/>
      <c r="I144" s="357"/>
      <c r="J144" s="281"/>
      <c r="K144" s="281"/>
      <c r="L144" s="373"/>
      <c r="M144" s="281"/>
      <c r="N144" s="281"/>
      <c r="O144" s="281"/>
      <c r="P144" s="375"/>
      <c r="Q144" s="484"/>
      <c r="R144" s="280"/>
      <c r="S144" s="152"/>
      <c r="T144" s="152"/>
    </row>
    <row r="145" spans="1:20" s="109" customFormat="1" ht="14.25">
      <c r="A145" s="359"/>
      <c r="B145" s="375"/>
      <c r="C145" s="375"/>
      <c r="D145" s="479"/>
      <c r="E145" s="357"/>
      <c r="F145" s="357"/>
      <c r="G145" s="359"/>
      <c r="H145" s="359"/>
      <c r="I145" s="357"/>
      <c r="J145" s="281"/>
      <c r="K145" s="281"/>
      <c r="L145" s="373"/>
      <c r="M145" s="281"/>
      <c r="N145" s="281"/>
      <c r="O145" s="281"/>
      <c r="P145" s="375"/>
      <c r="Q145" s="484"/>
      <c r="R145" s="280"/>
      <c r="S145" s="152"/>
      <c r="T145" s="152"/>
    </row>
    <row r="146" spans="1:20" s="109" customFormat="1" ht="14.25">
      <c r="A146" s="359"/>
      <c r="B146" s="375"/>
      <c r="C146" s="375"/>
      <c r="D146" s="479"/>
      <c r="E146" s="357"/>
      <c r="F146" s="357"/>
      <c r="G146" s="359"/>
      <c r="H146" s="359"/>
      <c r="I146" s="357"/>
      <c r="J146" s="281"/>
      <c r="K146" s="281"/>
      <c r="L146" s="373"/>
      <c r="M146" s="281"/>
      <c r="N146" s="281"/>
      <c r="O146" s="281"/>
      <c r="P146" s="375"/>
      <c r="Q146" s="484"/>
      <c r="R146" s="280"/>
      <c r="S146" s="152"/>
      <c r="T146" s="152"/>
    </row>
    <row r="147" spans="1:20" s="109" customFormat="1" ht="14.25">
      <c r="A147" s="359"/>
      <c r="B147" s="375"/>
      <c r="C147" s="375"/>
      <c r="D147" s="479"/>
      <c r="E147" s="357"/>
      <c r="F147" s="357"/>
      <c r="G147" s="359"/>
      <c r="H147" s="359"/>
      <c r="I147" s="357"/>
      <c r="J147" s="281"/>
      <c r="K147" s="281"/>
      <c r="L147" s="373"/>
      <c r="M147" s="281"/>
      <c r="N147" s="281"/>
      <c r="O147" s="281"/>
      <c r="P147" s="375"/>
      <c r="Q147" s="484"/>
      <c r="R147" s="280"/>
      <c r="S147" s="152"/>
      <c r="T147" s="152"/>
    </row>
    <row r="148" spans="1:20" s="109" customFormat="1" ht="14.25">
      <c r="A148" s="359"/>
      <c r="B148" s="375"/>
      <c r="C148" s="375"/>
      <c r="D148" s="479"/>
      <c r="E148" s="357"/>
      <c r="F148" s="357"/>
      <c r="G148" s="359"/>
      <c r="H148" s="359"/>
      <c r="I148" s="357"/>
      <c r="J148" s="281"/>
      <c r="K148" s="281"/>
      <c r="L148" s="373"/>
      <c r="M148" s="281"/>
      <c r="N148" s="281"/>
      <c r="O148" s="281"/>
      <c r="P148" s="375"/>
      <c r="Q148" s="484"/>
      <c r="R148" s="280"/>
      <c r="S148" s="152"/>
      <c r="T148" s="152"/>
    </row>
    <row r="149" spans="1:20" s="109" customFormat="1" ht="14.25">
      <c r="A149" s="359"/>
      <c r="B149" s="375"/>
      <c r="C149" s="375"/>
      <c r="D149" s="479"/>
      <c r="E149" s="357"/>
      <c r="F149" s="357"/>
      <c r="G149" s="359"/>
      <c r="H149" s="359"/>
      <c r="I149" s="357"/>
      <c r="J149" s="281"/>
      <c r="K149" s="281"/>
      <c r="L149" s="373"/>
      <c r="M149" s="281"/>
      <c r="N149" s="281"/>
      <c r="O149" s="281"/>
      <c r="P149" s="375"/>
      <c r="Q149" s="484"/>
      <c r="R149" s="280"/>
      <c r="S149" s="152"/>
      <c r="T149" s="152"/>
    </row>
    <row r="150" spans="1:20" s="109" customFormat="1" ht="14.25">
      <c r="A150" s="359"/>
      <c r="B150" s="375"/>
      <c r="C150" s="375"/>
      <c r="D150" s="479"/>
      <c r="E150" s="357"/>
      <c r="F150" s="357"/>
      <c r="G150" s="359"/>
      <c r="H150" s="359"/>
      <c r="I150" s="357"/>
      <c r="J150" s="281"/>
      <c r="K150" s="281"/>
      <c r="L150" s="373"/>
      <c r="M150" s="281"/>
      <c r="N150" s="281"/>
      <c r="O150" s="281"/>
      <c r="P150" s="375"/>
      <c r="Q150" s="484"/>
      <c r="R150" s="280"/>
      <c r="S150" s="152"/>
      <c r="T150" s="152"/>
    </row>
    <row r="151" spans="1:20" s="109" customFormat="1" ht="14.25">
      <c r="A151" s="359"/>
      <c r="B151" s="375"/>
      <c r="C151" s="375"/>
      <c r="D151" s="479"/>
      <c r="E151" s="357"/>
      <c r="F151" s="357"/>
      <c r="G151" s="359"/>
      <c r="H151" s="359"/>
      <c r="I151" s="357"/>
      <c r="J151" s="281"/>
      <c r="K151" s="281"/>
      <c r="L151" s="373"/>
      <c r="M151" s="281"/>
      <c r="N151" s="281"/>
      <c r="O151" s="281"/>
      <c r="P151" s="375"/>
      <c r="Q151" s="484"/>
      <c r="R151" s="280"/>
      <c r="S151" s="152"/>
      <c r="T151" s="152"/>
    </row>
    <row r="152" spans="1:20" s="109" customFormat="1" ht="14.25">
      <c r="A152" s="359"/>
      <c r="B152" s="375"/>
      <c r="C152" s="375"/>
      <c r="D152" s="479"/>
      <c r="E152" s="357"/>
      <c r="F152" s="357"/>
      <c r="G152" s="359"/>
      <c r="H152" s="359"/>
      <c r="I152" s="357"/>
      <c r="J152" s="281"/>
      <c r="K152" s="281"/>
      <c r="L152" s="373"/>
      <c r="M152" s="281"/>
      <c r="N152" s="281"/>
      <c r="O152" s="281"/>
      <c r="P152" s="375"/>
      <c r="Q152" s="484"/>
      <c r="R152" s="280"/>
      <c r="S152" s="152"/>
      <c r="T152" s="152"/>
    </row>
    <row r="153" spans="1:20" s="109" customFormat="1" ht="14.25">
      <c r="A153" s="359"/>
      <c r="B153" s="375"/>
      <c r="C153" s="375"/>
      <c r="D153" s="479"/>
      <c r="E153" s="357"/>
      <c r="F153" s="357"/>
      <c r="G153" s="359"/>
      <c r="H153" s="359"/>
      <c r="I153" s="357"/>
      <c r="J153" s="281"/>
      <c r="K153" s="281"/>
      <c r="L153" s="373"/>
      <c r="M153" s="281"/>
      <c r="N153" s="281"/>
      <c r="O153" s="281"/>
      <c r="P153" s="375"/>
      <c r="Q153" s="484"/>
      <c r="R153" s="280"/>
      <c r="S153" s="152"/>
      <c r="T153" s="152"/>
    </row>
    <row r="154" spans="1:20" s="109" customFormat="1" ht="14.25">
      <c r="A154" s="359"/>
      <c r="B154" s="375"/>
      <c r="C154" s="375"/>
      <c r="D154" s="479"/>
      <c r="E154" s="357"/>
      <c r="F154" s="357"/>
      <c r="G154" s="359"/>
      <c r="H154" s="359"/>
      <c r="I154" s="357"/>
      <c r="J154" s="281"/>
      <c r="K154" s="281"/>
      <c r="L154" s="373"/>
      <c r="M154" s="281"/>
      <c r="N154" s="281"/>
      <c r="O154" s="281"/>
      <c r="P154" s="375"/>
      <c r="Q154" s="484"/>
      <c r="R154" s="280"/>
      <c r="S154" s="152"/>
      <c r="T154" s="152"/>
    </row>
    <row r="155" spans="1:20" s="109" customFormat="1" ht="14.25">
      <c r="A155" s="359"/>
      <c r="B155" s="375"/>
      <c r="C155" s="375"/>
      <c r="D155" s="479"/>
      <c r="E155" s="357"/>
      <c r="F155" s="357"/>
      <c r="G155" s="359"/>
      <c r="H155" s="359"/>
      <c r="I155" s="357"/>
      <c r="J155" s="281"/>
      <c r="K155" s="281"/>
      <c r="L155" s="373"/>
      <c r="M155" s="281"/>
      <c r="N155" s="281"/>
      <c r="O155" s="281"/>
      <c r="P155" s="375"/>
      <c r="Q155" s="484"/>
      <c r="R155" s="280"/>
      <c r="S155" s="152"/>
      <c r="T155" s="152"/>
    </row>
    <row r="156" spans="1:20" s="109" customFormat="1" ht="14.25">
      <c r="A156" s="359"/>
      <c r="B156" s="375"/>
      <c r="C156" s="375"/>
      <c r="D156" s="479"/>
      <c r="E156" s="357"/>
      <c r="F156" s="357"/>
      <c r="G156" s="359"/>
      <c r="H156" s="359"/>
      <c r="I156" s="357"/>
      <c r="J156" s="281"/>
      <c r="K156" s="281"/>
      <c r="L156" s="373"/>
      <c r="M156" s="281"/>
      <c r="N156" s="281"/>
      <c r="O156" s="281"/>
      <c r="P156" s="375"/>
      <c r="Q156" s="484"/>
      <c r="R156" s="280"/>
      <c r="S156" s="152"/>
      <c r="T156" s="152"/>
    </row>
    <row r="157" spans="1:20" s="109" customFormat="1" ht="14.25">
      <c r="A157" s="359"/>
      <c r="B157" s="375"/>
      <c r="C157" s="375"/>
      <c r="D157" s="479"/>
      <c r="E157" s="357"/>
      <c r="F157" s="357"/>
      <c r="G157" s="359"/>
      <c r="H157" s="359"/>
      <c r="I157" s="357"/>
      <c r="J157" s="281"/>
      <c r="K157" s="281"/>
      <c r="L157" s="373"/>
      <c r="M157" s="281"/>
      <c r="N157" s="281"/>
      <c r="O157" s="281"/>
      <c r="P157" s="375"/>
      <c r="Q157" s="484"/>
      <c r="R157" s="280"/>
      <c r="S157" s="152"/>
      <c r="T157" s="152"/>
    </row>
    <row r="158" spans="1:20" s="109" customFormat="1" ht="14.25">
      <c r="A158" s="359"/>
      <c r="B158" s="375"/>
      <c r="C158" s="375"/>
      <c r="D158" s="479"/>
      <c r="E158" s="357"/>
      <c r="F158" s="357"/>
      <c r="G158" s="359"/>
      <c r="H158" s="359"/>
      <c r="I158" s="357"/>
      <c r="J158" s="281"/>
      <c r="K158" s="281"/>
      <c r="L158" s="373"/>
      <c r="M158" s="281"/>
      <c r="N158" s="281"/>
      <c r="O158" s="281"/>
      <c r="P158" s="375"/>
      <c r="Q158" s="484"/>
      <c r="R158" s="280"/>
      <c r="S158" s="152"/>
      <c r="T158" s="152"/>
    </row>
    <row r="159" spans="1:20" s="109" customFormat="1" ht="14.25">
      <c r="A159" s="193"/>
      <c r="B159" s="481"/>
      <c r="C159" s="481"/>
      <c r="D159" s="449"/>
      <c r="E159" s="152"/>
      <c r="F159" s="152"/>
      <c r="G159" s="193"/>
      <c r="H159" s="193"/>
      <c r="I159" s="152"/>
      <c r="J159" s="342"/>
      <c r="K159" s="342"/>
      <c r="L159" s="483"/>
      <c r="M159" s="342"/>
      <c r="N159" s="342"/>
      <c r="O159" s="342"/>
      <c r="P159" s="481"/>
      <c r="Q159" s="484"/>
      <c r="R159" s="280"/>
      <c r="S159" s="152"/>
      <c r="T159" s="152"/>
    </row>
    <row r="160" spans="1:20" s="109" customFormat="1" ht="14.25">
      <c r="A160" s="193"/>
      <c r="B160" s="481"/>
      <c r="C160" s="481"/>
      <c r="D160" s="482"/>
      <c r="E160" s="152"/>
      <c r="F160" s="152"/>
      <c r="G160" s="193"/>
      <c r="H160" s="193"/>
      <c r="I160" s="152"/>
      <c r="J160" s="342"/>
      <c r="K160" s="342"/>
      <c r="L160" s="483"/>
      <c r="M160" s="342"/>
      <c r="N160" s="342"/>
      <c r="O160" s="342"/>
      <c r="P160" s="481"/>
      <c r="Q160" s="484"/>
      <c r="R160" s="280"/>
      <c r="S160" s="152"/>
      <c r="T160" s="152"/>
    </row>
    <row r="161" spans="1:26" s="141" customFormat="1">
      <c r="A161" s="243" t="s">
        <v>344</v>
      </c>
      <c r="B161" s="322"/>
      <c r="C161" s="322"/>
      <c r="D161" s="323"/>
      <c r="E161" s="101"/>
      <c r="F161" s="101"/>
      <c r="G161" s="321"/>
      <c r="H161" s="321"/>
      <c r="I161" s="101"/>
      <c r="J161" s="87"/>
      <c r="K161" s="332"/>
      <c r="L161" s="333"/>
      <c r="M161" s="332"/>
      <c r="N161" s="334"/>
      <c r="O161" s="332"/>
      <c r="P161" s="334"/>
      <c r="Q161" s="334"/>
      <c r="R161" s="87"/>
      <c r="T161" s="140"/>
      <c r="U161" s="140"/>
      <c r="V161" s="140"/>
      <c r="W161" s="140"/>
      <c r="X161" s="140"/>
      <c r="Y161" s="140"/>
      <c r="Z161" s="140"/>
    </row>
    <row r="162" spans="1:26" s="141" customFormat="1">
      <c r="A162" s="183" t="s">
        <v>2191</v>
      </c>
      <c r="B162" s="243"/>
      <c r="C162" s="243"/>
      <c r="D162" s="243"/>
      <c r="E162" s="19"/>
      <c r="F162" s="170" t="s">
        <v>366</v>
      </c>
      <c r="G162" s="195"/>
      <c r="H162" s="202"/>
      <c r="I162" s="92"/>
      <c r="J162" s="87"/>
      <c r="K162" s="196"/>
      <c r="L162" s="197"/>
      <c r="M162" s="150"/>
      <c r="N162" s="198"/>
      <c r="O162" s="199"/>
      <c r="P162" s="19"/>
      <c r="Q162" s="444"/>
      <c r="R162" s="87"/>
      <c r="T162" s="140"/>
      <c r="U162" s="140"/>
      <c r="V162" s="140"/>
      <c r="W162" s="140"/>
      <c r="X162" s="140"/>
      <c r="Y162" s="140"/>
      <c r="Z162" s="140"/>
    </row>
    <row r="163" spans="1:26" s="141" customFormat="1">
      <c r="A163" s="183"/>
      <c r="B163" s="204"/>
      <c r="C163" s="204"/>
      <c r="D163" s="204"/>
      <c r="E163" s="86"/>
      <c r="F163" s="170" t="s">
        <v>2225</v>
      </c>
      <c r="G163" s="195"/>
      <c r="H163" s="202"/>
      <c r="I163" s="92"/>
      <c r="J163" s="87"/>
      <c r="K163" s="196"/>
      <c r="L163" s="197"/>
      <c r="M163" s="150"/>
      <c r="N163" s="198"/>
      <c r="O163" s="199"/>
      <c r="P163" s="19"/>
      <c r="Q163" s="444"/>
      <c r="R163" s="87"/>
      <c r="T163" s="140"/>
      <c r="U163" s="140"/>
      <c r="V163" s="140"/>
      <c r="W163" s="140"/>
      <c r="X163" s="140"/>
      <c r="Y163" s="140"/>
      <c r="Z163" s="140"/>
    </row>
    <row r="164" spans="1:26" ht="15">
      <c r="B164" s="245" t="s">
        <v>2127</v>
      </c>
      <c r="C164" s="245"/>
      <c r="D164" s="245"/>
      <c r="E164" s="245"/>
      <c r="F164" s="170"/>
      <c r="G164" s="170"/>
      <c r="H164" s="170"/>
      <c r="I164" s="170"/>
      <c r="J164" s="145"/>
      <c r="K164" s="166"/>
      <c r="L164" s="167"/>
      <c r="M164" s="168"/>
      <c r="N164" s="91"/>
      <c r="O164" s="144"/>
      <c r="Q164" s="1"/>
      <c r="R164" s="49"/>
      <c r="S164" s="18"/>
      <c r="T164" s="18"/>
      <c r="U164" s="18"/>
      <c r="V164" s="18"/>
      <c r="W164" s="18"/>
      <c r="X164" s="18"/>
      <c r="Y164" s="18"/>
      <c r="Z164" s="18"/>
    </row>
    <row r="165" spans="1:26" ht="38.25">
      <c r="A165" s="175" t="s">
        <v>13</v>
      </c>
      <c r="B165" s="175" t="s">
        <v>218</v>
      </c>
      <c r="C165" s="180"/>
      <c r="D165" s="176" t="s">
        <v>259</v>
      </c>
      <c r="E165" s="175" t="s">
        <v>260</v>
      </c>
      <c r="F165" s="175" t="s">
        <v>261</v>
      </c>
      <c r="G165" s="175" t="s">
        <v>343</v>
      </c>
      <c r="H165" s="175" t="s">
        <v>263</v>
      </c>
      <c r="I165" s="175" t="s">
        <v>264</v>
      </c>
      <c r="J165" s="317" t="s">
        <v>265</v>
      </c>
      <c r="K165" s="175" t="s">
        <v>266</v>
      </c>
      <c r="L165" s="175" t="s">
        <v>268</v>
      </c>
      <c r="M165" s="176" t="s">
        <v>269</v>
      </c>
      <c r="O165" s="1"/>
      <c r="P165" s="49"/>
      <c r="Q165" s="18"/>
      <c r="R165" s="18"/>
      <c r="S165" s="18"/>
      <c r="T165" s="18"/>
      <c r="U165" s="18"/>
      <c r="V165" s="18"/>
      <c r="W165" s="18"/>
      <c r="X165" s="18"/>
    </row>
    <row r="166" spans="1:26" s="251" customFormat="1" ht="14.25">
      <c r="A166" s="394"/>
      <c r="B166" s="395"/>
      <c r="C166" s="394"/>
      <c r="D166" s="387"/>
      <c r="E166" s="394"/>
      <c r="F166" s="394"/>
      <c r="G166" s="394"/>
      <c r="H166" s="394"/>
      <c r="I166" s="394"/>
      <c r="J166" s="380"/>
      <c r="K166" s="382"/>
      <c r="L166" s="396"/>
      <c r="M166" s="397"/>
      <c r="N166" s="398"/>
      <c r="O166" s="330"/>
      <c r="Q166" s="399"/>
      <c r="R166" s="400"/>
      <c r="S166" s="330"/>
      <c r="T166" s="330"/>
      <c r="U166" s="330"/>
      <c r="V166" s="330"/>
      <c r="W166" s="330"/>
      <c r="X166" s="330"/>
      <c r="Y166" s="330"/>
    </row>
    <row r="167" spans="1:26" s="251" customFormat="1" ht="14.25">
      <c r="A167" s="394"/>
      <c r="B167" s="395"/>
      <c r="C167" s="394"/>
      <c r="D167" s="387"/>
      <c r="E167" s="394"/>
      <c r="F167" s="394"/>
      <c r="G167" s="394"/>
      <c r="H167" s="394"/>
      <c r="I167" s="394"/>
      <c r="J167" s="380"/>
      <c r="K167" s="382"/>
      <c r="L167" s="396"/>
      <c r="M167" s="397"/>
      <c r="N167" s="398"/>
      <c r="O167" s="330"/>
      <c r="Q167" s="399"/>
      <c r="R167" s="400"/>
      <c r="S167" s="330"/>
      <c r="T167" s="330"/>
      <c r="U167" s="330"/>
      <c r="V167" s="330"/>
      <c r="W167" s="330"/>
      <c r="X167" s="330"/>
      <c r="Y167" s="330"/>
    </row>
    <row r="168" spans="1:26" s="251" customFormat="1" ht="14.25">
      <c r="A168" s="394"/>
      <c r="B168" s="395"/>
      <c r="C168" s="394"/>
      <c r="D168" s="387"/>
      <c r="E168" s="394"/>
      <c r="F168" s="394"/>
      <c r="G168" s="394"/>
      <c r="H168" s="394"/>
      <c r="I168" s="394"/>
      <c r="J168" s="380"/>
      <c r="K168" s="382"/>
      <c r="L168" s="396"/>
      <c r="M168" s="397"/>
      <c r="N168" s="398"/>
      <c r="O168" s="330"/>
      <c r="Q168" s="399"/>
      <c r="R168" s="400"/>
      <c r="S168" s="330"/>
      <c r="T168" s="330"/>
      <c r="U168" s="330"/>
      <c r="V168" s="330"/>
      <c r="W168" s="330"/>
      <c r="X168" s="330"/>
      <c r="Y168" s="330"/>
    </row>
    <row r="169" spans="1:26" s="251" customFormat="1" ht="14.25">
      <c r="A169" s="394"/>
      <c r="B169" s="395"/>
      <c r="C169" s="394"/>
      <c r="D169" s="387"/>
      <c r="E169" s="394"/>
      <c r="F169" s="394"/>
      <c r="G169" s="394"/>
      <c r="H169" s="394"/>
      <c r="I169" s="394"/>
      <c r="J169" s="380"/>
      <c r="K169" s="382"/>
      <c r="L169" s="396"/>
      <c r="M169" s="397"/>
      <c r="N169" s="398"/>
      <c r="O169" s="330"/>
      <c r="Q169" s="399"/>
      <c r="R169" s="400"/>
      <c r="S169" s="330"/>
      <c r="T169" s="330"/>
      <c r="U169" s="330"/>
      <c r="V169" s="330"/>
      <c r="W169" s="330"/>
      <c r="X169" s="330"/>
      <c r="Y169" s="330"/>
    </row>
    <row r="170" spans="1:26" s="251" customFormat="1" ht="14.25">
      <c r="A170" s="394"/>
      <c r="B170" s="395"/>
      <c r="C170" s="394"/>
      <c r="D170" s="387"/>
      <c r="E170" s="394"/>
      <c r="F170" s="394"/>
      <c r="G170" s="394"/>
      <c r="H170" s="394"/>
      <c r="I170" s="394"/>
      <c r="J170" s="380"/>
      <c r="K170" s="382"/>
      <c r="L170" s="396"/>
      <c r="M170" s="397"/>
      <c r="N170" s="398"/>
      <c r="O170" s="330"/>
      <c r="Q170" s="399"/>
      <c r="R170" s="400"/>
      <c r="S170" s="330"/>
      <c r="T170" s="330"/>
      <c r="U170" s="330"/>
      <c r="V170" s="330"/>
      <c r="W170" s="330"/>
      <c r="X170" s="330"/>
      <c r="Y170" s="330"/>
    </row>
    <row r="171" spans="1:26" s="251" customFormat="1" ht="14.25">
      <c r="A171" s="394"/>
      <c r="B171" s="395"/>
      <c r="C171" s="394"/>
      <c r="D171" s="387"/>
      <c r="E171" s="394"/>
      <c r="F171" s="394"/>
      <c r="G171" s="394"/>
      <c r="H171" s="394"/>
      <c r="I171" s="394"/>
      <c r="J171" s="380"/>
      <c r="K171" s="382"/>
      <c r="L171" s="396"/>
      <c r="M171" s="397"/>
      <c r="N171" s="398"/>
      <c r="O171" s="330"/>
      <c r="Q171" s="399"/>
      <c r="R171" s="400"/>
      <c r="S171" s="330"/>
      <c r="T171" s="330"/>
      <c r="U171" s="330"/>
      <c r="V171" s="330"/>
      <c r="W171" s="330"/>
      <c r="X171" s="330"/>
      <c r="Y171" s="330"/>
    </row>
    <row r="172" spans="1:26" s="251" customFormat="1" ht="14.25">
      <c r="A172" s="394"/>
      <c r="B172" s="395"/>
      <c r="C172" s="394"/>
      <c r="D172" s="387"/>
      <c r="E172" s="394"/>
      <c r="F172" s="394"/>
      <c r="G172" s="394"/>
      <c r="H172" s="394"/>
      <c r="I172" s="394"/>
      <c r="J172" s="380"/>
      <c r="K172" s="382"/>
      <c r="L172" s="394"/>
      <c r="M172" s="397"/>
      <c r="N172" s="398"/>
      <c r="O172" s="330"/>
      <c r="Q172" s="399"/>
      <c r="R172" s="400"/>
      <c r="S172" s="330"/>
      <c r="T172" s="330"/>
      <c r="U172" s="330"/>
      <c r="V172" s="330"/>
      <c r="W172" s="330"/>
      <c r="X172" s="330"/>
      <c r="Y172" s="330"/>
    </row>
    <row r="173" spans="1:26" s="251" customFormat="1" ht="14.25">
      <c r="A173" s="394"/>
      <c r="B173" s="395"/>
      <c r="C173" s="394"/>
      <c r="D173" s="387"/>
      <c r="E173" s="394"/>
      <c r="F173" s="394"/>
      <c r="G173" s="394"/>
      <c r="H173" s="394"/>
      <c r="I173" s="388"/>
      <c r="J173" s="381"/>
      <c r="K173" s="381"/>
      <c r="L173" s="394"/>
      <c r="M173" s="397"/>
      <c r="N173" s="398"/>
      <c r="O173" s="330"/>
      <c r="Q173" s="399"/>
      <c r="R173" s="400"/>
      <c r="S173" s="330"/>
      <c r="T173" s="330"/>
      <c r="U173" s="330"/>
      <c r="V173" s="330"/>
      <c r="W173" s="330"/>
      <c r="X173" s="330"/>
      <c r="Y173" s="330"/>
    </row>
    <row r="174" spans="1:26" s="208" customFormat="1" ht="14.25">
      <c r="A174" s="340"/>
      <c r="B174" s="249"/>
      <c r="C174" s="340"/>
      <c r="D174" s="352"/>
      <c r="E174" s="340"/>
      <c r="F174" s="340"/>
      <c r="G174" s="340"/>
      <c r="H174" s="340"/>
      <c r="I174" s="353"/>
      <c r="J174" s="281"/>
      <c r="K174" s="281"/>
      <c r="L174" s="340"/>
      <c r="M174" s="341"/>
      <c r="N174" s="300"/>
      <c r="O174" s="207"/>
      <c r="Q174" s="209"/>
      <c r="R174" s="280"/>
      <c r="S174" s="207"/>
      <c r="T174" s="207"/>
      <c r="U174" s="207"/>
      <c r="V174" s="207"/>
      <c r="W174" s="207"/>
      <c r="X174" s="207"/>
      <c r="Y174" s="207"/>
    </row>
    <row r="175" spans="1:26" s="208" customFormat="1">
      <c r="A175" s="340"/>
      <c r="B175" s="249"/>
      <c r="C175" s="340"/>
      <c r="D175" s="320"/>
      <c r="E175" s="340"/>
      <c r="F175" s="340"/>
      <c r="G175" s="340"/>
      <c r="H175" s="340"/>
      <c r="I175" s="340"/>
      <c r="J175" s="343"/>
      <c r="K175" s="281"/>
      <c r="L175" s="340"/>
      <c r="M175" s="341"/>
      <c r="N175" s="300"/>
      <c r="O175" s="207"/>
      <c r="Q175" s="209"/>
      <c r="R175" s="331"/>
      <c r="S175" s="207"/>
      <c r="T175" s="207"/>
      <c r="U175" s="207"/>
      <c r="V175" s="207"/>
      <c r="W175" s="207"/>
      <c r="X175" s="207"/>
      <c r="Y175" s="207"/>
    </row>
    <row r="176" spans="1:26">
      <c r="F176" s="113"/>
      <c r="G176" s="113"/>
      <c r="H176" s="113"/>
      <c r="I176" s="113"/>
      <c r="J176" s="113"/>
      <c r="K176" s="113"/>
      <c r="L176" s="113"/>
      <c r="M176" s="113"/>
      <c r="O176" s="113"/>
      <c r="Q176" s="1"/>
      <c r="R176" s="87"/>
      <c r="S176" s="18"/>
      <c r="T176" s="18"/>
      <c r="U176" s="18"/>
      <c r="V176" s="18"/>
      <c r="W176" s="18"/>
      <c r="X176" s="18"/>
      <c r="Y176" s="18"/>
    </row>
    <row r="177" spans="1:37">
      <c r="F177" s="113"/>
      <c r="G177" s="113"/>
      <c r="H177" s="113"/>
      <c r="I177" s="113"/>
      <c r="J177" s="113"/>
      <c r="K177" s="113"/>
      <c r="L177" s="113"/>
      <c r="M177" s="113"/>
      <c r="O177" s="113"/>
      <c r="Q177" s="1"/>
      <c r="R177" s="87"/>
      <c r="S177" s="18"/>
      <c r="T177" s="18"/>
      <c r="U177" s="18"/>
      <c r="V177" s="18"/>
      <c r="W177" s="18"/>
      <c r="X177" s="18"/>
      <c r="Y177" s="18"/>
    </row>
    <row r="178" spans="1:37">
      <c r="F178" s="113"/>
      <c r="G178" s="113"/>
      <c r="H178" s="113"/>
      <c r="I178" s="113"/>
      <c r="J178" s="113"/>
      <c r="K178" s="113"/>
      <c r="L178" s="113"/>
      <c r="M178" s="113"/>
      <c r="O178" s="113"/>
      <c r="Q178" s="1"/>
      <c r="R178" s="87"/>
      <c r="S178" s="18"/>
      <c r="T178" s="18"/>
      <c r="U178" s="18"/>
      <c r="V178" s="18"/>
      <c r="W178" s="18"/>
      <c r="X178" s="18"/>
      <c r="Y178" s="18"/>
    </row>
    <row r="179" spans="1:37" ht="15">
      <c r="A179" s="102" t="s">
        <v>341</v>
      </c>
      <c r="B179" s="94"/>
      <c r="C179" s="94"/>
      <c r="D179" s="95"/>
      <c r="E179" s="96"/>
      <c r="F179" s="86"/>
      <c r="G179" s="86"/>
      <c r="H179" s="157"/>
      <c r="I179" s="173"/>
      <c r="J179" s="146"/>
      <c r="K179" s="87"/>
      <c r="L179" s="87"/>
      <c r="M179" s="87"/>
      <c r="N179" s="1"/>
      <c r="O179" s="9"/>
      <c r="Q179" s="1"/>
      <c r="R179" s="87"/>
      <c r="S179" s="18"/>
      <c r="T179" s="18"/>
      <c r="U179" s="18"/>
      <c r="V179" s="18"/>
      <c r="W179" s="18"/>
      <c r="X179" s="18"/>
      <c r="Y179" s="18"/>
    </row>
    <row r="180" spans="1:37" ht="38.25">
      <c r="A180" s="155" t="s">
        <v>13</v>
      </c>
      <c r="B180" s="84" t="s">
        <v>218</v>
      </c>
      <c r="C180" s="84"/>
      <c r="D180" s="85" t="s">
        <v>259</v>
      </c>
      <c r="E180" s="84" t="s">
        <v>260</v>
      </c>
      <c r="F180" s="84" t="s">
        <v>261</v>
      </c>
      <c r="G180" s="84" t="s">
        <v>343</v>
      </c>
      <c r="H180" s="84" t="s">
        <v>263</v>
      </c>
      <c r="I180" s="84" t="s">
        <v>264</v>
      </c>
      <c r="J180" s="311" t="s">
        <v>265</v>
      </c>
      <c r="K180" s="84" t="s">
        <v>266</v>
      </c>
      <c r="L180" s="84" t="s">
        <v>267</v>
      </c>
      <c r="M180" s="84" t="s">
        <v>268</v>
      </c>
      <c r="N180" s="85" t="s">
        <v>269</v>
      </c>
      <c r="O180" s="84" t="s">
        <v>388</v>
      </c>
      <c r="P180" s="186"/>
      <c r="Q180" s="186"/>
      <c r="R180" s="87"/>
      <c r="S180" s="18"/>
      <c r="T180" s="18"/>
      <c r="U180" s="18"/>
      <c r="V180" s="18"/>
      <c r="W180" s="18"/>
      <c r="X180" s="18"/>
      <c r="Y180" s="18"/>
    </row>
    <row r="181" spans="1:37" s="251" customFormat="1">
      <c r="A181" s="377"/>
      <c r="B181" s="378"/>
      <c r="C181" s="378"/>
      <c r="D181" s="401"/>
      <c r="E181" s="380"/>
      <c r="F181" s="380"/>
      <c r="G181" s="377"/>
      <c r="H181" s="377"/>
      <c r="I181" s="380"/>
      <c r="J181" s="381"/>
      <c r="K181" s="381"/>
      <c r="L181" s="402"/>
      <c r="M181" s="396"/>
      <c r="N181" s="403"/>
      <c r="O181" s="393"/>
      <c r="P181" s="404"/>
      <c r="Q181" s="383"/>
      <c r="R181" s="384"/>
      <c r="S181" s="330"/>
      <c r="T181" s="250"/>
      <c r="U181" s="250"/>
      <c r="V181" s="250"/>
      <c r="W181" s="250"/>
      <c r="X181" s="250"/>
      <c r="Y181" s="250"/>
    </row>
    <row r="182" spans="1:37" s="141" customFormat="1">
      <c r="A182" s="278"/>
      <c r="B182" s="277"/>
      <c r="C182" s="279"/>
      <c r="D182" s="282"/>
      <c r="E182" s="191"/>
      <c r="F182" s="187"/>
      <c r="G182" s="184"/>
      <c r="H182" s="184"/>
      <c r="I182" s="191"/>
      <c r="J182" s="304"/>
      <c r="K182" s="302"/>
      <c r="L182" s="192"/>
      <c r="M182" s="190"/>
      <c r="N182" s="248"/>
      <c r="O182" s="203"/>
      <c r="P182" s="201"/>
      <c r="Q182" s="200"/>
      <c r="R182" s="188"/>
      <c r="S182" s="202"/>
      <c r="T182" s="186"/>
      <c r="U182" s="186"/>
      <c r="V182" s="186"/>
      <c r="W182" s="186"/>
      <c r="X182" s="186"/>
      <c r="Y182" s="186"/>
    </row>
    <row r="183" spans="1:37">
      <c r="A183" s="243" t="s">
        <v>344</v>
      </c>
      <c r="B183" s="243"/>
      <c r="C183" s="243"/>
      <c r="D183" s="243"/>
      <c r="E183" s="19"/>
      <c r="F183" s="170" t="s">
        <v>366</v>
      </c>
      <c r="G183" s="92"/>
      <c r="H183" s="92"/>
      <c r="I183" s="152"/>
      <c r="J183" s="150"/>
      <c r="K183" s="196"/>
      <c r="L183" s="197"/>
      <c r="M183" s="150"/>
      <c r="N183" s="198"/>
      <c r="O183" s="205"/>
      <c r="P183" s="1"/>
      <c r="Q183" s="1"/>
      <c r="R183" s="87"/>
      <c r="S183" s="18"/>
      <c r="T183" s="18"/>
      <c r="U183" s="18"/>
      <c r="V183" s="18"/>
      <c r="W183" s="18"/>
      <c r="Y183" s="18"/>
      <c r="AK183" s="18"/>
    </row>
    <row r="184" spans="1:37">
      <c r="A184" s="183" t="s">
        <v>2191</v>
      </c>
      <c r="B184" s="204"/>
      <c r="C184" s="204"/>
      <c r="D184" s="204"/>
      <c r="E184" s="86"/>
      <c r="F184" s="170" t="s">
        <v>2225</v>
      </c>
      <c r="G184" s="49"/>
      <c r="H184" s="49"/>
      <c r="I184" s="49"/>
      <c r="J184" s="9"/>
      <c r="K184" s="49"/>
      <c r="L184" s="49"/>
      <c r="M184" s="49"/>
      <c r="N184" s="1"/>
      <c r="O184" s="9"/>
      <c r="R184" s="92"/>
      <c r="S184" s="18"/>
      <c r="T184" s="18"/>
      <c r="U184" s="18"/>
      <c r="V184" s="18"/>
      <c r="W184" s="18"/>
      <c r="X184" s="18"/>
      <c r="Y184" s="18"/>
      <c r="Z184" s="18"/>
    </row>
    <row r="185" spans="1:37">
      <c r="A185" s="183"/>
      <c r="B185" s="206"/>
      <c r="C185" s="206"/>
      <c r="D185" s="206"/>
      <c r="E185" s="86"/>
      <c r="F185" s="170"/>
      <c r="G185" s="49"/>
      <c r="H185" s="49"/>
      <c r="I185" s="49"/>
      <c r="J185" s="9"/>
      <c r="K185" s="49"/>
      <c r="L185" s="49"/>
      <c r="M185" s="49"/>
      <c r="N185" s="1"/>
      <c r="O185" s="9"/>
      <c r="R185" s="92"/>
      <c r="S185" s="18"/>
      <c r="T185" s="18"/>
      <c r="U185" s="18"/>
      <c r="V185" s="18"/>
      <c r="W185" s="18"/>
      <c r="X185" s="18"/>
      <c r="Y185" s="18"/>
      <c r="Z185" s="18"/>
    </row>
    <row r="186" spans="1:37">
      <c r="A186" s="183"/>
      <c r="B186" s="206"/>
      <c r="C186" s="206"/>
      <c r="D186" s="206"/>
      <c r="E186" s="86"/>
      <c r="F186" s="170"/>
      <c r="G186" s="49"/>
      <c r="H186" s="49"/>
      <c r="I186" s="49"/>
      <c r="J186" s="9"/>
      <c r="K186" s="49"/>
      <c r="L186" s="49"/>
      <c r="M186" s="49"/>
      <c r="N186" s="1"/>
      <c r="O186" s="9"/>
      <c r="R186" s="92"/>
      <c r="S186" s="18"/>
      <c r="T186" s="18"/>
      <c r="U186" s="18"/>
      <c r="V186" s="18"/>
      <c r="W186" s="18"/>
      <c r="X186" s="18"/>
      <c r="Y186" s="18"/>
      <c r="Z186" s="18"/>
    </row>
    <row r="187" spans="1:37" s="141" customFormat="1">
      <c r="A187" s="183"/>
      <c r="B187" s="243"/>
      <c r="C187" s="243"/>
      <c r="D187" s="243"/>
      <c r="E187" s="86"/>
      <c r="F187" s="170"/>
      <c r="G187" s="195"/>
      <c r="H187" s="202"/>
      <c r="I187" s="92"/>
      <c r="J187" s="87"/>
      <c r="K187" s="196"/>
      <c r="L187" s="197"/>
      <c r="M187" s="150"/>
      <c r="N187" s="198"/>
      <c r="O187" s="199"/>
      <c r="P187" s="19"/>
      <c r="Q187" s="18"/>
      <c r="R187" s="87"/>
      <c r="T187" s="140"/>
      <c r="U187" s="140"/>
      <c r="V187" s="140"/>
      <c r="W187" s="140"/>
      <c r="X187" s="140"/>
      <c r="Y187" s="140"/>
      <c r="Z187" s="140"/>
    </row>
    <row r="188" spans="1:37" s="141" customFormat="1">
      <c r="A188" s="193"/>
      <c r="B188" s="189"/>
      <c r="C188" s="194"/>
      <c r="D188" s="109"/>
      <c r="E188" s="152"/>
      <c r="F188" s="92"/>
      <c r="G188" s="195"/>
      <c r="H188" s="202"/>
      <c r="I188" s="92"/>
      <c r="J188" s="87"/>
      <c r="K188" s="196"/>
      <c r="L188" s="197"/>
      <c r="M188" s="150"/>
      <c r="N188" s="198"/>
      <c r="O188" s="199"/>
      <c r="P188" s="19"/>
      <c r="Q188" s="18"/>
      <c r="R188" s="87"/>
      <c r="T188" s="140"/>
      <c r="U188" s="140"/>
      <c r="V188" s="140"/>
      <c r="W188" s="140"/>
      <c r="X188" s="140"/>
      <c r="Y188" s="140"/>
      <c r="Z188" s="140"/>
    </row>
    <row r="189" spans="1:37" ht="15">
      <c r="A189" s="19"/>
      <c r="B189" s="246" t="s">
        <v>278</v>
      </c>
      <c r="C189" s="246"/>
      <c r="D189" s="246"/>
      <c r="E189" s="246"/>
      <c r="F189" s="87"/>
      <c r="G189" s="87"/>
      <c r="H189" s="174"/>
      <c r="I189" s="87"/>
      <c r="J189" s="147"/>
      <c r="K189" s="169"/>
      <c r="L189" s="87"/>
      <c r="M189" s="87"/>
      <c r="N189" s="18"/>
      <c r="O189" s="140"/>
      <c r="P189" s="1"/>
      <c r="Q189" s="18"/>
      <c r="R189" s="87"/>
      <c r="S189" s="18"/>
      <c r="T189" s="18"/>
      <c r="U189" s="18"/>
      <c r="V189" s="18"/>
      <c r="W189" s="18"/>
      <c r="X189" s="18"/>
      <c r="Y189" s="18"/>
    </row>
    <row r="190" spans="1:37" ht="38.25">
      <c r="A190" s="155" t="s">
        <v>13</v>
      </c>
      <c r="B190" s="84" t="s">
        <v>218</v>
      </c>
      <c r="C190" s="84"/>
      <c r="D190" s="85" t="s">
        <v>259</v>
      </c>
      <c r="E190" s="84" t="s">
        <v>260</v>
      </c>
      <c r="F190" s="84" t="s">
        <v>261</v>
      </c>
      <c r="G190" s="84" t="s">
        <v>279</v>
      </c>
      <c r="H190" s="84" t="s">
        <v>280</v>
      </c>
      <c r="I190" s="84" t="s">
        <v>264</v>
      </c>
      <c r="J190" s="315" t="s">
        <v>265</v>
      </c>
      <c r="K190" s="84" t="s">
        <v>266</v>
      </c>
      <c r="L190" s="84" t="s">
        <v>267</v>
      </c>
      <c r="M190" s="84" t="s">
        <v>268</v>
      </c>
      <c r="N190" s="85" t="s">
        <v>269</v>
      </c>
      <c r="O190" s="9"/>
      <c r="P190" s="1"/>
      <c r="Q190" s="18"/>
      <c r="R190" s="87"/>
      <c r="S190" s="18"/>
      <c r="T190" s="18"/>
      <c r="U190" s="18"/>
      <c r="V190" s="18"/>
      <c r="W190" s="18"/>
      <c r="X190" s="18"/>
      <c r="Y190" s="18"/>
    </row>
    <row r="191" spans="1:37" s="141" customFormat="1">
      <c r="A191" s="210">
        <v>1</v>
      </c>
      <c r="B191" s="211">
        <v>41579</v>
      </c>
      <c r="C191" s="211"/>
      <c r="D191" s="212" t="s">
        <v>281</v>
      </c>
      <c r="E191" s="210" t="s">
        <v>282</v>
      </c>
      <c r="F191" s="213">
        <v>82</v>
      </c>
      <c r="G191" s="210" t="s">
        <v>219</v>
      </c>
      <c r="H191" s="210">
        <v>100</v>
      </c>
      <c r="I191" s="214">
        <v>100</v>
      </c>
      <c r="J191" s="308" t="s">
        <v>284</v>
      </c>
      <c r="K191" s="215">
        <f>H191-F191</f>
        <v>18</v>
      </c>
      <c r="L191" s="216">
        <f t="shared" ref="L191:L213" si="50">K191/F191</f>
        <v>0.21951219512195122</v>
      </c>
      <c r="M191" s="217" t="s">
        <v>272</v>
      </c>
      <c r="N191" s="218">
        <v>42657</v>
      </c>
      <c r="O191" s="186"/>
      <c r="P191" s="186"/>
      <c r="Q191" s="186"/>
      <c r="R191" s="185"/>
      <c r="S191" s="186"/>
      <c r="T191" s="186"/>
      <c r="U191" s="186"/>
      <c r="V191" s="186"/>
      <c r="W191" s="186"/>
      <c r="X191" s="186"/>
      <c r="Y191" s="186"/>
    </row>
    <row r="192" spans="1:37" s="141" customFormat="1">
      <c r="A192" s="210">
        <v>2</v>
      </c>
      <c r="B192" s="211">
        <v>41794</v>
      </c>
      <c r="C192" s="211"/>
      <c r="D192" s="212" t="s">
        <v>283</v>
      </c>
      <c r="E192" s="210" t="s">
        <v>270</v>
      </c>
      <c r="F192" s="213">
        <v>257</v>
      </c>
      <c r="G192" s="210" t="s">
        <v>219</v>
      </c>
      <c r="H192" s="210">
        <v>300</v>
      </c>
      <c r="I192" s="214">
        <v>300</v>
      </c>
      <c r="J192" s="308" t="s">
        <v>284</v>
      </c>
      <c r="K192" s="215">
        <f>H192-F192</f>
        <v>43</v>
      </c>
      <c r="L192" s="216">
        <f t="shared" si="50"/>
        <v>0.16731517509727625</v>
      </c>
      <c r="M192" s="217" t="s">
        <v>272</v>
      </c>
      <c r="N192" s="218">
        <v>41822</v>
      </c>
      <c r="O192" s="186"/>
      <c r="P192" s="186"/>
      <c r="Q192" s="186"/>
      <c r="R192" s="185"/>
      <c r="S192" s="186"/>
      <c r="T192" s="186"/>
      <c r="U192" s="186"/>
      <c r="V192" s="186"/>
      <c r="W192" s="186"/>
      <c r="X192" s="186"/>
      <c r="Y192" s="186"/>
    </row>
    <row r="193" spans="1:25" s="141" customFormat="1">
      <c r="A193" s="210">
        <f t="shared" ref="A193:A201" si="51">1+A192</f>
        <v>3</v>
      </c>
      <c r="B193" s="211">
        <v>41828</v>
      </c>
      <c r="C193" s="211"/>
      <c r="D193" s="212" t="s">
        <v>285</v>
      </c>
      <c r="E193" s="210" t="s">
        <v>270</v>
      </c>
      <c r="F193" s="213">
        <v>393</v>
      </c>
      <c r="G193" s="210" t="s">
        <v>219</v>
      </c>
      <c r="H193" s="210">
        <v>468</v>
      </c>
      <c r="I193" s="214">
        <v>468</v>
      </c>
      <c r="J193" s="308" t="s">
        <v>284</v>
      </c>
      <c r="K193" s="215">
        <f t="shared" ref="K193:K253" si="52">H193-F193</f>
        <v>75</v>
      </c>
      <c r="L193" s="216">
        <f t="shared" si="50"/>
        <v>0.19083969465648856</v>
      </c>
      <c r="M193" s="217" t="s">
        <v>272</v>
      </c>
      <c r="N193" s="218">
        <v>41863</v>
      </c>
      <c r="O193" s="186"/>
      <c r="P193" s="186"/>
      <c r="Q193" s="186"/>
      <c r="R193" s="185"/>
      <c r="S193" s="186"/>
      <c r="T193" s="186"/>
      <c r="U193" s="186"/>
      <c r="V193" s="186"/>
      <c r="W193" s="186"/>
      <c r="X193" s="186"/>
      <c r="Y193" s="186"/>
    </row>
    <row r="194" spans="1:25" s="141" customFormat="1">
      <c r="A194" s="210">
        <f t="shared" si="51"/>
        <v>4</v>
      </c>
      <c r="B194" s="211">
        <v>41857</v>
      </c>
      <c r="C194" s="211"/>
      <c r="D194" s="212" t="s">
        <v>286</v>
      </c>
      <c r="E194" s="210" t="s">
        <v>270</v>
      </c>
      <c r="F194" s="213">
        <v>205</v>
      </c>
      <c r="G194" s="210" t="s">
        <v>219</v>
      </c>
      <c r="H194" s="210">
        <v>275</v>
      </c>
      <c r="I194" s="214">
        <v>250</v>
      </c>
      <c r="J194" s="308" t="s">
        <v>284</v>
      </c>
      <c r="K194" s="215">
        <f t="shared" si="52"/>
        <v>70</v>
      </c>
      <c r="L194" s="216">
        <f t="shared" si="50"/>
        <v>0.34146341463414637</v>
      </c>
      <c r="M194" s="217" t="s">
        <v>272</v>
      </c>
      <c r="N194" s="218">
        <v>41962</v>
      </c>
      <c r="O194" s="186"/>
      <c r="P194" s="186"/>
      <c r="Q194" s="186"/>
      <c r="R194" s="185"/>
      <c r="S194" s="186"/>
      <c r="T194" s="186"/>
      <c r="U194" s="186"/>
      <c r="V194" s="186"/>
      <c r="W194" s="186"/>
      <c r="X194" s="186"/>
      <c r="Y194" s="186"/>
    </row>
    <row r="195" spans="1:25" s="141" customFormat="1">
      <c r="A195" s="210">
        <f t="shared" si="51"/>
        <v>5</v>
      </c>
      <c r="B195" s="211">
        <v>41886</v>
      </c>
      <c r="C195" s="211"/>
      <c r="D195" s="212" t="s">
        <v>287</v>
      </c>
      <c r="E195" s="210" t="s">
        <v>270</v>
      </c>
      <c r="F195" s="213">
        <v>162</v>
      </c>
      <c r="G195" s="210" t="s">
        <v>219</v>
      </c>
      <c r="H195" s="210">
        <v>190</v>
      </c>
      <c r="I195" s="214">
        <v>190</v>
      </c>
      <c r="J195" s="308" t="s">
        <v>284</v>
      </c>
      <c r="K195" s="215">
        <f t="shared" si="52"/>
        <v>28</v>
      </c>
      <c r="L195" s="216">
        <f t="shared" si="50"/>
        <v>0.1728395061728395</v>
      </c>
      <c r="M195" s="217" t="s">
        <v>272</v>
      </c>
      <c r="N195" s="218">
        <v>42006</v>
      </c>
      <c r="O195" s="186"/>
      <c r="P195" s="186"/>
      <c r="Q195" s="186"/>
      <c r="R195" s="185"/>
      <c r="S195" s="186"/>
      <c r="T195" s="186"/>
      <c r="U195" s="186"/>
      <c r="V195" s="186"/>
      <c r="W195" s="186"/>
      <c r="X195" s="186"/>
      <c r="Y195" s="186"/>
    </row>
    <row r="196" spans="1:25" s="141" customFormat="1">
      <c r="A196" s="210">
        <f t="shared" si="51"/>
        <v>6</v>
      </c>
      <c r="B196" s="211">
        <v>41886</v>
      </c>
      <c r="C196" s="211"/>
      <c r="D196" s="212" t="s">
        <v>288</v>
      </c>
      <c r="E196" s="210" t="s">
        <v>270</v>
      </c>
      <c r="F196" s="213">
        <v>75</v>
      </c>
      <c r="G196" s="210" t="s">
        <v>219</v>
      </c>
      <c r="H196" s="210">
        <v>91.5</v>
      </c>
      <c r="I196" s="214" t="s">
        <v>289</v>
      </c>
      <c r="J196" s="308" t="s">
        <v>290</v>
      </c>
      <c r="K196" s="215">
        <f t="shared" si="52"/>
        <v>16.5</v>
      </c>
      <c r="L196" s="216">
        <f t="shared" si="50"/>
        <v>0.22</v>
      </c>
      <c r="M196" s="217" t="s">
        <v>272</v>
      </c>
      <c r="N196" s="218">
        <v>41954</v>
      </c>
      <c r="O196" s="186"/>
      <c r="P196" s="186"/>
      <c r="Q196" s="186"/>
      <c r="R196" s="185"/>
      <c r="S196" s="186"/>
      <c r="T196" s="186"/>
      <c r="U196" s="186"/>
      <c r="V196" s="186"/>
      <c r="W196" s="186"/>
      <c r="X196" s="186"/>
      <c r="Y196" s="186"/>
    </row>
    <row r="197" spans="1:25" s="141" customFormat="1">
      <c r="A197" s="210">
        <f t="shared" si="51"/>
        <v>7</v>
      </c>
      <c r="B197" s="211">
        <v>41913</v>
      </c>
      <c r="C197" s="211"/>
      <c r="D197" s="212" t="s">
        <v>291</v>
      </c>
      <c r="E197" s="210" t="s">
        <v>270</v>
      </c>
      <c r="F197" s="213">
        <v>850</v>
      </c>
      <c r="G197" s="210" t="s">
        <v>219</v>
      </c>
      <c r="H197" s="210">
        <v>982.5</v>
      </c>
      <c r="I197" s="214">
        <v>1050</v>
      </c>
      <c r="J197" s="308" t="s">
        <v>292</v>
      </c>
      <c r="K197" s="215">
        <f t="shared" si="52"/>
        <v>132.5</v>
      </c>
      <c r="L197" s="216">
        <f t="shared" si="50"/>
        <v>0.15588235294117647</v>
      </c>
      <c r="M197" s="217" t="s">
        <v>272</v>
      </c>
      <c r="N197" s="218">
        <v>42039</v>
      </c>
      <c r="O197" s="186"/>
      <c r="P197" s="186"/>
      <c r="Q197" s="186"/>
      <c r="R197" s="185"/>
      <c r="S197" s="186"/>
      <c r="T197" s="186"/>
      <c r="U197" s="186"/>
      <c r="V197" s="186"/>
      <c r="W197" s="186"/>
      <c r="X197" s="186"/>
      <c r="Y197" s="186"/>
    </row>
    <row r="198" spans="1:25" s="141" customFormat="1">
      <c r="A198" s="210">
        <f t="shared" si="51"/>
        <v>8</v>
      </c>
      <c r="B198" s="211">
        <v>41913</v>
      </c>
      <c r="C198" s="211"/>
      <c r="D198" s="212" t="s">
        <v>293</v>
      </c>
      <c r="E198" s="210" t="s">
        <v>270</v>
      </c>
      <c r="F198" s="213">
        <v>475</v>
      </c>
      <c r="G198" s="210" t="s">
        <v>219</v>
      </c>
      <c r="H198" s="210">
        <v>515</v>
      </c>
      <c r="I198" s="214">
        <v>600</v>
      </c>
      <c r="J198" s="308" t="s">
        <v>294</v>
      </c>
      <c r="K198" s="215">
        <f t="shared" si="52"/>
        <v>40</v>
      </c>
      <c r="L198" s="216">
        <f t="shared" si="50"/>
        <v>8.4210526315789472E-2</v>
      </c>
      <c r="M198" s="217" t="s">
        <v>272</v>
      </c>
      <c r="N198" s="218">
        <v>41939</v>
      </c>
      <c r="O198" s="186"/>
      <c r="P198" s="186"/>
      <c r="Q198" s="186"/>
      <c r="R198" s="185"/>
      <c r="S198" s="186"/>
      <c r="T198" s="186"/>
      <c r="U198" s="186"/>
      <c r="V198" s="186"/>
      <c r="W198" s="186"/>
      <c r="X198" s="186"/>
      <c r="Y198" s="186"/>
    </row>
    <row r="199" spans="1:25" s="141" customFormat="1">
      <c r="A199" s="210">
        <f t="shared" si="51"/>
        <v>9</v>
      </c>
      <c r="B199" s="211">
        <v>41913</v>
      </c>
      <c r="C199" s="211"/>
      <c r="D199" s="212" t="s">
        <v>295</v>
      </c>
      <c r="E199" s="210" t="s">
        <v>270</v>
      </c>
      <c r="F199" s="213">
        <v>86</v>
      </c>
      <c r="G199" s="210" t="s">
        <v>219</v>
      </c>
      <c r="H199" s="210">
        <v>99</v>
      </c>
      <c r="I199" s="214">
        <v>140</v>
      </c>
      <c r="J199" s="308" t="s">
        <v>296</v>
      </c>
      <c r="K199" s="215">
        <f t="shared" si="52"/>
        <v>13</v>
      </c>
      <c r="L199" s="216">
        <f t="shared" si="50"/>
        <v>0.15116279069767441</v>
      </c>
      <c r="M199" s="217" t="s">
        <v>272</v>
      </c>
      <c r="N199" s="218">
        <v>41939</v>
      </c>
      <c r="O199" s="186"/>
      <c r="P199" s="186"/>
      <c r="Q199" s="186"/>
      <c r="R199" s="185"/>
      <c r="S199" s="186"/>
      <c r="T199" s="186"/>
      <c r="U199" s="186"/>
      <c r="V199" s="186"/>
      <c r="W199" s="186"/>
      <c r="X199" s="186"/>
      <c r="Y199" s="186"/>
    </row>
    <row r="200" spans="1:25" s="141" customFormat="1">
      <c r="A200" s="210">
        <f t="shared" si="51"/>
        <v>10</v>
      </c>
      <c r="B200" s="211">
        <v>41926</v>
      </c>
      <c r="C200" s="211"/>
      <c r="D200" s="212" t="s">
        <v>297</v>
      </c>
      <c r="E200" s="210" t="s">
        <v>270</v>
      </c>
      <c r="F200" s="213">
        <v>496.6</v>
      </c>
      <c r="G200" s="210" t="s">
        <v>219</v>
      </c>
      <c r="H200" s="210">
        <v>621</v>
      </c>
      <c r="I200" s="214">
        <v>580</v>
      </c>
      <c r="J200" s="308" t="s">
        <v>284</v>
      </c>
      <c r="K200" s="215">
        <f t="shared" si="52"/>
        <v>124.39999999999998</v>
      </c>
      <c r="L200" s="216">
        <f t="shared" si="50"/>
        <v>0.25050342327829234</v>
      </c>
      <c r="M200" s="217" t="s">
        <v>272</v>
      </c>
      <c r="N200" s="218">
        <v>42605</v>
      </c>
      <c r="O200" s="186"/>
      <c r="P200" s="186"/>
      <c r="Q200" s="186"/>
      <c r="R200" s="185"/>
      <c r="S200" s="186"/>
      <c r="T200" s="186"/>
      <c r="U200" s="186"/>
      <c r="V200" s="186"/>
      <c r="W200" s="186"/>
      <c r="X200" s="186"/>
      <c r="Y200" s="186"/>
    </row>
    <row r="201" spans="1:25" s="141" customFormat="1">
      <c r="A201" s="210">
        <f t="shared" si="51"/>
        <v>11</v>
      </c>
      <c r="B201" s="211">
        <v>41926</v>
      </c>
      <c r="C201" s="211"/>
      <c r="D201" s="212" t="s">
        <v>298</v>
      </c>
      <c r="E201" s="210" t="s">
        <v>270</v>
      </c>
      <c r="F201" s="213">
        <v>2481.9</v>
      </c>
      <c r="G201" s="210" t="s">
        <v>219</v>
      </c>
      <c r="H201" s="210">
        <v>2840</v>
      </c>
      <c r="I201" s="214">
        <v>2870</v>
      </c>
      <c r="J201" s="308" t="s">
        <v>299</v>
      </c>
      <c r="K201" s="215">
        <f t="shared" si="52"/>
        <v>358.09999999999991</v>
      </c>
      <c r="L201" s="216">
        <f t="shared" si="50"/>
        <v>0.14428462065353154</v>
      </c>
      <c r="M201" s="217" t="s">
        <v>272</v>
      </c>
      <c r="N201" s="218">
        <v>42017</v>
      </c>
      <c r="O201" s="186"/>
      <c r="P201" s="186"/>
      <c r="Q201" s="186"/>
      <c r="R201" s="185"/>
      <c r="S201" s="186"/>
      <c r="T201" s="186"/>
      <c r="U201" s="186"/>
      <c r="V201" s="186"/>
      <c r="W201" s="186"/>
      <c r="X201" s="186"/>
      <c r="Y201" s="186"/>
    </row>
    <row r="202" spans="1:25" s="141" customFormat="1">
      <c r="A202" s="210">
        <f>1+A199</f>
        <v>10</v>
      </c>
      <c r="B202" s="211">
        <v>41928</v>
      </c>
      <c r="C202" s="211"/>
      <c r="D202" s="212" t="s">
        <v>300</v>
      </c>
      <c r="E202" s="210" t="s">
        <v>270</v>
      </c>
      <c r="F202" s="213">
        <v>84.5</v>
      </c>
      <c r="G202" s="210" t="s">
        <v>219</v>
      </c>
      <c r="H202" s="210">
        <v>93</v>
      </c>
      <c r="I202" s="214">
        <v>110</v>
      </c>
      <c r="J202" s="308" t="s">
        <v>301</v>
      </c>
      <c r="K202" s="215">
        <f t="shared" si="52"/>
        <v>8.5</v>
      </c>
      <c r="L202" s="216">
        <f t="shared" si="50"/>
        <v>0.10059171597633136</v>
      </c>
      <c r="M202" s="217" t="s">
        <v>272</v>
      </c>
      <c r="N202" s="218">
        <v>41939</v>
      </c>
      <c r="O202" s="186"/>
      <c r="P202" s="186"/>
      <c r="Q202" s="186"/>
      <c r="R202" s="185"/>
      <c r="S202" s="186"/>
      <c r="T202" s="186"/>
      <c r="U202" s="186"/>
      <c r="V202" s="186"/>
      <c r="W202" s="186"/>
      <c r="X202" s="186"/>
      <c r="Y202" s="186"/>
    </row>
    <row r="203" spans="1:25" s="141" customFormat="1">
      <c r="A203" s="210">
        <f t="shared" ref="A203:A221" si="53">1+A202</f>
        <v>11</v>
      </c>
      <c r="B203" s="211">
        <v>41928</v>
      </c>
      <c r="C203" s="211"/>
      <c r="D203" s="212" t="s">
        <v>302</v>
      </c>
      <c r="E203" s="210" t="s">
        <v>270</v>
      </c>
      <c r="F203" s="213">
        <v>401</v>
      </c>
      <c r="G203" s="210" t="s">
        <v>219</v>
      </c>
      <c r="H203" s="210">
        <v>428</v>
      </c>
      <c r="I203" s="214">
        <v>450</v>
      </c>
      <c r="J203" s="308" t="s">
        <v>303</v>
      </c>
      <c r="K203" s="215">
        <f t="shared" si="52"/>
        <v>27</v>
      </c>
      <c r="L203" s="216">
        <f t="shared" si="50"/>
        <v>6.7331670822942641E-2</v>
      </c>
      <c r="M203" s="217" t="s">
        <v>272</v>
      </c>
      <c r="N203" s="218">
        <v>42020</v>
      </c>
      <c r="O203" s="186"/>
      <c r="P203" s="186"/>
      <c r="Q203" s="186"/>
      <c r="R203" s="185"/>
      <c r="S203" s="186"/>
      <c r="T203" s="186"/>
      <c r="U203" s="186"/>
      <c r="V203" s="186"/>
      <c r="W203" s="186"/>
      <c r="X203" s="186"/>
      <c r="Y203" s="186"/>
    </row>
    <row r="204" spans="1:25" s="141" customFormat="1">
      <c r="A204" s="210">
        <f t="shared" si="53"/>
        <v>12</v>
      </c>
      <c r="B204" s="211">
        <v>41928</v>
      </c>
      <c r="C204" s="211"/>
      <c r="D204" s="212" t="s">
        <v>304</v>
      </c>
      <c r="E204" s="210" t="s">
        <v>270</v>
      </c>
      <c r="F204" s="213">
        <v>101</v>
      </c>
      <c r="G204" s="210" t="s">
        <v>219</v>
      </c>
      <c r="H204" s="210">
        <v>112</v>
      </c>
      <c r="I204" s="214">
        <v>120</v>
      </c>
      <c r="J204" s="308" t="s">
        <v>305</v>
      </c>
      <c r="K204" s="215">
        <f t="shared" si="52"/>
        <v>11</v>
      </c>
      <c r="L204" s="216">
        <f t="shared" si="50"/>
        <v>0.10891089108910891</v>
      </c>
      <c r="M204" s="217" t="s">
        <v>272</v>
      </c>
      <c r="N204" s="218">
        <v>41939</v>
      </c>
      <c r="O204" s="186"/>
      <c r="P204" s="186"/>
      <c r="Q204" s="186"/>
      <c r="R204" s="185"/>
      <c r="S204" s="186"/>
      <c r="T204" s="186"/>
      <c r="U204" s="186"/>
      <c r="V204" s="186"/>
      <c r="W204" s="186"/>
      <c r="X204" s="186"/>
      <c r="Y204" s="186"/>
    </row>
    <row r="205" spans="1:25" s="141" customFormat="1">
      <c r="A205" s="210">
        <f t="shared" si="53"/>
        <v>13</v>
      </c>
      <c r="B205" s="211">
        <v>41954</v>
      </c>
      <c r="C205" s="211"/>
      <c r="D205" s="212" t="s">
        <v>306</v>
      </c>
      <c r="E205" s="210" t="s">
        <v>270</v>
      </c>
      <c r="F205" s="213">
        <v>59</v>
      </c>
      <c r="G205" s="210" t="s">
        <v>219</v>
      </c>
      <c r="H205" s="210">
        <v>76</v>
      </c>
      <c r="I205" s="214">
        <v>76</v>
      </c>
      <c r="J205" s="308" t="s">
        <v>284</v>
      </c>
      <c r="K205" s="215">
        <f t="shared" si="52"/>
        <v>17</v>
      </c>
      <c r="L205" s="216">
        <f t="shared" si="50"/>
        <v>0.28813559322033899</v>
      </c>
      <c r="M205" s="217" t="s">
        <v>272</v>
      </c>
      <c r="N205" s="218">
        <v>43032</v>
      </c>
      <c r="O205" s="186"/>
      <c r="R205" s="185"/>
      <c r="S205" s="186"/>
      <c r="T205" s="186"/>
      <c r="U205" s="186"/>
      <c r="V205" s="186"/>
      <c r="W205" s="186"/>
      <c r="X205" s="186"/>
      <c r="Y205" s="186"/>
    </row>
    <row r="206" spans="1:25" s="141" customFormat="1">
      <c r="A206" s="210">
        <f t="shared" si="53"/>
        <v>14</v>
      </c>
      <c r="B206" s="211">
        <v>41954</v>
      </c>
      <c r="C206" s="211"/>
      <c r="D206" s="212" t="s">
        <v>295</v>
      </c>
      <c r="E206" s="210" t="s">
        <v>270</v>
      </c>
      <c r="F206" s="213">
        <v>99</v>
      </c>
      <c r="G206" s="210" t="s">
        <v>219</v>
      </c>
      <c r="H206" s="210">
        <v>120</v>
      </c>
      <c r="I206" s="214">
        <v>120</v>
      </c>
      <c r="J206" s="308" t="s">
        <v>307</v>
      </c>
      <c r="K206" s="215">
        <f t="shared" si="52"/>
        <v>21</v>
      </c>
      <c r="L206" s="216">
        <f t="shared" si="50"/>
        <v>0.21212121212121213</v>
      </c>
      <c r="M206" s="217" t="s">
        <v>272</v>
      </c>
      <c r="N206" s="218">
        <v>41960</v>
      </c>
      <c r="O206" s="186"/>
      <c r="P206" s="186"/>
      <c r="Q206" s="186"/>
      <c r="R206" s="185"/>
      <c r="S206" s="186"/>
      <c r="T206" s="186"/>
      <c r="U206" s="186"/>
      <c r="V206" s="186"/>
      <c r="W206" s="186"/>
      <c r="X206" s="186"/>
      <c r="Y206" s="186"/>
    </row>
    <row r="207" spans="1:25" s="141" customFormat="1">
      <c r="A207" s="210">
        <f t="shared" si="53"/>
        <v>15</v>
      </c>
      <c r="B207" s="211">
        <v>41956</v>
      </c>
      <c r="C207" s="211"/>
      <c r="D207" s="212" t="s">
        <v>308</v>
      </c>
      <c r="E207" s="210" t="s">
        <v>270</v>
      </c>
      <c r="F207" s="213">
        <v>22</v>
      </c>
      <c r="G207" s="210" t="s">
        <v>219</v>
      </c>
      <c r="H207" s="210">
        <v>33.549999999999997</v>
      </c>
      <c r="I207" s="214">
        <v>32</v>
      </c>
      <c r="J207" s="308" t="s">
        <v>309</v>
      </c>
      <c r="K207" s="215">
        <f t="shared" si="52"/>
        <v>11.549999999999997</v>
      </c>
      <c r="L207" s="216">
        <f t="shared" si="50"/>
        <v>0.52499999999999991</v>
      </c>
      <c r="M207" s="217" t="s">
        <v>272</v>
      </c>
      <c r="N207" s="218">
        <v>42188</v>
      </c>
      <c r="O207" s="186"/>
      <c r="P207" s="186"/>
      <c r="Q207" s="186"/>
      <c r="R207" s="185"/>
      <c r="S207" s="186"/>
      <c r="T207" s="186"/>
      <c r="U207" s="186"/>
      <c r="V207" s="186"/>
      <c r="W207" s="186"/>
      <c r="X207" s="186"/>
      <c r="Y207" s="186"/>
    </row>
    <row r="208" spans="1:25" s="141" customFormat="1">
      <c r="A208" s="210">
        <f t="shared" si="53"/>
        <v>16</v>
      </c>
      <c r="B208" s="211">
        <v>41976</v>
      </c>
      <c r="C208" s="211"/>
      <c r="D208" s="212" t="s">
        <v>310</v>
      </c>
      <c r="E208" s="210" t="s">
        <v>270</v>
      </c>
      <c r="F208" s="213">
        <v>440</v>
      </c>
      <c r="G208" s="210" t="s">
        <v>219</v>
      </c>
      <c r="H208" s="210">
        <v>520</v>
      </c>
      <c r="I208" s="214">
        <v>520</v>
      </c>
      <c r="J208" s="308" t="s">
        <v>311</v>
      </c>
      <c r="K208" s="215">
        <f t="shared" si="52"/>
        <v>80</v>
      </c>
      <c r="L208" s="216">
        <f t="shared" si="50"/>
        <v>0.18181818181818182</v>
      </c>
      <c r="M208" s="217" t="s">
        <v>272</v>
      </c>
      <c r="N208" s="218">
        <v>42208</v>
      </c>
      <c r="O208" s="186"/>
      <c r="P208" s="186"/>
      <c r="Q208" s="186"/>
      <c r="R208" s="185"/>
      <c r="S208" s="186"/>
      <c r="T208" s="186"/>
      <c r="U208" s="186"/>
      <c r="V208" s="186"/>
      <c r="W208" s="186"/>
      <c r="X208" s="186"/>
      <c r="Y208" s="186"/>
    </row>
    <row r="209" spans="1:25" s="141" customFormat="1">
      <c r="A209" s="210">
        <f t="shared" si="53"/>
        <v>17</v>
      </c>
      <c r="B209" s="211">
        <v>41976</v>
      </c>
      <c r="C209" s="211"/>
      <c r="D209" s="212" t="s">
        <v>312</v>
      </c>
      <c r="E209" s="210" t="s">
        <v>270</v>
      </c>
      <c r="F209" s="213">
        <v>360</v>
      </c>
      <c r="G209" s="210" t="s">
        <v>219</v>
      </c>
      <c r="H209" s="210">
        <v>427</v>
      </c>
      <c r="I209" s="214">
        <v>425</v>
      </c>
      <c r="J209" s="308" t="s">
        <v>313</v>
      </c>
      <c r="K209" s="215">
        <f t="shared" si="52"/>
        <v>67</v>
      </c>
      <c r="L209" s="216">
        <f t="shared" si="50"/>
        <v>0.18611111111111112</v>
      </c>
      <c r="M209" s="217" t="s">
        <v>272</v>
      </c>
      <c r="N209" s="218">
        <v>42058</v>
      </c>
      <c r="O209" s="186"/>
      <c r="P209" s="186"/>
      <c r="Q209" s="186"/>
      <c r="R209" s="185"/>
      <c r="S209" s="186"/>
      <c r="T209" s="186"/>
      <c r="U209" s="186"/>
      <c r="V209" s="186"/>
      <c r="W209" s="186"/>
      <c r="X209" s="186"/>
      <c r="Y209" s="186"/>
    </row>
    <row r="210" spans="1:25" s="141" customFormat="1">
      <c r="A210" s="210">
        <f t="shared" si="53"/>
        <v>18</v>
      </c>
      <c r="B210" s="211">
        <v>42012</v>
      </c>
      <c r="C210" s="211"/>
      <c r="D210" s="212" t="s">
        <v>384</v>
      </c>
      <c r="E210" s="210" t="s">
        <v>270</v>
      </c>
      <c r="F210" s="213">
        <v>360</v>
      </c>
      <c r="G210" s="210" t="s">
        <v>219</v>
      </c>
      <c r="H210" s="210">
        <v>455</v>
      </c>
      <c r="I210" s="214">
        <v>420</v>
      </c>
      <c r="J210" s="308" t="s">
        <v>314</v>
      </c>
      <c r="K210" s="215">
        <f t="shared" si="52"/>
        <v>95</v>
      </c>
      <c r="L210" s="216">
        <f t="shared" si="50"/>
        <v>0.2638888888888889</v>
      </c>
      <c r="M210" s="217" t="s">
        <v>272</v>
      </c>
      <c r="N210" s="218">
        <v>42024</v>
      </c>
      <c r="O210" s="186"/>
      <c r="P210" s="186"/>
      <c r="Q210" s="186"/>
      <c r="R210" s="185"/>
      <c r="S210" s="186"/>
      <c r="T210" s="186"/>
      <c r="U210" s="186"/>
      <c r="V210" s="186"/>
      <c r="W210" s="186"/>
      <c r="X210" s="186"/>
      <c r="Y210" s="186"/>
    </row>
    <row r="211" spans="1:25" s="141" customFormat="1">
      <c r="A211" s="210">
        <f t="shared" si="53"/>
        <v>19</v>
      </c>
      <c r="B211" s="211">
        <v>42012</v>
      </c>
      <c r="C211" s="211"/>
      <c r="D211" s="212" t="s">
        <v>2120</v>
      </c>
      <c r="E211" s="210" t="s">
        <v>270</v>
      </c>
      <c r="F211" s="213">
        <v>130</v>
      </c>
      <c r="G211" s="210"/>
      <c r="H211" s="210">
        <v>175.5</v>
      </c>
      <c r="I211" s="214">
        <v>165</v>
      </c>
      <c r="J211" s="308" t="s">
        <v>2425</v>
      </c>
      <c r="K211" s="215">
        <f t="shared" si="52"/>
        <v>45.5</v>
      </c>
      <c r="L211" s="216">
        <f t="shared" si="50"/>
        <v>0.35</v>
      </c>
      <c r="M211" s="217" t="s">
        <v>272</v>
      </c>
      <c r="N211" s="218">
        <v>43088</v>
      </c>
      <c r="O211" s="186"/>
      <c r="P211" s="186"/>
      <c r="Q211" s="186"/>
      <c r="R211" s="185"/>
      <c r="S211" s="186"/>
      <c r="T211" s="186"/>
      <c r="U211" s="186"/>
      <c r="V211" s="186"/>
      <c r="W211" s="186"/>
      <c r="X211" s="186"/>
      <c r="Y211" s="186"/>
    </row>
    <row r="212" spans="1:25" s="141" customFormat="1">
      <c r="A212" s="210">
        <f t="shared" si="53"/>
        <v>20</v>
      </c>
      <c r="B212" s="211">
        <v>42040</v>
      </c>
      <c r="C212" s="211"/>
      <c r="D212" s="212" t="s">
        <v>315</v>
      </c>
      <c r="E212" s="210" t="s">
        <v>282</v>
      </c>
      <c r="F212" s="213">
        <v>98</v>
      </c>
      <c r="G212" s="210"/>
      <c r="H212" s="210">
        <v>120</v>
      </c>
      <c r="I212" s="214">
        <v>120</v>
      </c>
      <c r="J212" s="308" t="s">
        <v>284</v>
      </c>
      <c r="K212" s="215">
        <f t="shared" si="52"/>
        <v>22</v>
      </c>
      <c r="L212" s="216">
        <f t="shared" si="50"/>
        <v>0.22448979591836735</v>
      </c>
      <c r="M212" s="217" t="s">
        <v>272</v>
      </c>
      <c r="N212" s="218">
        <v>42753</v>
      </c>
      <c r="O212" s="186"/>
      <c r="P212" s="186"/>
      <c r="Q212" s="186"/>
      <c r="R212" s="185"/>
      <c r="S212" s="186"/>
      <c r="T212" s="186"/>
      <c r="U212" s="186"/>
      <c r="V212" s="186"/>
      <c r="W212" s="186"/>
      <c r="X212" s="186"/>
      <c r="Y212" s="186"/>
    </row>
    <row r="213" spans="1:25" s="141" customFormat="1">
      <c r="A213" s="210">
        <f t="shared" si="53"/>
        <v>21</v>
      </c>
      <c r="B213" s="211">
        <v>42040</v>
      </c>
      <c r="C213" s="211"/>
      <c r="D213" s="212" t="s">
        <v>316</v>
      </c>
      <c r="E213" s="210" t="s">
        <v>282</v>
      </c>
      <c r="F213" s="213">
        <v>196</v>
      </c>
      <c r="G213" s="210"/>
      <c r="H213" s="210">
        <v>262</v>
      </c>
      <c r="I213" s="214">
        <v>255</v>
      </c>
      <c r="J213" s="308" t="s">
        <v>284</v>
      </c>
      <c r="K213" s="215">
        <f t="shared" si="52"/>
        <v>66</v>
      </c>
      <c r="L213" s="216">
        <f t="shared" si="50"/>
        <v>0.33673469387755101</v>
      </c>
      <c r="M213" s="217" t="s">
        <v>272</v>
      </c>
      <c r="N213" s="218">
        <v>42599</v>
      </c>
      <c r="O213" s="186"/>
      <c r="P213" s="186"/>
      <c r="Q213" s="186"/>
      <c r="R213" s="185"/>
      <c r="S213" s="186"/>
      <c r="T213" s="186"/>
      <c r="U213" s="186"/>
      <c r="V213" s="186"/>
      <c r="W213" s="186"/>
      <c r="X213" s="186"/>
      <c r="Y213" s="186"/>
    </row>
    <row r="214" spans="1:25" s="141" customFormat="1">
      <c r="A214" s="226">
        <f t="shared" si="53"/>
        <v>22</v>
      </c>
      <c r="B214" s="227">
        <v>42067</v>
      </c>
      <c r="C214" s="227"/>
      <c r="D214" s="228" t="s">
        <v>317</v>
      </c>
      <c r="E214" s="226" t="s">
        <v>282</v>
      </c>
      <c r="F214" s="229" t="s">
        <v>318</v>
      </c>
      <c r="G214" s="230"/>
      <c r="H214" s="230"/>
      <c r="I214" s="230" t="s">
        <v>319</v>
      </c>
      <c r="J214" s="309" t="s">
        <v>271</v>
      </c>
      <c r="K214" s="230"/>
      <c r="L214" s="226"/>
      <c r="M214" s="231"/>
      <c r="N214" s="232"/>
      <c r="O214" s="186"/>
      <c r="R214" s="185"/>
      <c r="S214" s="186"/>
      <c r="T214" s="186"/>
      <c r="U214" s="186"/>
      <c r="V214" s="186"/>
      <c r="W214" s="186"/>
      <c r="X214" s="186"/>
      <c r="Y214" s="186"/>
    </row>
    <row r="215" spans="1:25" s="141" customFormat="1">
      <c r="A215" s="210">
        <f t="shared" si="53"/>
        <v>23</v>
      </c>
      <c r="B215" s="211">
        <v>42067</v>
      </c>
      <c r="C215" s="211"/>
      <c r="D215" s="212" t="s">
        <v>320</v>
      </c>
      <c r="E215" s="210" t="s">
        <v>282</v>
      </c>
      <c r="F215" s="213">
        <v>185</v>
      </c>
      <c r="G215" s="210"/>
      <c r="H215" s="210">
        <v>224</v>
      </c>
      <c r="I215" s="214" t="s">
        <v>321</v>
      </c>
      <c r="J215" s="308" t="s">
        <v>284</v>
      </c>
      <c r="K215" s="215">
        <f t="shared" si="52"/>
        <v>39</v>
      </c>
      <c r="L215" s="216">
        <f>K215/F215</f>
        <v>0.21081081081081082</v>
      </c>
      <c r="M215" s="217" t="s">
        <v>272</v>
      </c>
      <c r="N215" s="218">
        <v>42647</v>
      </c>
      <c r="O215" s="186"/>
      <c r="P215" s="186"/>
      <c r="Q215" s="186"/>
      <c r="R215" s="185"/>
      <c r="S215" s="186"/>
      <c r="T215" s="186"/>
      <c r="U215" s="186"/>
      <c r="V215" s="186"/>
      <c r="W215" s="186"/>
      <c r="X215" s="186"/>
      <c r="Y215" s="186"/>
    </row>
    <row r="216" spans="1:25" s="141" customFormat="1">
      <c r="A216" s="226">
        <f t="shared" si="53"/>
        <v>24</v>
      </c>
      <c r="B216" s="227">
        <v>42090</v>
      </c>
      <c r="C216" s="227"/>
      <c r="D216" s="228" t="s">
        <v>322</v>
      </c>
      <c r="E216" s="226" t="s">
        <v>282</v>
      </c>
      <c r="F216" s="229" t="s">
        <v>323</v>
      </c>
      <c r="G216" s="230"/>
      <c r="H216" s="230"/>
      <c r="I216" s="230">
        <v>67</v>
      </c>
      <c r="J216" s="309" t="s">
        <v>271</v>
      </c>
      <c r="K216" s="230"/>
      <c r="L216" s="226"/>
      <c r="M216" s="231"/>
      <c r="N216" s="232"/>
      <c r="O216" s="186"/>
      <c r="R216" s="185"/>
      <c r="S216" s="186"/>
      <c r="T216" s="186"/>
      <c r="U216" s="186"/>
      <c r="V216" s="186"/>
      <c r="W216" s="186"/>
      <c r="X216" s="186"/>
      <c r="Y216" s="186"/>
    </row>
    <row r="217" spans="1:25" s="141" customFormat="1">
      <c r="A217" s="210">
        <f t="shared" si="53"/>
        <v>25</v>
      </c>
      <c r="B217" s="211">
        <v>42093</v>
      </c>
      <c r="C217" s="211"/>
      <c r="D217" s="212" t="s">
        <v>324</v>
      </c>
      <c r="E217" s="210" t="s">
        <v>282</v>
      </c>
      <c r="F217" s="213">
        <v>183.5</v>
      </c>
      <c r="G217" s="210"/>
      <c r="H217" s="210">
        <v>219</v>
      </c>
      <c r="I217" s="214">
        <v>218</v>
      </c>
      <c r="J217" s="308" t="s">
        <v>325</v>
      </c>
      <c r="K217" s="215">
        <f t="shared" si="52"/>
        <v>35.5</v>
      </c>
      <c r="L217" s="216">
        <f t="shared" ref="L217:L224" si="54">K217/F217</f>
        <v>0.19346049046321526</v>
      </c>
      <c r="M217" s="217" t="s">
        <v>272</v>
      </c>
      <c r="N217" s="218">
        <v>42103</v>
      </c>
      <c r="O217" s="186"/>
      <c r="P217" s="186"/>
      <c r="Q217" s="186"/>
      <c r="R217" s="185"/>
      <c r="S217" s="186"/>
      <c r="T217" s="186"/>
      <c r="U217" s="186"/>
      <c r="V217" s="186"/>
      <c r="W217" s="186"/>
      <c r="X217" s="186"/>
      <c r="Y217" s="186"/>
    </row>
    <row r="218" spans="1:25" s="141" customFormat="1">
      <c r="A218" s="210">
        <f t="shared" si="53"/>
        <v>26</v>
      </c>
      <c r="B218" s="211">
        <v>42114</v>
      </c>
      <c r="C218" s="211"/>
      <c r="D218" s="212" t="s">
        <v>326</v>
      </c>
      <c r="E218" s="210" t="s">
        <v>282</v>
      </c>
      <c r="F218" s="213">
        <f>(227+237)/2</f>
        <v>232</v>
      </c>
      <c r="G218" s="210"/>
      <c r="H218" s="210">
        <v>298</v>
      </c>
      <c r="I218" s="214">
        <v>298</v>
      </c>
      <c r="J218" s="308" t="s">
        <v>284</v>
      </c>
      <c r="K218" s="215">
        <f t="shared" si="52"/>
        <v>66</v>
      </c>
      <c r="L218" s="216">
        <f t="shared" si="54"/>
        <v>0.28448275862068967</v>
      </c>
      <c r="M218" s="217" t="s">
        <v>272</v>
      </c>
      <c r="N218" s="218">
        <v>42823</v>
      </c>
      <c r="O218" s="186"/>
      <c r="P218" s="186"/>
      <c r="Q218" s="186"/>
      <c r="R218" s="185"/>
      <c r="S218" s="186"/>
      <c r="T218" s="186"/>
      <c r="U218" s="186"/>
      <c r="V218" s="186"/>
      <c r="W218" s="186"/>
      <c r="X218" s="186"/>
      <c r="Y218" s="186"/>
    </row>
    <row r="219" spans="1:25" s="141" customFormat="1">
      <c r="A219" s="210">
        <f t="shared" si="53"/>
        <v>27</v>
      </c>
      <c r="B219" s="211">
        <v>42128</v>
      </c>
      <c r="C219" s="211"/>
      <c r="D219" s="212" t="s">
        <v>327</v>
      </c>
      <c r="E219" s="210" t="s">
        <v>270</v>
      </c>
      <c r="F219" s="213">
        <v>385</v>
      </c>
      <c r="G219" s="210"/>
      <c r="H219" s="210">
        <f>212.5+331</f>
        <v>543.5</v>
      </c>
      <c r="I219" s="214">
        <v>510</v>
      </c>
      <c r="J219" s="308" t="s">
        <v>328</v>
      </c>
      <c r="K219" s="215">
        <f t="shared" si="52"/>
        <v>158.5</v>
      </c>
      <c r="L219" s="216">
        <f t="shared" si="54"/>
        <v>0.41168831168831171</v>
      </c>
      <c r="M219" s="217" t="s">
        <v>272</v>
      </c>
      <c r="N219" s="218">
        <v>42235</v>
      </c>
      <c r="O219" s="186"/>
      <c r="P219" s="186"/>
      <c r="Q219" s="186"/>
      <c r="R219" s="185"/>
      <c r="S219" s="186"/>
      <c r="T219" s="186"/>
      <c r="U219" s="186"/>
      <c r="V219" s="186"/>
      <c r="W219" s="186"/>
      <c r="X219" s="186"/>
      <c r="Y219" s="186"/>
    </row>
    <row r="220" spans="1:25" s="141" customFormat="1">
      <c r="A220" s="210">
        <f t="shared" si="53"/>
        <v>28</v>
      </c>
      <c r="B220" s="211">
        <v>42128</v>
      </c>
      <c r="C220" s="211"/>
      <c r="D220" s="212" t="s">
        <v>329</v>
      </c>
      <c r="E220" s="210" t="s">
        <v>270</v>
      </c>
      <c r="F220" s="213">
        <v>115.5</v>
      </c>
      <c r="G220" s="210"/>
      <c r="H220" s="210">
        <v>146</v>
      </c>
      <c r="I220" s="214">
        <v>142</v>
      </c>
      <c r="J220" s="308" t="s">
        <v>330</v>
      </c>
      <c r="K220" s="215">
        <f t="shared" si="52"/>
        <v>30.5</v>
      </c>
      <c r="L220" s="216">
        <f t="shared" si="54"/>
        <v>0.26406926406926406</v>
      </c>
      <c r="M220" s="217" t="s">
        <v>272</v>
      </c>
      <c r="N220" s="218">
        <v>42202</v>
      </c>
      <c r="O220" s="186"/>
      <c r="P220" s="186"/>
      <c r="Q220" s="186"/>
      <c r="R220" s="185"/>
      <c r="S220" s="186"/>
      <c r="T220" s="186"/>
      <c r="U220" s="186"/>
      <c r="V220" s="186"/>
      <c r="W220" s="186"/>
      <c r="X220" s="186"/>
      <c r="Y220" s="186"/>
    </row>
    <row r="221" spans="1:25" s="141" customFormat="1">
      <c r="A221" s="210">
        <f t="shared" si="53"/>
        <v>29</v>
      </c>
      <c r="B221" s="211">
        <v>42151</v>
      </c>
      <c r="C221" s="211"/>
      <c r="D221" s="212" t="s">
        <v>331</v>
      </c>
      <c r="E221" s="210" t="s">
        <v>270</v>
      </c>
      <c r="F221" s="213">
        <v>237.5</v>
      </c>
      <c r="G221" s="210"/>
      <c r="H221" s="210">
        <v>279.5</v>
      </c>
      <c r="I221" s="214">
        <v>278</v>
      </c>
      <c r="J221" s="308" t="s">
        <v>284</v>
      </c>
      <c r="K221" s="215">
        <f t="shared" si="52"/>
        <v>42</v>
      </c>
      <c r="L221" s="216">
        <f t="shared" si="54"/>
        <v>0.17684210526315788</v>
      </c>
      <c r="M221" s="217" t="s">
        <v>272</v>
      </c>
      <c r="N221" s="218">
        <v>42222</v>
      </c>
      <c r="O221" s="186"/>
      <c r="P221" s="186"/>
      <c r="Q221" s="186"/>
      <c r="R221" s="185"/>
      <c r="S221" s="186"/>
      <c r="T221" s="186"/>
      <c r="U221" s="186"/>
      <c r="V221" s="186"/>
      <c r="W221" s="186"/>
      <c r="X221" s="186"/>
      <c r="Y221" s="186"/>
    </row>
    <row r="222" spans="1:25" s="141" customFormat="1">
      <c r="A222" s="210">
        <v>30</v>
      </c>
      <c r="B222" s="211">
        <v>42174</v>
      </c>
      <c r="C222" s="211"/>
      <c r="D222" s="212" t="s">
        <v>302</v>
      </c>
      <c r="E222" s="210" t="s">
        <v>282</v>
      </c>
      <c r="F222" s="213">
        <v>340</v>
      </c>
      <c r="G222" s="210"/>
      <c r="H222" s="210">
        <v>448</v>
      </c>
      <c r="I222" s="214">
        <v>448</v>
      </c>
      <c r="J222" s="308" t="s">
        <v>284</v>
      </c>
      <c r="K222" s="215">
        <f t="shared" si="52"/>
        <v>108</v>
      </c>
      <c r="L222" s="216">
        <f t="shared" si="54"/>
        <v>0.31764705882352939</v>
      </c>
      <c r="M222" s="217" t="s">
        <v>272</v>
      </c>
      <c r="N222" s="218">
        <v>43018</v>
      </c>
      <c r="O222" s="186"/>
      <c r="P222" s="186"/>
      <c r="Q222" s="186"/>
      <c r="R222" s="185"/>
      <c r="S222" s="186"/>
      <c r="T222" s="186"/>
      <c r="U222" s="186"/>
      <c r="V222" s="186"/>
      <c r="W222" s="186"/>
      <c r="X222" s="186"/>
      <c r="Y222" s="186"/>
    </row>
    <row r="223" spans="1:25" s="141" customFormat="1">
      <c r="A223" s="210">
        <v>31</v>
      </c>
      <c r="B223" s="211">
        <v>42191</v>
      </c>
      <c r="C223" s="211"/>
      <c r="D223" s="212" t="s">
        <v>332</v>
      </c>
      <c r="E223" s="210" t="s">
        <v>282</v>
      </c>
      <c r="F223" s="213">
        <v>390</v>
      </c>
      <c r="G223" s="210"/>
      <c r="H223" s="210">
        <v>460</v>
      </c>
      <c r="I223" s="214">
        <v>460</v>
      </c>
      <c r="J223" s="308" t="s">
        <v>284</v>
      </c>
      <c r="K223" s="215">
        <f t="shared" si="52"/>
        <v>70</v>
      </c>
      <c r="L223" s="216">
        <f t="shared" si="54"/>
        <v>0.17948717948717949</v>
      </c>
      <c r="M223" s="217" t="s">
        <v>272</v>
      </c>
      <c r="N223" s="218">
        <v>42478</v>
      </c>
      <c r="O223" s="186"/>
      <c r="P223" s="186"/>
      <c r="Q223" s="186"/>
      <c r="R223" s="185"/>
      <c r="S223" s="186"/>
      <c r="T223" s="186"/>
      <c r="U223" s="186"/>
      <c r="V223" s="186"/>
      <c r="W223" s="186"/>
      <c r="X223" s="186"/>
      <c r="Y223" s="186"/>
    </row>
    <row r="224" spans="1:25" s="141" customFormat="1">
      <c r="A224" s="233">
        <v>32</v>
      </c>
      <c r="B224" s="234">
        <v>42195</v>
      </c>
      <c r="C224" s="234"/>
      <c r="D224" s="235" t="s">
        <v>333</v>
      </c>
      <c r="E224" s="236" t="s">
        <v>282</v>
      </c>
      <c r="F224" s="233">
        <v>122.5</v>
      </c>
      <c r="G224" s="233"/>
      <c r="H224" s="237">
        <v>61</v>
      </c>
      <c r="I224" s="238">
        <v>172</v>
      </c>
      <c r="J224" s="239" t="s">
        <v>3043</v>
      </c>
      <c r="K224" s="319">
        <f t="shared" si="52"/>
        <v>-61.5</v>
      </c>
      <c r="L224" s="240">
        <f t="shared" si="54"/>
        <v>-0.50204081632653064</v>
      </c>
      <c r="M224" s="241" t="s">
        <v>1901</v>
      </c>
      <c r="N224" s="242">
        <v>43333</v>
      </c>
      <c r="R224" s="185"/>
      <c r="S224" s="186"/>
      <c r="T224" s="186"/>
      <c r="U224" s="186"/>
      <c r="V224" s="186"/>
      <c r="W224" s="186"/>
      <c r="X224" s="186"/>
      <c r="Y224" s="186"/>
    </row>
    <row r="225" spans="1:25" s="141" customFormat="1">
      <c r="A225" s="210">
        <v>33</v>
      </c>
      <c r="B225" s="211">
        <v>42219</v>
      </c>
      <c r="C225" s="211"/>
      <c r="D225" s="212" t="s">
        <v>334</v>
      </c>
      <c r="E225" s="210" t="s">
        <v>282</v>
      </c>
      <c r="F225" s="213">
        <v>297.5</v>
      </c>
      <c r="G225" s="210"/>
      <c r="H225" s="210">
        <v>350</v>
      </c>
      <c r="I225" s="214">
        <v>360</v>
      </c>
      <c r="J225" s="308" t="s">
        <v>2103</v>
      </c>
      <c r="K225" s="215">
        <f t="shared" si="52"/>
        <v>52.5</v>
      </c>
      <c r="L225" s="216">
        <f t="shared" ref="L225:L234" si="55">K225/F225</f>
        <v>0.17647058823529413</v>
      </c>
      <c r="M225" s="217" t="s">
        <v>272</v>
      </c>
      <c r="N225" s="218">
        <v>42232</v>
      </c>
      <c r="O225" s="186"/>
      <c r="P225" s="186"/>
      <c r="Q225" s="186"/>
      <c r="R225" s="185"/>
      <c r="S225" s="186"/>
      <c r="T225" s="186"/>
      <c r="U225" s="186"/>
      <c r="V225" s="186"/>
      <c r="W225" s="186"/>
      <c r="X225" s="186"/>
      <c r="Y225" s="186"/>
    </row>
    <row r="226" spans="1:25" s="141" customFormat="1">
      <c r="A226" s="210">
        <v>34</v>
      </c>
      <c r="B226" s="211">
        <v>42219</v>
      </c>
      <c r="C226" s="211"/>
      <c r="D226" s="212" t="s">
        <v>335</v>
      </c>
      <c r="E226" s="210" t="s">
        <v>282</v>
      </c>
      <c r="F226" s="213">
        <v>115.5</v>
      </c>
      <c r="G226" s="210"/>
      <c r="H226" s="210">
        <v>149</v>
      </c>
      <c r="I226" s="214">
        <v>140</v>
      </c>
      <c r="J226" s="306" t="s">
        <v>2437</v>
      </c>
      <c r="K226" s="215">
        <f t="shared" si="52"/>
        <v>33.5</v>
      </c>
      <c r="L226" s="216">
        <f t="shared" si="55"/>
        <v>0.29004329004329005</v>
      </c>
      <c r="M226" s="217" t="s">
        <v>272</v>
      </c>
      <c r="N226" s="218">
        <v>42740</v>
      </c>
      <c r="O226" s="186"/>
      <c r="R226" s="185"/>
      <c r="S226" s="186"/>
      <c r="T226" s="186"/>
      <c r="U226" s="186"/>
      <c r="V226" s="186"/>
      <c r="W226" s="186"/>
      <c r="X226" s="186"/>
      <c r="Y226" s="186"/>
    </row>
    <row r="227" spans="1:25" s="141" customFormat="1">
      <c r="A227" s="210">
        <v>35</v>
      </c>
      <c r="B227" s="211">
        <v>42251</v>
      </c>
      <c r="C227" s="211"/>
      <c r="D227" s="212" t="s">
        <v>331</v>
      </c>
      <c r="E227" s="210" t="s">
        <v>282</v>
      </c>
      <c r="F227" s="213">
        <v>226</v>
      </c>
      <c r="G227" s="210"/>
      <c r="H227" s="210">
        <v>292</v>
      </c>
      <c r="I227" s="214">
        <v>292</v>
      </c>
      <c r="J227" s="308" t="s">
        <v>336</v>
      </c>
      <c r="K227" s="215">
        <f t="shared" si="52"/>
        <v>66</v>
      </c>
      <c r="L227" s="216">
        <f t="shared" si="55"/>
        <v>0.29203539823008851</v>
      </c>
      <c r="M227" s="217" t="s">
        <v>272</v>
      </c>
      <c r="N227" s="218">
        <v>42286</v>
      </c>
      <c r="O227" s="186"/>
      <c r="P227" s="186"/>
      <c r="Q227" s="186"/>
      <c r="R227" s="185"/>
      <c r="S227" s="186"/>
      <c r="T227" s="186"/>
      <c r="U227" s="186"/>
      <c r="V227" s="186"/>
      <c r="W227" s="186"/>
      <c r="X227" s="186"/>
      <c r="Y227" s="186"/>
    </row>
    <row r="228" spans="1:25" s="141" customFormat="1">
      <c r="A228" s="210">
        <v>36</v>
      </c>
      <c r="B228" s="211">
        <v>42254</v>
      </c>
      <c r="C228" s="211"/>
      <c r="D228" s="212" t="s">
        <v>326</v>
      </c>
      <c r="E228" s="210" t="s">
        <v>282</v>
      </c>
      <c r="F228" s="213">
        <v>232.5</v>
      </c>
      <c r="G228" s="210"/>
      <c r="H228" s="210">
        <v>312.5</v>
      </c>
      <c r="I228" s="214">
        <v>310</v>
      </c>
      <c r="J228" s="308" t="s">
        <v>284</v>
      </c>
      <c r="K228" s="215">
        <f t="shared" si="52"/>
        <v>80</v>
      </c>
      <c r="L228" s="216">
        <f t="shared" si="55"/>
        <v>0.34408602150537637</v>
      </c>
      <c r="M228" s="217" t="s">
        <v>272</v>
      </c>
      <c r="N228" s="218">
        <v>42823</v>
      </c>
      <c r="O228" s="186"/>
      <c r="P228" s="186"/>
      <c r="Q228" s="186"/>
      <c r="R228" s="185"/>
      <c r="S228" s="186"/>
      <c r="T228" s="186"/>
      <c r="U228" s="186"/>
      <c r="V228" s="186"/>
      <c r="W228" s="186"/>
      <c r="X228" s="186"/>
      <c r="Y228" s="186"/>
    </row>
    <row r="229" spans="1:25" s="141" customFormat="1">
      <c r="A229" s="210">
        <v>37</v>
      </c>
      <c r="B229" s="211">
        <v>42268</v>
      </c>
      <c r="C229" s="211"/>
      <c r="D229" s="212" t="s">
        <v>337</v>
      </c>
      <c r="E229" s="210" t="s">
        <v>282</v>
      </c>
      <c r="F229" s="213">
        <v>196.5</v>
      </c>
      <c r="G229" s="210"/>
      <c r="H229" s="210">
        <v>238</v>
      </c>
      <c r="I229" s="214">
        <v>238</v>
      </c>
      <c r="J229" s="308" t="s">
        <v>336</v>
      </c>
      <c r="K229" s="215">
        <f t="shared" si="52"/>
        <v>41.5</v>
      </c>
      <c r="L229" s="216">
        <f t="shared" si="55"/>
        <v>0.21119592875318066</v>
      </c>
      <c r="M229" s="217" t="s">
        <v>272</v>
      </c>
      <c r="N229" s="218">
        <v>42291</v>
      </c>
      <c r="O229" s="186"/>
      <c r="P229" s="186"/>
      <c r="Q229" s="186"/>
      <c r="R229" s="185"/>
      <c r="S229" s="186"/>
      <c r="T229" s="186"/>
      <c r="U229" s="186"/>
      <c r="V229" s="186"/>
      <c r="W229" s="186"/>
      <c r="X229" s="186"/>
      <c r="Y229" s="186"/>
    </row>
    <row r="230" spans="1:25" s="141" customFormat="1">
      <c r="A230" s="210">
        <v>38</v>
      </c>
      <c r="B230" s="211">
        <v>42271</v>
      </c>
      <c r="C230" s="211"/>
      <c r="D230" s="212" t="s">
        <v>281</v>
      </c>
      <c r="E230" s="210" t="s">
        <v>282</v>
      </c>
      <c r="F230" s="213">
        <v>65</v>
      </c>
      <c r="G230" s="210"/>
      <c r="H230" s="210">
        <v>82</v>
      </c>
      <c r="I230" s="214">
        <v>82</v>
      </c>
      <c r="J230" s="308" t="s">
        <v>336</v>
      </c>
      <c r="K230" s="215">
        <f t="shared" si="52"/>
        <v>17</v>
      </c>
      <c r="L230" s="216">
        <f t="shared" si="55"/>
        <v>0.26153846153846155</v>
      </c>
      <c r="M230" s="217" t="s">
        <v>272</v>
      </c>
      <c r="N230" s="218">
        <v>42578</v>
      </c>
      <c r="O230" s="186"/>
      <c r="P230" s="186"/>
      <c r="Q230" s="186"/>
      <c r="R230" s="185"/>
      <c r="S230" s="186"/>
      <c r="T230" s="186"/>
      <c r="U230" s="186"/>
      <c r="V230" s="186"/>
      <c r="W230" s="186"/>
      <c r="X230" s="186"/>
      <c r="Y230" s="186"/>
    </row>
    <row r="231" spans="1:25" s="141" customFormat="1">
      <c r="A231" s="210">
        <v>39</v>
      </c>
      <c r="B231" s="211">
        <v>42291</v>
      </c>
      <c r="C231" s="211"/>
      <c r="D231" s="212" t="s">
        <v>338</v>
      </c>
      <c r="E231" s="210" t="s">
        <v>282</v>
      </c>
      <c r="F231" s="213">
        <v>144</v>
      </c>
      <c r="G231" s="210"/>
      <c r="H231" s="210">
        <v>182.5</v>
      </c>
      <c r="I231" s="214">
        <v>181</v>
      </c>
      <c r="J231" s="308" t="s">
        <v>336</v>
      </c>
      <c r="K231" s="215">
        <f t="shared" si="52"/>
        <v>38.5</v>
      </c>
      <c r="L231" s="216">
        <f t="shared" si="55"/>
        <v>0.2673611111111111</v>
      </c>
      <c r="M231" s="217" t="s">
        <v>272</v>
      </c>
      <c r="N231" s="218">
        <v>42817</v>
      </c>
      <c r="O231" s="186"/>
      <c r="P231" s="186"/>
      <c r="Q231" s="186"/>
      <c r="R231" s="185"/>
      <c r="S231" s="186"/>
      <c r="T231" s="186"/>
      <c r="U231" s="186"/>
      <c r="V231" s="186"/>
      <c r="W231" s="186"/>
      <c r="X231" s="186"/>
      <c r="Y231" s="186"/>
    </row>
    <row r="232" spans="1:25" s="141" customFormat="1">
      <c r="A232" s="210">
        <v>40</v>
      </c>
      <c r="B232" s="211">
        <v>42291</v>
      </c>
      <c r="C232" s="211"/>
      <c r="D232" s="212" t="s">
        <v>339</v>
      </c>
      <c r="E232" s="210" t="s">
        <v>282</v>
      </c>
      <c r="F232" s="213">
        <v>264</v>
      </c>
      <c r="G232" s="210"/>
      <c r="H232" s="210">
        <v>311</v>
      </c>
      <c r="I232" s="214">
        <v>311</v>
      </c>
      <c r="J232" s="308" t="s">
        <v>336</v>
      </c>
      <c r="K232" s="215">
        <f t="shared" si="52"/>
        <v>47</v>
      </c>
      <c r="L232" s="216">
        <f t="shared" si="55"/>
        <v>0.17803030303030304</v>
      </c>
      <c r="M232" s="217" t="s">
        <v>272</v>
      </c>
      <c r="N232" s="218">
        <v>42604</v>
      </c>
      <c r="O232" s="186"/>
      <c r="P232" s="186"/>
      <c r="Q232" s="186"/>
      <c r="R232" s="185"/>
      <c r="S232" s="186"/>
      <c r="T232" s="186"/>
      <c r="U232" s="186"/>
      <c r="V232" s="186"/>
      <c r="W232" s="186"/>
      <c r="X232" s="186"/>
      <c r="Y232" s="186"/>
    </row>
    <row r="233" spans="1:25" s="141" customFormat="1">
      <c r="A233" s="210">
        <v>41</v>
      </c>
      <c r="B233" s="211">
        <v>42318</v>
      </c>
      <c r="C233" s="211"/>
      <c r="D233" s="212" t="s">
        <v>350</v>
      </c>
      <c r="E233" s="210" t="s">
        <v>270</v>
      </c>
      <c r="F233" s="213">
        <v>549.5</v>
      </c>
      <c r="G233" s="210"/>
      <c r="H233" s="210">
        <v>630</v>
      </c>
      <c r="I233" s="214">
        <v>630</v>
      </c>
      <c r="J233" s="308" t="s">
        <v>336</v>
      </c>
      <c r="K233" s="215">
        <f t="shared" si="52"/>
        <v>80.5</v>
      </c>
      <c r="L233" s="216">
        <f t="shared" si="55"/>
        <v>0.1464968152866242</v>
      </c>
      <c r="M233" s="217" t="s">
        <v>272</v>
      </c>
      <c r="N233" s="218">
        <v>42419</v>
      </c>
      <c r="O233" s="186"/>
      <c r="P233" s="186"/>
      <c r="Q233" s="186"/>
      <c r="R233" s="185"/>
      <c r="S233" s="186"/>
      <c r="T233" s="186"/>
      <c r="U233" s="186"/>
      <c r="V233" s="186"/>
      <c r="W233" s="186"/>
      <c r="X233" s="186"/>
      <c r="Y233" s="186"/>
    </row>
    <row r="234" spans="1:25" s="141" customFormat="1">
      <c r="A234" s="210">
        <v>42</v>
      </c>
      <c r="B234" s="211">
        <v>42342</v>
      </c>
      <c r="C234" s="211"/>
      <c r="D234" s="212" t="s">
        <v>340</v>
      </c>
      <c r="E234" s="210" t="s">
        <v>282</v>
      </c>
      <c r="F234" s="213">
        <v>1027.5</v>
      </c>
      <c r="G234" s="210"/>
      <c r="H234" s="210">
        <v>1315</v>
      </c>
      <c r="I234" s="214">
        <v>1250</v>
      </c>
      <c r="J234" s="308" t="s">
        <v>336</v>
      </c>
      <c r="K234" s="215">
        <f t="shared" ref="K234" si="56">H234-F234</f>
        <v>287.5</v>
      </c>
      <c r="L234" s="216">
        <f t="shared" si="55"/>
        <v>0.27980535279805352</v>
      </c>
      <c r="M234" s="217" t="s">
        <v>272</v>
      </c>
      <c r="N234" s="218">
        <v>43244</v>
      </c>
      <c r="O234" s="186"/>
      <c r="P234" s="186"/>
      <c r="Q234" s="186"/>
      <c r="R234" s="185"/>
      <c r="S234" s="186"/>
      <c r="T234" s="186"/>
      <c r="U234" s="186"/>
      <c r="V234" s="186"/>
      <c r="W234" s="186"/>
      <c r="X234" s="186"/>
      <c r="Y234" s="186"/>
    </row>
    <row r="235" spans="1:25" s="141" customFormat="1">
      <c r="A235" s="210">
        <v>43</v>
      </c>
      <c r="B235" s="211">
        <v>42367</v>
      </c>
      <c r="C235" s="211"/>
      <c r="D235" s="212" t="s">
        <v>345</v>
      </c>
      <c r="E235" s="210" t="s">
        <v>282</v>
      </c>
      <c r="F235" s="213">
        <v>465</v>
      </c>
      <c r="G235" s="210"/>
      <c r="H235" s="210">
        <v>540</v>
      </c>
      <c r="I235" s="214">
        <v>540</v>
      </c>
      <c r="J235" s="308" t="s">
        <v>336</v>
      </c>
      <c r="K235" s="215">
        <f t="shared" si="52"/>
        <v>75</v>
      </c>
      <c r="L235" s="216">
        <f t="shared" ref="L235:L240" si="57">K235/F235</f>
        <v>0.16129032258064516</v>
      </c>
      <c r="M235" s="217" t="s">
        <v>272</v>
      </c>
      <c r="N235" s="218">
        <v>42530</v>
      </c>
      <c r="O235" s="186"/>
      <c r="P235" s="186"/>
      <c r="Q235" s="186"/>
      <c r="R235" s="185"/>
      <c r="S235" s="186"/>
      <c r="T235" s="186"/>
      <c r="U235" s="186"/>
      <c r="V235" s="186"/>
      <c r="W235" s="186"/>
      <c r="X235" s="186"/>
      <c r="Y235" s="186"/>
    </row>
    <row r="236" spans="1:25" s="141" customFormat="1">
      <c r="A236" s="210">
        <v>44</v>
      </c>
      <c r="B236" s="211">
        <v>42380</v>
      </c>
      <c r="C236" s="211"/>
      <c r="D236" s="212" t="s">
        <v>315</v>
      </c>
      <c r="E236" s="210" t="s">
        <v>270</v>
      </c>
      <c r="F236" s="213">
        <v>81</v>
      </c>
      <c r="G236" s="210"/>
      <c r="H236" s="210">
        <v>110</v>
      </c>
      <c r="I236" s="214">
        <v>110</v>
      </c>
      <c r="J236" s="308" t="s">
        <v>336</v>
      </c>
      <c r="K236" s="215">
        <f t="shared" si="52"/>
        <v>29</v>
      </c>
      <c r="L236" s="216">
        <f t="shared" si="57"/>
        <v>0.35802469135802467</v>
      </c>
      <c r="M236" s="217" t="s">
        <v>272</v>
      </c>
      <c r="N236" s="218">
        <v>42745</v>
      </c>
      <c r="O236" s="186"/>
      <c r="P236" s="186"/>
      <c r="Q236" s="186"/>
      <c r="R236" s="185"/>
      <c r="S236" s="186"/>
      <c r="T236" s="186"/>
      <c r="U236" s="186"/>
      <c r="V236" s="186"/>
      <c r="W236" s="186"/>
      <c r="X236" s="186"/>
      <c r="Y236" s="186"/>
    </row>
    <row r="237" spans="1:25" s="141" customFormat="1">
      <c r="A237" s="210">
        <v>45</v>
      </c>
      <c r="B237" s="211">
        <v>42382</v>
      </c>
      <c r="C237" s="211"/>
      <c r="D237" s="212" t="s">
        <v>348</v>
      </c>
      <c r="E237" s="210" t="s">
        <v>270</v>
      </c>
      <c r="F237" s="213">
        <v>417.5</v>
      </c>
      <c r="G237" s="210"/>
      <c r="H237" s="210">
        <v>547</v>
      </c>
      <c r="I237" s="214">
        <v>535</v>
      </c>
      <c r="J237" s="308" t="s">
        <v>336</v>
      </c>
      <c r="K237" s="215">
        <f t="shared" si="52"/>
        <v>129.5</v>
      </c>
      <c r="L237" s="216">
        <f t="shared" si="57"/>
        <v>0.31017964071856285</v>
      </c>
      <c r="M237" s="217" t="s">
        <v>272</v>
      </c>
      <c r="N237" s="218">
        <v>42578</v>
      </c>
      <c r="O237" s="186"/>
      <c r="P237" s="186"/>
      <c r="Q237" s="186"/>
      <c r="R237" s="185"/>
      <c r="S237" s="186"/>
      <c r="T237" s="186"/>
      <c r="U237" s="186"/>
      <c r="V237" s="186"/>
      <c r="W237" s="186"/>
      <c r="X237" s="186"/>
      <c r="Y237" s="186"/>
    </row>
    <row r="238" spans="1:25" s="141" customFormat="1">
      <c r="A238" s="210">
        <v>46</v>
      </c>
      <c r="B238" s="211">
        <v>42408</v>
      </c>
      <c r="C238" s="211"/>
      <c r="D238" s="212" t="s">
        <v>349</v>
      </c>
      <c r="E238" s="210" t="s">
        <v>282</v>
      </c>
      <c r="F238" s="213">
        <v>650</v>
      </c>
      <c r="G238" s="210"/>
      <c r="H238" s="210">
        <v>800</v>
      </c>
      <c r="I238" s="214">
        <v>800</v>
      </c>
      <c r="J238" s="308" t="s">
        <v>336</v>
      </c>
      <c r="K238" s="215">
        <f t="shared" si="52"/>
        <v>150</v>
      </c>
      <c r="L238" s="216">
        <f t="shared" si="57"/>
        <v>0.23076923076923078</v>
      </c>
      <c r="M238" s="217" t="s">
        <v>272</v>
      </c>
      <c r="N238" s="218">
        <v>43154</v>
      </c>
      <c r="O238" s="186"/>
      <c r="P238" s="186"/>
      <c r="Q238" s="186"/>
      <c r="R238" s="185"/>
      <c r="S238" s="186"/>
      <c r="T238" s="186"/>
      <c r="U238" s="186"/>
      <c r="V238" s="186"/>
      <c r="W238" s="186"/>
      <c r="X238" s="186"/>
      <c r="Y238" s="186"/>
    </row>
    <row r="239" spans="1:25" s="141" customFormat="1">
      <c r="A239" s="210">
        <v>47</v>
      </c>
      <c r="B239" s="211">
        <v>42433</v>
      </c>
      <c r="C239" s="211"/>
      <c r="D239" s="212" t="s">
        <v>161</v>
      </c>
      <c r="E239" s="210" t="s">
        <v>282</v>
      </c>
      <c r="F239" s="213">
        <v>437.5</v>
      </c>
      <c r="G239" s="210"/>
      <c r="H239" s="210">
        <v>504.5</v>
      </c>
      <c r="I239" s="214">
        <v>522</v>
      </c>
      <c r="J239" s="308" t="s">
        <v>364</v>
      </c>
      <c r="K239" s="215">
        <f t="shared" si="52"/>
        <v>67</v>
      </c>
      <c r="L239" s="216">
        <f t="shared" si="57"/>
        <v>0.15314285714285714</v>
      </c>
      <c r="M239" s="217" t="s">
        <v>272</v>
      </c>
      <c r="N239" s="218">
        <v>42480</v>
      </c>
      <c r="O239" s="186"/>
      <c r="P239" s="186"/>
      <c r="Q239" s="186"/>
      <c r="R239" s="185"/>
      <c r="S239" s="186"/>
      <c r="T239" s="186"/>
      <c r="U239" s="186"/>
      <c r="V239" s="186"/>
      <c r="W239" s="186"/>
      <c r="X239" s="186"/>
      <c r="Y239" s="186"/>
    </row>
    <row r="240" spans="1:25" s="141" customFormat="1">
      <c r="A240" s="210">
        <v>48</v>
      </c>
      <c r="B240" s="211">
        <v>42438</v>
      </c>
      <c r="C240" s="211"/>
      <c r="D240" s="212" t="s">
        <v>357</v>
      </c>
      <c r="E240" s="210" t="s">
        <v>282</v>
      </c>
      <c r="F240" s="213">
        <v>189.5</v>
      </c>
      <c r="G240" s="210"/>
      <c r="H240" s="210">
        <v>218</v>
      </c>
      <c r="I240" s="214">
        <v>218</v>
      </c>
      <c r="J240" s="308" t="s">
        <v>336</v>
      </c>
      <c r="K240" s="215">
        <f t="shared" si="52"/>
        <v>28.5</v>
      </c>
      <c r="L240" s="216">
        <f t="shared" si="57"/>
        <v>0.15039577836411611</v>
      </c>
      <c r="M240" s="217" t="s">
        <v>272</v>
      </c>
      <c r="N240" s="218">
        <v>43034</v>
      </c>
      <c r="O240" s="186"/>
      <c r="R240" s="185"/>
      <c r="S240" s="186"/>
      <c r="T240" s="186"/>
      <c r="U240" s="186"/>
      <c r="V240" s="186"/>
      <c r="W240" s="186"/>
      <c r="X240" s="186"/>
      <c r="Y240" s="186"/>
    </row>
    <row r="241" spans="1:25" s="141" customFormat="1">
      <c r="A241" s="226">
        <v>49</v>
      </c>
      <c r="B241" s="227">
        <v>42471</v>
      </c>
      <c r="C241" s="227"/>
      <c r="D241" s="228" t="s">
        <v>359</v>
      </c>
      <c r="E241" s="226" t="s">
        <v>282</v>
      </c>
      <c r="F241" s="229" t="s">
        <v>360</v>
      </c>
      <c r="G241" s="230"/>
      <c r="H241" s="230"/>
      <c r="I241" s="230">
        <v>60</v>
      </c>
      <c r="J241" s="309" t="s">
        <v>271</v>
      </c>
      <c r="K241" s="230"/>
      <c r="L241" s="226"/>
      <c r="M241" s="231"/>
      <c r="N241" s="232"/>
      <c r="O241" s="186"/>
      <c r="R241" s="185"/>
      <c r="S241" s="186"/>
      <c r="T241" s="186"/>
      <c r="U241" s="186"/>
      <c r="V241" s="186"/>
      <c r="W241" s="186"/>
      <c r="X241" s="186"/>
      <c r="Y241" s="186"/>
    </row>
    <row r="242" spans="1:25" s="141" customFormat="1">
      <c r="A242" s="210">
        <v>50</v>
      </c>
      <c r="B242" s="211">
        <v>42472</v>
      </c>
      <c r="C242" s="211"/>
      <c r="D242" s="212" t="s">
        <v>369</v>
      </c>
      <c r="E242" s="210" t="s">
        <v>282</v>
      </c>
      <c r="F242" s="213">
        <v>93</v>
      </c>
      <c r="G242" s="210"/>
      <c r="H242" s="210">
        <v>149</v>
      </c>
      <c r="I242" s="214">
        <v>140</v>
      </c>
      <c r="J242" s="306" t="s">
        <v>2438</v>
      </c>
      <c r="K242" s="215">
        <f t="shared" si="52"/>
        <v>56</v>
      </c>
      <c r="L242" s="216">
        <f t="shared" ref="L242:L247" si="58">K242/F242</f>
        <v>0.60215053763440862</v>
      </c>
      <c r="M242" s="217" t="s">
        <v>272</v>
      </c>
      <c r="N242" s="218">
        <v>42740</v>
      </c>
      <c r="O242" s="186"/>
      <c r="P242" s="186"/>
      <c r="Q242" s="186"/>
      <c r="R242" s="185"/>
      <c r="S242" s="186"/>
      <c r="T242" s="186"/>
      <c r="U242" s="186"/>
      <c r="V242" s="186"/>
      <c r="W242" s="186"/>
      <c r="X242" s="186"/>
      <c r="Y242" s="186"/>
    </row>
    <row r="243" spans="1:25" s="141" customFormat="1">
      <c r="A243" s="210">
        <v>51</v>
      </c>
      <c r="B243" s="211">
        <v>42472</v>
      </c>
      <c r="C243" s="211"/>
      <c r="D243" s="212" t="s">
        <v>361</v>
      </c>
      <c r="E243" s="210" t="s">
        <v>282</v>
      </c>
      <c r="F243" s="213">
        <v>130</v>
      </c>
      <c r="G243" s="210"/>
      <c r="H243" s="210">
        <v>150</v>
      </c>
      <c r="I243" s="214" t="s">
        <v>362</v>
      </c>
      <c r="J243" s="308" t="s">
        <v>336</v>
      </c>
      <c r="K243" s="215">
        <f t="shared" si="52"/>
        <v>20</v>
      </c>
      <c r="L243" s="216">
        <f t="shared" si="58"/>
        <v>0.15384615384615385</v>
      </c>
      <c r="M243" s="217" t="s">
        <v>272</v>
      </c>
      <c r="N243" s="218">
        <v>42564</v>
      </c>
      <c r="O243" s="186"/>
      <c r="P243" s="186"/>
      <c r="Q243" s="186"/>
      <c r="R243" s="185"/>
      <c r="S243" s="186"/>
      <c r="T243" s="186"/>
      <c r="U243" s="186"/>
      <c r="V243" s="186"/>
      <c r="W243" s="186"/>
      <c r="X243" s="186"/>
      <c r="Y243" s="186"/>
    </row>
    <row r="244" spans="1:25" s="141" customFormat="1">
      <c r="A244" s="210">
        <v>52</v>
      </c>
      <c r="B244" s="211">
        <v>42473</v>
      </c>
      <c r="C244" s="211"/>
      <c r="D244" s="212" t="s">
        <v>234</v>
      </c>
      <c r="E244" s="210" t="s">
        <v>282</v>
      </c>
      <c r="F244" s="213">
        <v>196</v>
      </c>
      <c r="G244" s="210"/>
      <c r="H244" s="210">
        <v>299</v>
      </c>
      <c r="I244" s="214">
        <v>299</v>
      </c>
      <c r="J244" s="308" t="s">
        <v>336</v>
      </c>
      <c r="K244" s="215">
        <f t="shared" si="52"/>
        <v>103</v>
      </c>
      <c r="L244" s="216">
        <f t="shared" si="58"/>
        <v>0.52551020408163263</v>
      </c>
      <c r="M244" s="217" t="s">
        <v>272</v>
      </c>
      <c r="N244" s="218">
        <v>42620</v>
      </c>
      <c r="O244" s="186"/>
      <c r="P244" s="186"/>
      <c r="Q244" s="186"/>
      <c r="R244" s="185"/>
      <c r="S244" s="186"/>
      <c r="T244" s="186"/>
      <c r="U244" s="186"/>
      <c r="V244" s="186"/>
      <c r="W244" s="186"/>
      <c r="X244" s="186"/>
      <c r="Y244" s="186"/>
    </row>
    <row r="245" spans="1:25" s="141" customFormat="1">
      <c r="A245" s="210">
        <v>53</v>
      </c>
      <c r="B245" s="211">
        <v>42473</v>
      </c>
      <c r="C245" s="211"/>
      <c r="D245" s="212" t="s">
        <v>363</v>
      </c>
      <c r="E245" s="210" t="s">
        <v>282</v>
      </c>
      <c r="F245" s="213">
        <v>88</v>
      </c>
      <c r="G245" s="210"/>
      <c r="H245" s="210">
        <v>103</v>
      </c>
      <c r="I245" s="214">
        <v>103</v>
      </c>
      <c r="J245" s="308" t="s">
        <v>336</v>
      </c>
      <c r="K245" s="215">
        <f t="shared" si="52"/>
        <v>15</v>
      </c>
      <c r="L245" s="216">
        <f t="shared" si="58"/>
        <v>0.17045454545454544</v>
      </c>
      <c r="M245" s="217" t="s">
        <v>272</v>
      </c>
      <c r="N245" s="218">
        <v>42530</v>
      </c>
      <c r="O245" s="186"/>
      <c r="P245" s="186"/>
      <c r="Q245" s="186"/>
      <c r="R245" s="185"/>
      <c r="S245" s="186"/>
      <c r="T245" s="186"/>
      <c r="U245" s="186"/>
      <c r="V245" s="186"/>
      <c r="W245" s="186"/>
      <c r="X245" s="186"/>
      <c r="Y245" s="186"/>
    </row>
    <row r="246" spans="1:25" s="141" customFormat="1">
      <c r="A246" s="210">
        <v>54</v>
      </c>
      <c r="B246" s="211">
        <v>42492</v>
      </c>
      <c r="C246" s="211"/>
      <c r="D246" s="212" t="s">
        <v>368</v>
      </c>
      <c r="E246" s="210" t="s">
        <v>282</v>
      </c>
      <c r="F246" s="213">
        <v>127.5</v>
      </c>
      <c r="G246" s="210"/>
      <c r="H246" s="210">
        <v>148</v>
      </c>
      <c r="I246" s="214" t="s">
        <v>367</v>
      </c>
      <c r="J246" s="308" t="s">
        <v>336</v>
      </c>
      <c r="K246" s="215">
        <f t="shared" si="52"/>
        <v>20.5</v>
      </c>
      <c r="L246" s="216">
        <f t="shared" si="58"/>
        <v>0.16078431372549021</v>
      </c>
      <c r="M246" s="217" t="s">
        <v>272</v>
      </c>
      <c r="N246" s="218">
        <v>42564</v>
      </c>
      <c r="O246" s="186"/>
      <c r="P246" s="186"/>
      <c r="Q246" s="186"/>
      <c r="R246" s="185"/>
      <c r="S246" s="186"/>
      <c r="T246" s="186"/>
      <c r="U246" s="186"/>
      <c r="V246" s="186"/>
      <c r="W246" s="186"/>
      <c r="X246" s="186"/>
      <c r="Y246" s="186"/>
    </row>
    <row r="247" spans="1:25" s="141" customFormat="1">
      <c r="A247" s="210">
        <v>55</v>
      </c>
      <c r="B247" s="211">
        <v>42493</v>
      </c>
      <c r="C247" s="211"/>
      <c r="D247" s="212" t="s">
        <v>370</v>
      </c>
      <c r="E247" s="210" t="s">
        <v>282</v>
      </c>
      <c r="F247" s="213">
        <v>675</v>
      </c>
      <c r="G247" s="210"/>
      <c r="H247" s="210">
        <v>815</v>
      </c>
      <c r="I247" s="214" t="s">
        <v>371</v>
      </c>
      <c r="J247" s="308" t="s">
        <v>336</v>
      </c>
      <c r="K247" s="215">
        <f t="shared" si="52"/>
        <v>140</v>
      </c>
      <c r="L247" s="216">
        <f t="shared" si="58"/>
        <v>0.2074074074074074</v>
      </c>
      <c r="M247" s="217" t="s">
        <v>272</v>
      </c>
      <c r="N247" s="218">
        <v>43154</v>
      </c>
      <c r="O247" s="186"/>
      <c r="R247" s="185"/>
      <c r="S247" s="186"/>
      <c r="T247" s="186"/>
      <c r="U247" s="186"/>
      <c r="V247" s="186"/>
      <c r="W247" s="186"/>
      <c r="X247" s="186"/>
      <c r="Y247" s="186"/>
    </row>
    <row r="248" spans="1:25" s="141" customFormat="1">
      <c r="A248" s="226">
        <v>56</v>
      </c>
      <c r="B248" s="227">
        <v>42522</v>
      </c>
      <c r="C248" s="227"/>
      <c r="D248" s="228" t="s">
        <v>375</v>
      </c>
      <c r="E248" s="226" t="s">
        <v>282</v>
      </c>
      <c r="F248" s="229" t="s">
        <v>376</v>
      </c>
      <c r="G248" s="230"/>
      <c r="H248" s="230"/>
      <c r="I248" s="230" t="s">
        <v>377</v>
      </c>
      <c r="J248" s="309" t="s">
        <v>271</v>
      </c>
      <c r="K248" s="230"/>
      <c r="L248" s="226"/>
      <c r="M248" s="231"/>
      <c r="N248" s="232"/>
      <c r="O248" s="186"/>
      <c r="R248" s="185"/>
      <c r="S248" s="186"/>
      <c r="T248" s="186"/>
      <c r="U248" s="186"/>
      <c r="V248" s="186"/>
      <c r="W248" s="186"/>
      <c r="X248" s="186"/>
      <c r="Y248" s="186"/>
    </row>
    <row r="249" spans="1:25" s="141" customFormat="1">
      <c r="A249" s="210">
        <v>57</v>
      </c>
      <c r="B249" s="211">
        <v>42527</v>
      </c>
      <c r="C249" s="211"/>
      <c r="D249" s="212" t="s">
        <v>381</v>
      </c>
      <c r="E249" s="210" t="s">
        <v>282</v>
      </c>
      <c r="F249" s="213">
        <v>110</v>
      </c>
      <c r="G249" s="210"/>
      <c r="H249" s="210">
        <v>126.5</v>
      </c>
      <c r="I249" s="214">
        <v>125</v>
      </c>
      <c r="J249" s="308" t="s">
        <v>290</v>
      </c>
      <c r="K249" s="215">
        <f t="shared" si="52"/>
        <v>16.5</v>
      </c>
      <c r="L249" s="216">
        <f>K249/F249</f>
        <v>0.15</v>
      </c>
      <c r="M249" s="217" t="s">
        <v>272</v>
      </c>
      <c r="N249" s="218">
        <v>42552</v>
      </c>
      <c r="O249" s="186"/>
      <c r="P249" s="186"/>
      <c r="Q249" s="186"/>
      <c r="R249" s="185"/>
      <c r="S249" s="186"/>
      <c r="T249" s="186"/>
      <c r="U249" s="186"/>
      <c r="V249" s="186"/>
      <c r="W249" s="186"/>
      <c r="X249" s="186"/>
      <c r="Y249" s="186"/>
    </row>
    <row r="250" spans="1:25" s="141" customFormat="1">
      <c r="A250" s="210">
        <v>58</v>
      </c>
      <c r="B250" s="211">
        <v>42538</v>
      </c>
      <c r="C250" s="211"/>
      <c r="D250" s="212" t="s">
        <v>1888</v>
      </c>
      <c r="E250" s="210" t="s">
        <v>282</v>
      </c>
      <c r="F250" s="213">
        <v>44</v>
      </c>
      <c r="G250" s="210"/>
      <c r="H250" s="210">
        <v>69.5</v>
      </c>
      <c r="I250" s="214">
        <v>69.5</v>
      </c>
      <c r="J250" s="308" t="s">
        <v>2689</v>
      </c>
      <c r="K250" s="215">
        <f t="shared" si="52"/>
        <v>25.5</v>
      </c>
      <c r="L250" s="216">
        <f>K250/F250</f>
        <v>0.57954545454545459</v>
      </c>
      <c r="M250" s="217" t="s">
        <v>272</v>
      </c>
      <c r="N250" s="218">
        <v>42977</v>
      </c>
      <c r="O250" s="186"/>
      <c r="P250" s="186"/>
      <c r="Q250" s="186"/>
      <c r="R250" s="185"/>
      <c r="S250" s="186"/>
      <c r="T250" s="186"/>
      <c r="U250" s="186"/>
      <c r="V250" s="186"/>
      <c r="W250" s="186"/>
      <c r="X250" s="186"/>
      <c r="Y250" s="186"/>
    </row>
    <row r="251" spans="1:25" s="141" customFormat="1">
      <c r="A251" s="210">
        <v>59</v>
      </c>
      <c r="B251" s="211">
        <v>42549</v>
      </c>
      <c r="C251" s="211"/>
      <c r="D251" s="212" t="s">
        <v>1892</v>
      </c>
      <c r="E251" s="210" t="s">
        <v>282</v>
      </c>
      <c r="F251" s="213">
        <v>262.5</v>
      </c>
      <c r="G251" s="210"/>
      <c r="H251" s="210">
        <v>340</v>
      </c>
      <c r="I251" s="214">
        <v>333</v>
      </c>
      <c r="J251" s="308" t="s">
        <v>2313</v>
      </c>
      <c r="K251" s="215">
        <f t="shared" si="52"/>
        <v>77.5</v>
      </c>
      <c r="L251" s="216">
        <f>K251/F251</f>
        <v>0.29523809523809524</v>
      </c>
      <c r="M251" s="217" t="s">
        <v>272</v>
      </c>
      <c r="N251" s="218">
        <v>43017</v>
      </c>
      <c r="O251" s="186"/>
      <c r="P251" s="186"/>
      <c r="Q251" s="186"/>
      <c r="R251" s="185"/>
      <c r="S251" s="186"/>
      <c r="T251" s="186"/>
      <c r="U251" s="186"/>
      <c r="V251" s="186"/>
      <c r="W251" s="186"/>
      <c r="X251" s="186"/>
      <c r="Y251" s="186"/>
    </row>
    <row r="252" spans="1:25" s="141" customFormat="1">
      <c r="A252" s="210">
        <v>60</v>
      </c>
      <c r="B252" s="211">
        <v>42549</v>
      </c>
      <c r="C252" s="211"/>
      <c r="D252" s="212" t="s">
        <v>1893</v>
      </c>
      <c r="E252" s="210" t="s">
        <v>282</v>
      </c>
      <c r="F252" s="213">
        <v>840</v>
      </c>
      <c r="G252" s="210"/>
      <c r="H252" s="210">
        <v>1230</v>
      </c>
      <c r="I252" s="214">
        <v>1230</v>
      </c>
      <c r="J252" s="308" t="s">
        <v>336</v>
      </c>
      <c r="K252" s="215">
        <f t="shared" si="52"/>
        <v>390</v>
      </c>
      <c r="L252" s="216">
        <f>K252/F252</f>
        <v>0.4642857142857143</v>
      </c>
      <c r="M252" s="217" t="s">
        <v>272</v>
      </c>
      <c r="N252" s="218">
        <v>42649</v>
      </c>
      <c r="O252" s="186"/>
      <c r="P252" s="186"/>
      <c r="Q252" s="186"/>
      <c r="R252" s="185"/>
      <c r="S252" s="186"/>
      <c r="T252" s="186"/>
      <c r="U252" s="186"/>
      <c r="V252" s="186"/>
      <c r="W252" s="186"/>
      <c r="X252" s="186"/>
      <c r="Y252" s="186"/>
    </row>
    <row r="253" spans="1:25" s="141" customFormat="1">
      <c r="A253" s="219">
        <v>61</v>
      </c>
      <c r="B253" s="220">
        <v>42556</v>
      </c>
      <c r="C253" s="220"/>
      <c r="D253" s="221" t="s">
        <v>1902</v>
      </c>
      <c r="E253" s="219" t="s">
        <v>282</v>
      </c>
      <c r="F253" s="222">
        <v>395</v>
      </c>
      <c r="G253" s="223"/>
      <c r="H253" s="223">
        <v>468.5</v>
      </c>
      <c r="I253" s="223">
        <v>510</v>
      </c>
      <c r="J253" s="312" t="s">
        <v>2356</v>
      </c>
      <c r="K253" s="318">
        <f t="shared" si="52"/>
        <v>73.5</v>
      </c>
      <c r="L253" s="224">
        <f>K253/F253</f>
        <v>0.1860759493670886</v>
      </c>
      <c r="M253" s="222" t="s">
        <v>272</v>
      </c>
      <c r="N253" s="225">
        <v>42977</v>
      </c>
      <c r="O253" s="186"/>
      <c r="R253" s="185"/>
      <c r="S253" s="186"/>
      <c r="T253" s="186"/>
      <c r="U253" s="186"/>
      <c r="V253" s="186"/>
      <c r="W253" s="186"/>
      <c r="X253" s="186"/>
      <c r="Y253" s="186"/>
    </row>
    <row r="254" spans="1:25" s="141" customFormat="1">
      <c r="A254" s="226">
        <v>62</v>
      </c>
      <c r="B254" s="227">
        <v>42584</v>
      </c>
      <c r="C254" s="227"/>
      <c r="D254" s="228" t="s">
        <v>1922</v>
      </c>
      <c r="E254" s="226" t="s">
        <v>270</v>
      </c>
      <c r="F254" s="229" t="s">
        <v>1920</v>
      </c>
      <c r="G254" s="230"/>
      <c r="H254" s="230"/>
      <c r="I254" s="230" t="s">
        <v>1921</v>
      </c>
      <c r="J254" s="309" t="s">
        <v>271</v>
      </c>
      <c r="K254" s="230"/>
      <c r="L254" s="226"/>
      <c r="M254" s="231"/>
      <c r="N254" s="232"/>
      <c r="O254" s="186"/>
      <c r="R254" s="185"/>
      <c r="S254" s="186"/>
      <c r="T254" s="186"/>
      <c r="U254" s="186"/>
      <c r="V254" s="186"/>
      <c r="W254" s="186"/>
      <c r="X254" s="186"/>
      <c r="Y254" s="186"/>
    </row>
    <row r="255" spans="1:25" s="141" customFormat="1">
      <c r="A255" s="226">
        <v>63</v>
      </c>
      <c r="B255" s="227">
        <v>42586</v>
      </c>
      <c r="C255" s="227"/>
      <c r="D255" s="228" t="s">
        <v>1924</v>
      </c>
      <c r="E255" s="226" t="s">
        <v>282</v>
      </c>
      <c r="F255" s="229" t="s">
        <v>1925</v>
      </c>
      <c r="G255" s="230"/>
      <c r="H255" s="230"/>
      <c r="I255" s="230">
        <v>475</v>
      </c>
      <c r="J255" s="309" t="s">
        <v>271</v>
      </c>
      <c r="K255" s="230"/>
      <c r="L255" s="226"/>
      <c r="M255" s="231"/>
      <c r="N255" s="232"/>
      <c r="O255" s="186"/>
      <c r="R255" s="185"/>
      <c r="S255" s="186"/>
      <c r="T255" s="186"/>
      <c r="U255" s="186"/>
      <c r="V255" s="186"/>
      <c r="W255" s="186"/>
      <c r="X255" s="186"/>
      <c r="Y255" s="186"/>
    </row>
    <row r="256" spans="1:25" s="141" customFormat="1">
      <c r="A256" s="210">
        <v>64</v>
      </c>
      <c r="B256" s="211">
        <v>42593</v>
      </c>
      <c r="C256" s="211"/>
      <c r="D256" s="212" t="s">
        <v>609</v>
      </c>
      <c r="E256" s="210" t="s">
        <v>282</v>
      </c>
      <c r="F256" s="213">
        <v>86.5</v>
      </c>
      <c r="G256" s="210"/>
      <c r="H256" s="210">
        <v>130</v>
      </c>
      <c r="I256" s="214">
        <v>130</v>
      </c>
      <c r="J256" s="306" t="s">
        <v>2432</v>
      </c>
      <c r="K256" s="215">
        <f t="shared" ref="K256:K278" si="59">H256-F256</f>
        <v>43.5</v>
      </c>
      <c r="L256" s="216">
        <f t="shared" ref="L256:L262" si="60">K256/F256</f>
        <v>0.50289017341040465</v>
      </c>
      <c r="M256" s="217" t="s">
        <v>272</v>
      </c>
      <c r="N256" s="218">
        <v>43091</v>
      </c>
      <c r="O256" s="186"/>
      <c r="P256" s="186"/>
      <c r="Q256" s="186"/>
      <c r="R256" s="185"/>
      <c r="S256" s="186"/>
      <c r="T256" s="186"/>
      <c r="U256" s="186"/>
      <c r="V256" s="186"/>
      <c r="W256" s="186"/>
      <c r="X256" s="186"/>
      <c r="Y256" s="186"/>
    </row>
    <row r="257" spans="1:25" s="141" customFormat="1">
      <c r="A257" s="233">
        <v>65</v>
      </c>
      <c r="B257" s="234">
        <v>42600</v>
      </c>
      <c r="C257" s="234"/>
      <c r="D257" s="235" t="s">
        <v>352</v>
      </c>
      <c r="E257" s="236" t="s">
        <v>282</v>
      </c>
      <c r="F257" s="233">
        <v>133.5</v>
      </c>
      <c r="G257" s="233"/>
      <c r="H257" s="237">
        <v>126.5</v>
      </c>
      <c r="I257" s="238">
        <v>178</v>
      </c>
      <c r="J257" s="239" t="s">
        <v>1947</v>
      </c>
      <c r="K257" s="319">
        <f t="shared" si="59"/>
        <v>-7</v>
      </c>
      <c r="L257" s="240">
        <f t="shared" si="60"/>
        <v>-5.2434456928838954E-2</v>
      </c>
      <c r="M257" s="241" t="s">
        <v>1901</v>
      </c>
      <c r="N257" s="242">
        <v>42615</v>
      </c>
      <c r="R257" s="185"/>
      <c r="S257" s="186"/>
      <c r="T257" s="186"/>
      <c r="U257" s="186"/>
      <c r="V257" s="186"/>
      <c r="W257" s="186"/>
      <c r="X257" s="186"/>
      <c r="Y257" s="186"/>
    </row>
    <row r="258" spans="1:25" s="141" customFormat="1">
      <c r="A258" s="210">
        <v>66</v>
      </c>
      <c r="B258" s="211">
        <v>42613</v>
      </c>
      <c r="C258" s="211"/>
      <c r="D258" s="212" t="s">
        <v>1941</v>
      </c>
      <c r="E258" s="210" t="s">
        <v>282</v>
      </c>
      <c r="F258" s="213">
        <v>560</v>
      </c>
      <c r="G258" s="210"/>
      <c r="H258" s="210">
        <v>725</v>
      </c>
      <c r="I258" s="214">
        <v>725</v>
      </c>
      <c r="J258" s="308" t="s">
        <v>284</v>
      </c>
      <c r="K258" s="215">
        <f t="shared" si="59"/>
        <v>165</v>
      </c>
      <c r="L258" s="216">
        <f t="shared" si="60"/>
        <v>0.29464285714285715</v>
      </c>
      <c r="M258" s="217" t="s">
        <v>272</v>
      </c>
      <c r="N258" s="218">
        <v>42456</v>
      </c>
      <c r="O258" s="186"/>
      <c r="P258" s="186"/>
      <c r="Q258" s="186"/>
      <c r="R258" s="185"/>
      <c r="S258" s="186"/>
      <c r="T258" s="186"/>
      <c r="U258" s="186"/>
      <c r="V258" s="186"/>
      <c r="W258" s="186"/>
      <c r="X258" s="186"/>
      <c r="Y258" s="186"/>
    </row>
    <row r="259" spans="1:25" s="141" customFormat="1">
      <c r="A259" s="210">
        <v>67</v>
      </c>
      <c r="B259" s="211">
        <v>42614</v>
      </c>
      <c r="C259" s="211"/>
      <c r="D259" s="212" t="s">
        <v>1946</v>
      </c>
      <c r="E259" s="210" t="s">
        <v>282</v>
      </c>
      <c r="F259" s="213">
        <v>160.5</v>
      </c>
      <c r="G259" s="210"/>
      <c r="H259" s="210">
        <v>210</v>
      </c>
      <c r="I259" s="214">
        <v>210</v>
      </c>
      <c r="J259" s="308" t="s">
        <v>284</v>
      </c>
      <c r="K259" s="215">
        <f t="shared" si="59"/>
        <v>49.5</v>
      </c>
      <c r="L259" s="216">
        <f t="shared" si="60"/>
        <v>0.30841121495327101</v>
      </c>
      <c r="M259" s="217" t="s">
        <v>272</v>
      </c>
      <c r="N259" s="218">
        <v>42871</v>
      </c>
      <c r="O259" s="186"/>
      <c r="P259" s="186"/>
      <c r="Q259" s="186"/>
      <c r="R259" s="185"/>
      <c r="S259" s="186"/>
      <c r="T259" s="186"/>
      <c r="U259" s="186"/>
      <c r="V259" s="186"/>
      <c r="W259" s="186"/>
      <c r="X259" s="186"/>
      <c r="Y259" s="186"/>
    </row>
    <row r="260" spans="1:25" s="141" customFormat="1">
      <c r="A260" s="210">
        <v>68</v>
      </c>
      <c r="B260" s="211">
        <v>42646</v>
      </c>
      <c r="C260" s="211"/>
      <c r="D260" s="212" t="s">
        <v>1967</v>
      </c>
      <c r="E260" s="210" t="s">
        <v>282</v>
      </c>
      <c r="F260" s="213">
        <v>430</v>
      </c>
      <c r="G260" s="210"/>
      <c r="H260" s="210">
        <v>596</v>
      </c>
      <c r="I260" s="214">
        <v>575</v>
      </c>
      <c r="J260" s="308" t="s">
        <v>2121</v>
      </c>
      <c r="K260" s="215">
        <f t="shared" si="59"/>
        <v>166</v>
      </c>
      <c r="L260" s="216">
        <f t="shared" si="60"/>
        <v>0.38604651162790699</v>
      </c>
      <c r="M260" s="217" t="s">
        <v>272</v>
      </c>
      <c r="N260" s="218">
        <v>42769</v>
      </c>
      <c r="O260" s="186"/>
      <c r="P260" s="186"/>
      <c r="Q260" s="186"/>
      <c r="R260" s="185"/>
      <c r="S260" s="186"/>
      <c r="T260" s="186"/>
      <c r="U260" s="186"/>
      <c r="V260" s="186"/>
      <c r="W260" s="186"/>
      <c r="X260" s="186"/>
      <c r="Y260" s="186"/>
    </row>
    <row r="261" spans="1:25" s="141" customFormat="1">
      <c r="A261" s="210">
        <v>69</v>
      </c>
      <c r="B261" s="211">
        <v>42657</v>
      </c>
      <c r="C261" s="211"/>
      <c r="D261" s="212" t="s">
        <v>486</v>
      </c>
      <c r="E261" s="210" t="s">
        <v>282</v>
      </c>
      <c r="F261" s="213">
        <v>280</v>
      </c>
      <c r="G261" s="210"/>
      <c r="H261" s="210">
        <v>345</v>
      </c>
      <c r="I261" s="214">
        <v>345</v>
      </c>
      <c r="J261" s="308" t="s">
        <v>284</v>
      </c>
      <c r="K261" s="215">
        <f t="shared" si="59"/>
        <v>65</v>
      </c>
      <c r="L261" s="216">
        <f t="shared" si="60"/>
        <v>0.23214285714285715</v>
      </c>
      <c r="M261" s="217" t="s">
        <v>272</v>
      </c>
      <c r="N261" s="218">
        <v>42814</v>
      </c>
      <c r="O261" s="186"/>
      <c r="P261" s="186"/>
      <c r="Q261" s="186"/>
      <c r="R261" s="185"/>
      <c r="S261" s="186"/>
      <c r="T261" s="186"/>
      <c r="U261" s="186"/>
      <c r="V261" s="186"/>
      <c r="W261" s="186"/>
      <c r="X261" s="186"/>
      <c r="Y261" s="186"/>
    </row>
    <row r="262" spans="1:25" s="141" customFormat="1">
      <c r="A262" s="210">
        <v>70</v>
      </c>
      <c r="B262" s="211">
        <v>42657</v>
      </c>
      <c r="C262" s="211"/>
      <c r="D262" s="212" t="s">
        <v>385</v>
      </c>
      <c r="E262" s="210" t="s">
        <v>282</v>
      </c>
      <c r="F262" s="213">
        <v>245</v>
      </c>
      <c r="G262" s="210"/>
      <c r="H262" s="210">
        <v>325.5</v>
      </c>
      <c r="I262" s="214">
        <v>330</v>
      </c>
      <c r="J262" s="308" t="s">
        <v>2066</v>
      </c>
      <c r="K262" s="215">
        <f t="shared" si="59"/>
        <v>80.5</v>
      </c>
      <c r="L262" s="216">
        <f t="shared" si="60"/>
        <v>0.32857142857142857</v>
      </c>
      <c r="M262" s="217" t="s">
        <v>272</v>
      </c>
      <c r="N262" s="218">
        <v>42769</v>
      </c>
      <c r="O262" s="186"/>
      <c r="P262" s="186"/>
      <c r="Q262" s="186"/>
      <c r="R262" s="185"/>
      <c r="S262" s="186"/>
      <c r="T262" s="186"/>
      <c r="U262" s="186"/>
      <c r="V262" s="186"/>
      <c r="W262" s="186"/>
      <c r="X262" s="186"/>
      <c r="Y262" s="186"/>
    </row>
    <row r="263" spans="1:25" s="141" customFormat="1">
      <c r="A263" s="210">
        <v>71</v>
      </c>
      <c r="B263" s="211">
        <v>42660</v>
      </c>
      <c r="C263" s="211"/>
      <c r="D263" s="212" t="s">
        <v>372</v>
      </c>
      <c r="E263" s="210" t="s">
        <v>282</v>
      </c>
      <c r="F263" s="213">
        <v>125</v>
      </c>
      <c r="G263" s="210"/>
      <c r="H263" s="210">
        <v>160</v>
      </c>
      <c r="I263" s="214">
        <v>160</v>
      </c>
      <c r="J263" s="308" t="s">
        <v>336</v>
      </c>
      <c r="K263" s="215">
        <f t="shared" si="59"/>
        <v>35</v>
      </c>
      <c r="L263" s="216">
        <v>0.28000000000000008</v>
      </c>
      <c r="M263" s="217" t="s">
        <v>272</v>
      </c>
      <c r="N263" s="218">
        <v>42803</v>
      </c>
      <c r="O263" s="186"/>
      <c r="P263" s="186"/>
      <c r="Q263" s="186"/>
      <c r="R263" s="185"/>
      <c r="S263" s="186"/>
      <c r="T263" s="186"/>
      <c r="U263" s="186"/>
      <c r="V263" s="186"/>
      <c r="W263" s="186"/>
      <c r="X263" s="186"/>
      <c r="Y263" s="186"/>
    </row>
    <row r="264" spans="1:25" s="141" customFormat="1">
      <c r="A264" s="210">
        <v>72</v>
      </c>
      <c r="B264" s="211">
        <v>42660</v>
      </c>
      <c r="C264" s="211"/>
      <c r="D264" s="212" t="s">
        <v>1336</v>
      </c>
      <c r="E264" s="210" t="s">
        <v>282</v>
      </c>
      <c r="F264" s="213">
        <v>114</v>
      </c>
      <c r="G264" s="210"/>
      <c r="H264" s="210">
        <v>145</v>
      </c>
      <c r="I264" s="214">
        <v>145</v>
      </c>
      <c r="J264" s="308" t="s">
        <v>336</v>
      </c>
      <c r="K264" s="215">
        <f t="shared" si="59"/>
        <v>31</v>
      </c>
      <c r="L264" s="216">
        <f>K264/F264</f>
        <v>0.27192982456140352</v>
      </c>
      <c r="M264" s="217" t="s">
        <v>272</v>
      </c>
      <c r="N264" s="218">
        <v>42859</v>
      </c>
      <c r="O264" s="186"/>
      <c r="P264" s="186"/>
      <c r="Q264" s="186"/>
      <c r="R264" s="185"/>
      <c r="S264" s="186"/>
      <c r="T264" s="186"/>
      <c r="U264" s="186"/>
      <c r="V264" s="186"/>
      <c r="W264" s="186"/>
      <c r="X264" s="186"/>
      <c r="Y264" s="186"/>
    </row>
    <row r="265" spans="1:25" s="141" customFormat="1">
      <c r="A265" s="210">
        <v>73</v>
      </c>
      <c r="B265" s="211">
        <v>42660</v>
      </c>
      <c r="C265" s="211"/>
      <c r="D265" s="212" t="s">
        <v>784</v>
      </c>
      <c r="E265" s="210" t="s">
        <v>282</v>
      </c>
      <c r="F265" s="213">
        <v>212</v>
      </c>
      <c r="G265" s="210"/>
      <c r="H265" s="210">
        <v>280</v>
      </c>
      <c r="I265" s="214">
        <v>276</v>
      </c>
      <c r="J265" s="308" t="s">
        <v>2125</v>
      </c>
      <c r="K265" s="215">
        <f t="shared" si="59"/>
        <v>68</v>
      </c>
      <c r="L265" s="216">
        <f>K265/F265</f>
        <v>0.32075471698113206</v>
      </c>
      <c r="M265" s="217" t="s">
        <v>272</v>
      </c>
      <c r="N265" s="218">
        <v>42858</v>
      </c>
      <c r="O265" s="186"/>
      <c r="P265" s="186"/>
      <c r="Q265" s="186"/>
      <c r="R265" s="185"/>
      <c r="S265" s="186"/>
      <c r="T265" s="186"/>
      <c r="U265" s="186"/>
      <c r="V265" s="186"/>
      <c r="W265" s="186"/>
      <c r="X265" s="186"/>
      <c r="Y265" s="186"/>
    </row>
    <row r="266" spans="1:25" s="141" customFormat="1">
      <c r="A266" s="210">
        <v>74</v>
      </c>
      <c r="B266" s="211">
        <v>42678</v>
      </c>
      <c r="C266" s="211"/>
      <c r="D266" s="212" t="s">
        <v>373</v>
      </c>
      <c r="E266" s="210" t="s">
        <v>282</v>
      </c>
      <c r="F266" s="213">
        <v>155</v>
      </c>
      <c r="G266" s="210"/>
      <c r="H266" s="210">
        <v>210</v>
      </c>
      <c r="I266" s="214">
        <v>210</v>
      </c>
      <c r="J266" s="308" t="s">
        <v>2202</v>
      </c>
      <c r="K266" s="215">
        <f t="shared" si="59"/>
        <v>55</v>
      </c>
      <c r="L266" s="216">
        <f>K266/F266</f>
        <v>0.35483870967741937</v>
      </c>
      <c r="M266" s="217" t="s">
        <v>272</v>
      </c>
      <c r="N266" s="218">
        <v>42944</v>
      </c>
      <c r="O266" s="186"/>
      <c r="P266" s="186"/>
      <c r="Q266" s="186"/>
      <c r="R266" s="185"/>
      <c r="S266" s="186"/>
      <c r="T266" s="186"/>
      <c r="U266" s="186"/>
      <c r="V266" s="186"/>
      <c r="W266" s="186"/>
      <c r="X266" s="186"/>
      <c r="Y266" s="186"/>
    </row>
    <row r="267" spans="1:25" s="141" customFormat="1">
      <c r="A267" s="233">
        <v>75</v>
      </c>
      <c r="B267" s="234">
        <v>42710</v>
      </c>
      <c r="C267" s="234"/>
      <c r="D267" s="235" t="s">
        <v>1391</v>
      </c>
      <c r="E267" s="236" t="s">
        <v>282</v>
      </c>
      <c r="F267" s="233">
        <v>150.5</v>
      </c>
      <c r="G267" s="233"/>
      <c r="H267" s="237">
        <v>72.5</v>
      </c>
      <c r="I267" s="238">
        <v>174</v>
      </c>
      <c r="J267" s="239" t="s">
        <v>3044</v>
      </c>
      <c r="K267" s="319">
        <f t="shared" si="59"/>
        <v>-78</v>
      </c>
      <c r="L267" s="240">
        <f t="shared" ref="L267" si="61">K267/F267</f>
        <v>-0.51827242524916939</v>
      </c>
      <c r="M267" s="241" t="s">
        <v>1901</v>
      </c>
      <c r="N267" s="242">
        <v>43333</v>
      </c>
      <c r="R267" s="185"/>
      <c r="S267" s="186"/>
      <c r="T267" s="186"/>
      <c r="U267" s="186"/>
      <c r="V267" s="186"/>
      <c r="W267" s="186"/>
      <c r="X267" s="186"/>
      <c r="Y267" s="186"/>
    </row>
    <row r="268" spans="1:25" s="141" customFormat="1">
      <c r="A268" s="210">
        <v>76</v>
      </c>
      <c r="B268" s="211">
        <v>42712</v>
      </c>
      <c r="C268" s="211"/>
      <c r="D268" s="212" t="s">
        <v>191</v>
      </c>
      <c r="E268" s="210" t="s">
        <v>282</v>
      </c>
      <c r="F268" s="213">
        <v>380</v>
      </c>
      <c r="G268" s="210"/>
      <c r="H268" s="210">
        <v>478</v>
      </c>
      <c r="I268" s="214">
        <v>468</v>
      </c>
      <c r="J268" s="308" t="s">
        <v>336</v>
      </c>
      <c r="K268" s="215">
        <f t="shared" si="59"/>
        <v>98</v>
      </c>
      <c r="L268" s="216">
        <f t="shared" ref="L268:L275" si="62">K268/F268</f>
        <v>0.25789473684210529</v>
      </c>
      <c r="M268" s="217" t="s">
        <v>272</v>
      </c>
      <c r="N268" s="218">
        <v>43025</v>
      </c>
      <c r="O268" s="186"/>
      <c r="P268" s="186"/>
      <c r="Q268" s="186"/>
      <c r="R268" s="185"/>
      <c r="S268" s="186"/>
      <c r="T268" s="186"/>
      <c r="U268" s="186"/>
      <c r="V268" s="186"/>
      <c r="W268" s="186"/>
      <c r="X268" s="186"/>
      <c r="Y268" s="186"/>
    </row>
    <row r="269" spans="1:25" s="141" customFormat="1">
      <c r="A269" s="210">
        <v>77</v>
      </c>
      <c r="B269" s="211">
        <v>42734</v>
      </c>
      <c r="C269" s="211"/>
      <c r="D269" s="212" t="s">
        <v>822</v>
      </c>
      <c r="E269" s="210" t="s">
        <v>282</v>
      </c>
      <c r="F269" s="213">
        <v>305</v>
      </c>
      <c r="G269" s="210"/>
      <c r="H269" s="210">
        <v>375</v>
      </c>
      <c r="I269" s="214">
        <v>375</v>
      </c>
      <c r="J269" s="308" t="s">
        <v>336</v>
      </c>
      <c r="K269" s="215">
        <f t="shared" si="59"/>
        <v>70</v>
      </c>
      <c r="L269" s="216">
        <f t="shared" si="62"/>
        <v>0.22950819672131148</v>
      </c>
      <c r="M269" s="217" t="s">
        <v>272</v>
      </c>
      <c r="N269" s="218">
        <v>42768</v>
      </c>
      <c r="O269" s="186"/>
      <c r="P269" s="186"/>
      <c r="Q269" s="186"/>
      <c r="R269" s="185"/>
      <c r="S269" s="186"/>
      <c r="T269" s="186"/>
      <c r="U269" s="186"/>
      <c r="V269" s="186"/>
      <c r="W269" s="186"/>
      <c r="X269" s="186"/>
      <c r="Y269" s="186"/>
    </row>
    <row r="270" spans="1:25" s="141" customFormat="1">
      <c r="A270" s="210">
        <v>78</v>
      </c>
      <c r="B270" s="211">
        <v>42739</v>
      </c>
      <c r="C270" s="211"/>
      <c r="D270" s="212" t="s">
        <v>693</v>
      </c>
      <c r="E270" s="210" t="s">
        <v>282</v>
      </c>
      <c r="F270" s="213">
        <v>99.5</v>
      </c>
      <c r="G270" s="210"/>
      <c r="H270" s="210">
        <v>158</v>
      </c>
      <c r="I270" s="214">
        <v>158</v>
      </c>
      <c r="J270" s="308" t="s">
        <v>336</v>
      </c>
      <c r="K270" s="215">
        <f t="shared" si="59"/>
        <v>58.5</v>
      </c>
      <c r="L270" s="216">
        <f t="shared" si="62"/>
        <v>0.5879396984924623</v>
      </c>
      <c r="M270" s="217" t="s">
        <v>272</v>
      </c>
      <c r="N270" s="218">
        <v>42898</v>
      </c>
      <c r="O270" s="186"/>
      <c r="P270" s="186"/>
      <c r="Q270" s="186"/>
      <c r="R270" s="185"/>
      <c r="S270" s="186"/>
      <c r="T270" s="186"/>
      <c r="U270" s="186"/>
      <c r="V270" s="186"/>
      <c r="W270" s="186"/>
      <c r="X270" s="186"/>
      <c r="Y270" s="186"/>
    </row>
    <row r="271" spans="1:25" s="141" customFormat="1">
      <c r="A271" s="210">
        <v>79</v>
      </c>
      <c r="B271" s="211">
        <v>42786</v>
      </c>
      <c r="C271" s="211"/>
      <c r="D271" s="212" t="s">
        <v>1613</v>
      </c>
      <c r="E271" s="210" t="s">
        <v>282</v>
      </c>
      <c r="F271" s="213">
        <v>202.5</v>
      </c>
      <c r="G271" s="210"/>
      <c r="H271" s="210">
        <v>234</v>
      </c>
      <c r="I271" s="214">
        <v>234</v>
      </c>
      <c r="J271" s="308" t="s">
        <v>336</v>
      </c>
      <c r="K271" s="215">
        <f t="shared" si="59"/>
        <v>31.5</v>
      </c>
      <c r="L271" s="216">
        <f t="shared" si="62"/>
        <v>0.15555555555555556</v>
      </c>
      <c r="M271" s="217" t="s">
        <v>272</v>
      </c>
      <c r="N271" s="218">
        <v>42836</v>
      </c>
      <c r="O271" s="186"/>
      <c r="P271" s="186"/>
      <c r="Q271" s="186"/>
      <c r="R271" s="185"/>
      <c r="S271" s="186"/>
      <c r="T271" s="186"/>
      <c r="U271" s="186"/>
      <c r="V271" s="186"/>
      <c r="W271" s="186"/>
      <c r="X271" s="186"/>
      <c r="Y271" s="186"/>
    </row>
    <row r="272" spans="1:25" s="141" customFormat="1">
      <c r="A272" s="210">
        <v>80</v>
      </c>
      <c r="B272" s="211">
        <v>42786</v>
      </c>
      <c r="C272" s="211"/>
      <c r="D272" s="212" t="s">
        <v>132</v>
      </c>
      <c r="E272" s="210" t="s">
        <v>282</v>
      </c>
      <c r="F272" s="213">
        <v>140.5</v>
      </c>
      <c r="G272" s="210"/>
      <c r="H272" s="210">
        <v>220</v>
      </c>
      <c r="I272" s="214">
        <v>220</v>
      </c>
      <c r="J272" s="308" t="s">
        <v>336</v>
      </c>
      <c r="K272" s="215">
        <f t="shared" si="59"/>
        <v>79.5</v>
      </c>
      <c r="L272" s="216">
        <f t="shared" si="62"/>
        <v>0.5658362989323843</v>
      </c>
      <c r="M272" s="217" t="s">
        <v>272</v>
      </c>
      <c r="N272" s="218">
        <v>42864</v>
      </c>
      <c r="O272" s="186"/>
      <c r="P272" s="186"/>
      <c r="Q272" s="186"/>
      <c r="R272" s="185"/>
      <c r="S272" s="186"/>
      <c r="T272" s="186"/>
      <c r="U272" s="186"/>
      <c r="V272" s="186"/>
      <c r="W272" s="186"/>
      <c r="X272" s="186"/>
      <c r="Y272" s="186"/>
    </row>
    <row r="273" spans="1:25" s="141" customFormat="1">
      <c r="A273" s="210">
        <v>81</v>
      </c>
      <c r="B273" s="211">
        <v>42818</v>
      </c>
      <c r="C273" s="211"/>
      <c r="D273" s="212" t="s">
        <v>1832</v>
      </c>
      <c r="E273" s="210" t="s">
        <v>282</v>
      </c>
      <c r="F273" s="213">
        <v>300.5</v>
      </c>
      <c r="G273" s="210"/>
      <c r="H273" s="210">
        <v>417.5</v>
      </c>
      <c r="I273" s="214">
        <v>420</v>
      </c>
      <c r="J273" s="308" t="s">
        <v>2417</v>
      </c>
      <c r="K273" s="215">
        <f t="shared" si="59"/>
        <v>117</v>
      </c>
      <c r="L273" s="216">
        <f t="shared" si="62"/>
        <v>0.38935108153078202</v>
      </c>
      <c r="M273" s="217" t="s">
        <v>272</v>
      </c>
      <c r="N273" s="218">
        <v>43070</v>
      </c>
      <c r="O273" s="186"/>
      <c r="P273" s="186"/>
      <c r="Q273" s="186"/>
      <c r="R273" s="185"/>
      <c r="S273" s="186"/>
      <c r="T273" s="186"/>
      <c r="U273" s="186"/>
      <c r="V273" s="186"/>
      <c r="W273" s="186"/>
      <c r="X273" s="186"/>
      <c r="Y273" s="186"/>
    </row>
    <row r="274" spans="1:25" s="141" customFormat="1">
      <c r="A274" s="210">
        <v>82</v>
      </c>
      <c r="B274" s="211">
        <v>42818</v>
      </c>
      <c r="C274" s="211"/>
      <c r="D274" s="212" t="s">
        <v>762</v>
      </c>
      <c r="E274" s="210" t="s">
        <v>282</v>
      </c>
      <c r="F274" s="213">
        <v>850</v>
      </c>
      <c r="G274" s="210"/>
      <c r="H274" s="210">
        <v>1042.5</v>
      </c>
      <c r="I274" s="214">
        <v>1023</v>
      </c>
      <c r="J274" s="308" t="s">
        <v>2115</v>
      </c>
      <c r="K274" s="215">
        <f t="shared" si="59"/>
        <v>192.5</v>
      </c>
      <c r="L274" s="216">
        <f t="shared" si="62"/>
        <v>0.22647058823529412</v>
      </c>
      <c r="M274" s="217" t="s">
        <v>272</v>
      </c>
      <c r="N274" s="218">
        <v>42830</v>
      </c>
      <c r="O274" s="186"/>
      <c r="P274" s="186"/>
      <c r="Q274" s="186"/>
      <c r="R274" s="185"/>
      <c r="S274" s="186"/>
      <c r="T274" s="186"/>
      <c r="U274" s="186"/>
      <c r="V274" s="186"/>
      <c r="W274" s="186"/>
      <c r="X274" s="186"/>
      <c r="Y274" s="186"/>
    </row>
    <row r="275" spans="1:25" s="141" customFormat="1">
      <c r="A275" s="210">
        <v>83</v>
      </c>
      <c r="B275" s="211">
        <v>42830</v>
      </c>
      <c r="C275" s="211"/>
      <c r="D275" s="212" t="s">
        <v>1434</v>
      </c>
      <c r="E275" s="210" t="s">
        <v>282</v>
      </c>
      <c r="F275" s="213">
        <v>785</v>
      </c>
      <c r="G275" s="210"/>
      <c r="H275" s="210">
        <v>930</v>
      </c>
      <c r="I275" s="214">
        <v>920</v>
      </c>
      <c r="J275" s="308" t="s">
        <v>2270</v>
      </c>
      <c r="K275" s="215">
        <f t="shared" si="59"/>
        <v>145</v>
      </c>
      <c r="L275" s="216">
        <f t="shared" si="62"/>
        <v>0.18471337579617833</v>
      </c>
      <c r="M275" s="217" t="s">
        <v>272</v>
      </c>
      <c r="N275" s="218">
        <v>42976</v>
      </c>
      <c r="O275" s="186"/>
      <c r="P275" s="186"/>
      <c r="Q275" s="186"/>
      <c r="R275" s="185"/>
      <c r="S275" s="186"/>
      <c r="T275" s="186"/>
      <c r="U275" s="186"/>
      <c r="V275" s="186"/>
      <c r="W275" s="186"/>
      <c r="X275" s="186"/>
      <c r="Y275" s="186"/>
    </row>
    <row r="276" spans="1:25" s="141" customFormat="1">
      <c r="A276" s="226">
        <v>84</v>
      </c>
      <c r="B276" s="227">
        <v>42831</v>
      </c>
      <c r="C276" s="227"/>
      <c r="D276" s="228" t="s">
        <v>1875</v>
      </c>
      <c r="E276" s="226" t="s">
        <v>282</v>
      </c>
      <c r="F276" s="229" t="s">
        <v>2109</v>
      </c>
      <c r="G276" s="230"/>
      <c r="H276" s="230"/>
      <c r="I276" s="230">
        <v>60</v>
      </c>
      <c r="J276" s="309" t="s">
        <v>271</v>
      </c>
      <c r="K276" s="230"/>
      <c r="L276" s="226"/>
      <c r="M276" s="231"/>
      <c r="N276" s="232"/>
      <c r="O276" s="186"/>
      <c r="R276" s="185"/>
      <c r="S276" s="186"/>
      <c r="T276" s="186"/>
      <c r="U276" s="186"/>
      <c r="V276" s="186"/>
      <c r="W276" s="186"/>
      <c r="X276" s="186"/>
      <c r="Y276" s="186"/>
    </row>
    <row r="277" spans="1:25" s="141" customFormat="1">
      <c r="A277" s="210">
        <v>85</v>
      </c>
      <c r="B277" s="211">
        <v>42837</v>
      </c>
      <c r="C277" s="211"/>
      <c r="D277" s="212" t="s">
        <v>60</v>
      </c>
      <c r="E277" s="210" t="s">
        <v>282</v>
      </c>
      <c r="F277" s="213">
        <v>289.5</v>
      </c>
      <c r="G277" s="210"/>
      <c r="H277" s="210">
        <v>354</v>
      </c>
      <c r="I277" s="214">
        <v>360</v>
      </c>
      <c r="J277" s="308" t="s">
        <v>2353</v>
      </c>
      <c r="K277" s="215">
        <f t="shared" si="59"/>
        <v>64.5</v>
      </c>
      <c r="L277" s="216">
        <f>K277/F277</f>
        <v>0.22279792746113988</v>
      </c>
      <c r="M277" s="217" t="s">
        <v>272</v>
      </c>
      <c r="N277" s="218">
        <v>43040</v>
      </c>
      <c r="O277" s="186"/>
      <c r="R277" s="185"/>
      <c r="S277" s="186"/>
      <c r="T277" s="186"/>
      <c r="U277" s="186"/>
      <c r="V277" s="186"/>
      <c r="W277" s="186"/>
      <c r="X277" s="186"/>
      <c r="Y277" s="186"/>
    </row>
    <row r="278" spans="1:25" s="141" customFormat="1">
      <c r="A278" s="210">
        <v>86</v>
      </c>
      <c r="B278" s="211">
        <v>42845</v>
      </c>
      <c r="C278" s="211"/>
      <c r="D278" s="212" t="s">
        <v>1081</v>
      </c>
      <c r="E278" s="210" t="s">
        <v>282</v>
      </c>
      <c r="F278" s="213">
        <v>700</v>
      </c>
      <c r="G278" s="210"/>
      <c r="H278" s="210">
        <v>840</v>
      </c>
      <c r="I278" s="214">
        <v>840</v>
      </c>
      <c r="J278" s="308" t="s">
        <v>2171</v>
      </c>
      <c r="K278" s="215">
        <f t="shared" si="59"/>
        <v>140</v>
      </c>
      <c r="L278" s="216">
        <f>K278/F278</f>
        <v>0.2</v>
      </c>
      <c r="M278" s="217" t="s">
        <v>272</v>
      </c>
      <c r="N278" s="218">
        <v>42893</v>
      </c>
      <c r="O278" s="186"/>
      <c r="P278" s="186"/>
      <c r="Q278" s="186"/>
      <c r="R278" s="185"/>
      <c r="S278" s="186"/>
      <c r="T278" s="186"/>
      <c r="U278" s="186"/>
      <c r="V278" s="186"/>
      <c r="W278" s="186"/>
      <c r="X278" s="186"/>
      <c r="Y278" s="186"/>
    </row>
    <row r="279" spans="1:25" s="141" customFormat="1">
      <c r="A279" s="226">
        <v>87</v>
      </c>
      <c r="B279" s="227">
        <v>42877</v>
      </c>
      <c r="C279" s="227"/>
      <c r="D279" s="228" t="s">
        <v>828</v>
      </c>
      <c r="E279" s="226" t="s">
        <v>282</v>
      </c>
      <c r="F279" s="229" t="s">
        <v>2133</v>
      </c>
      <c r="G279" s="230"/>
      <c r="H279" s="230"/>
      <c r="I279" s="230">
        <v>190</v>
      </c>
      <c r="J279" s="309" t="s">
        <v>271</v>
      </c>
      <c r="K279" s="230"/>
      <c r="L279" s="226"/>
      <c r="M279" s="231"/>
      <c r="N279" s="232"/>
      <c r="O279" s="186"/>
      <c r="R279" s="185"/>
      <c r="S279" s="186"/>
      <c r="T279" s="186"/>
      <c r="U279" s="186"/>
      <c r="V279" s="186"/>
      <c r="W279" s="186"/>
      <c r="X279" s="186"/>
      <c r="Y279" s="186"/>
    </row>
    <row r="280" spans="1:25" s="141" customFormat="1">
      <c r="A280" s="219">
        <v>88</v>
      </c>
      <c r="B280" s="220">
        <v>42887</v>
      </c>
      <c r="C280" s="220"/>
      <c r="D280" s="221" t="s">
        <v>751</v>
      </c>
      <c r="E280" s="219" t="s">
        <v>282</v>
      </c>
      <c r="F280" s="222">
        <v>260</v>
      </c>
      <c r="G280" s="223"/>
      <c r="H280" s="223">
        <v>311</v>
      </c>
      <c r="I280" s="223">
        <v>340</v>
      </c>
      <c r="J280" s="312" t="s">
        <v>2406</v>
      </c>
      <c r="K280" s="318">
        <f t="shared" ref="K280" si="63">H280-F280</f>
        <v>51</v>
      </c>
      <c r="L280" s="224">
        <f t="shared" ref="L280:L298" si="64">K280/F280</f>
        <v>0.19615384615384615</v>
      </c>
      <c r="M280" s="222" t="s">
        <v>272</v>
      </c>
      <c r="N280" s="225">
        <v>43056</v>
      </c>
      <c r="O280" s="186"/>
      <c r="R280" s="185"/>
      <c r="S280" s="186"/>
      <c r="T280" s="186"/>
      <c r="U280" s="186"/>
      <c r="V280" s="186"/>
      <c r="W280" s="186"/>
      <c r="X280" s="186"/>
      <c r="Y280" s="186"/>
    </row>
    <row r="281" spans="1:25" s="141" customFormat="1">
      <c r="A281" s="210">
        <v>89</v>
      </c>
      <c r="B281" s="211">
        <v>42901</v>
      </c>
      <c r="C281" s="211"/>
      <c r="D281" s="270" t="s">
        <v>2436</v>
      </c>
      <c r="E281" s="210" t="s">
        <v>282</v>
      </c>
      <c r="F281" s="213">
        <v>214.5</v>
      </c>
      <c r="G281" s="210"/>
      <c r="H281" s="210">
        <v>262</v>
      </c>
      <c r="I281" s="214">
        <v>262</v>
      </c>
      <c r="J281" s="308" t="s">
        <v>2271</v>
      </c>
      <c r="K281" s="215">
        <f t="shared" ref="K281:K298" si="65">H281-F281</f>
        <v>47.5</v>
      </c>
      <c r="L281" s="216">
        <f t="shared" si="64"/>
        <v>0.22144522144522144</v>
      </c>
      <c r="M281" s="217" t="s">
        <v>272</v>
      </c>
      <c r="N281" s="218">
        <v>42977</v>
      </c>
      <c r="O281" s="186"/>
      <c r="P281" s="186"/>
      <c r="Q281" s="186"/>
      <c r="R281" s="185"/>
      <c r="S281" s="186"/>
      <c r="T281" s="186"/>
      <c r="U281" s="186"/>
      <c r="V281" s="186"/>
      <c r="W281" s="186"/>
      <c r="X281" s="186"/>
      <c r="Y281" s="186"/>
    </row>
    <row r="282" spans="1:25" s="141" customFormat="1">
      <c r="A282" s="210">
        <v>90</v>
      </c>
      <c r="B282" s="211">
        <v>42933</v>
      </c>
      <c r="C282" s="211"/>
      <c r="D282" s="212" t="s">
        <v>1185</v>
      </c>
      <c r="E282" s="210" t="s">
        <v>282</v>
      </c>
      <c r="F282" s="213">
        <v>370</v>
      </c>
      <c r="G282" s="210"/>
      <c r="H282" s="210">
        <v>447.5</v>
      </c>
      <c r="I282" s="214">
        <v>450</v>
      </c>
      <c r="J282" s="308" t="s">
        <v>336</v>
      </c>
      <c r="K282" s="215">
        <f t="shared" si="65"/>
        <v>77.5</v>
      </c>
      <c r="L282" s="216">
        <f t="shared" si="64"/>
        <v>0.20945945945945946</v>
      </c>
      <c r="M282" s="217" t="s">
        <v>272</v>
      </c>
      <c r="N282" s="218">
        <v>43035</v>
      </c>
      <c r="O282" s="186"/>
      <c r="R282" s="185"/>
      <c r="S282" s="186"/>
      <c r="T282" s="186"/>
      <c r="U282" s="186"/>
      <c r="V282" s="186"/>
      <c r="W282" s="186"/>
      <c r="X282" s="186"/>
      <c r="Y282" s="186"/>
    </row>
    <row r="283" spans="1:25" s="141" customFormat="1">
      <c r="A283" s="210">
        <v>91</v>
      </c>
      <c r="B283" s="211">
        <v>42943</v>
      </c>
      <c r="C283" s="211"/>
      <c r="D283" s="212" t="s">
        <v>214</v>
      </c>
      <c r="E283" s="210" t="s">
        <v>282</v>
      </c>
      <c r="F283" s="213">
        <v>657.5</v>
      </c>
      <c r="G283" s="210"/>
      <c r="H283" s="210">
        <v>825</v>
      </c>
      <c r="I283" s="214">
        <v>820</v>
      </c>
      <c r="J283" s="308" t="s">
        <v>336</v>
      </c>
      <c r="K283" s="215">
        <f t="shared" si="65"/>
        <v>167.5</v>
      </c>
      <c r="L283" s="216">
        <f t="shared" si="64"/>
        <v>0.25475285171102663</v>
      </c>
      <c r="M283" s="217" t="s">
        <v>272</v>
      </c>
      <c r="N283" s="218">
        <v>43090</v>
      </c>
      <c r="O283" s="186"/>
      <c r="R283" s="185"/>
      <c r="S283" s="186"/>
      <c r="T283" s="186"/>
      <c r="U283" s="186"/>
      <c r="V283" s="186"/>
      <c r="W283" s="186"/>
      <c r="X283" s="186"/>
      <c r="Y283" s="186"/>
    </row>
    <row r="284" spans="1:25" s="141" customFormat="1">
      <c r="A284" s="210">
        <v>92</v>
      </c>
      <c r="B284" s="211">
        <v>42964</v>
      </c>
      <c r="C284" s="211"/>
      <c r="D284" s="212" t="s">
        <v>765</v>
      </c>
      <c r="E284" s="210" t="s">
        <v>282</v>
      </c>
      <c r="F284" s="213">
        <v>605</v>
      </c>
      <c r="G284" s="210"/>
      <c r="H284" s="210">
        <v>750</v>
      </c>
      <c r="I284" s="214">
        <v>750</v>
      </c>
      <c r="J284" s="308" t="s">
        <v>2270</v>
      </c>
      <c r="K284" s="215">
        <f t="shared" si="65"/>
        <v>145</v>
      </c>
      <c r="L284" s="216">
        <f t="shared" si="64"/>
        <v>0.23966942148760331</v>
      </c>
      <c r="M284" s="217" t="s">
        <v>272</v>
      </c>
      <c r="N284" s="218">
        <v>43027</v>
      </c>
      <c r="O284" s="186"/>
      <c r="P284" s="186"/>
      <c r="Q284" s="186"/>
      <c r="R284" s="185"/>
      <c r="S284" s="186"/>
      <c r="T284" s="186"/>
      <c r="U284" s="186"/>
      <c r="V284" s="186"/>
      <c r="W284" s="186"/>
      <c r="X284" s="186"/>
      <c r="Y284" s="186"/>
    </row>
    <row r="285" spans="1:25" s="141" customFormat="1">
      <c r="A285" s="219">
        <v>93</v>
      </c>
      <c r="B285" s="220">
        <v>42979</v>
      </c>
      <c r="C285" s="220"/>
      <c r="D285" s="221" t="s">
        <v>1552</v>
      </c>
      <c r="E285" s="219" t="s">
        <v>282</v>
      </c>
      <c r="F285" s="222">
        <v>255</v>
      </c>
      <c r="G285" s="223"/>
      <c r="H285" s="223">
        <v>307.5</v>
      </c>
      <c r="I285" s="223">
        <v>320</v>
      </c>
      <c r="J285" s="312" t="s">
        <v>2433</v>
      </c>
      <c r="K285" s="318">
        <f t="shared" si="65"/>
        <v>52.5</v>
      </c>
      <c r="L285" s="224">
        <f t="shared" si="64"/>
        <v>0.20588235294117646</v>
      </c>
      <c r="M285" s="222" t="s">
        <v>272</v>
      </c>
      <c r="N285" s="225">
        <v>43098</v>
      </c>
      <c r="O285" s="186"/>
      <c r="R285" s="185"/>
      <c r="S285" s="186"/>
      <c r="T285" s="186"/>
      <c r="U285" s="186"/>
      <c r="V285" s="186"/>
      <c r="W285" s="186"/>
      <c r="X285" s="186"/>
      <c r="Y285" s="186"/>
    </row>
    <row r="286" spans="1:25" s="141" customFormat="1">
      <c r="A286" s="210">
        <v>94</v>
      </c>
      <c r="B286" s="211">
        <v>42997</v>
      </c>
      <c r="C286" s="211"/>
      <c r="D286" s="212" t="s">
        <v>1581</v>
      </c>
      <c r="E286" s="210" t="s">
        <v>282</v>
      </c>
      <c r="F286" s="213">
        <v>215</v>
      </c>
      <c r="G286" s="210"/>
      <c r="H286" s="210">
        <v>258</v>
      </c>
      <c r="I286" s="214">
        <v>258</v>
      </c>
      <c r="J286" s="308" t="s">
        <v>336</v>
      </c>
      <c r="K286" s="215">
        <f t="shared" si="65"/>
        <v>43</v>
      </c>
      <c r="L286" s="216">
        <f t="shared" si="64"/>
        <v>0.2</v>
      </c>
      <c r="M286" s="217" t="s">
        <v>272</v>
      </c>
      <c r="N286" s="218">
        <v>43040</v>
      </c>
      <c r="O286" s="186"/>
      <c r="R286" s="185"/>
      <c r="S286" s="186"/>
      <c r="T286" s="186"/>
      <c r="U286" s="186"/>
      <c r="V286" s="186"/>
      <c r="W286" s="186"/>
      <c r="X286" s="186"/>
      <c r="Y286" s="186"/>
    </row>
    <row r="287" spans="1:25" s="141" customFormat="1">
      <c r="A287" s="210">
        <v>95</v>
      </c>
      <c r="B287" s="211">
        <v>42998</v>
      </c>
      <c r="C287" s="211"/>
      <c r="D287" s="212" t="s">
        <v>609</v>
      </c>
      <c r="E287" s="210" t="s">
        <v>282</v>
      </c>
      <c r="F287" s="213">
        <v>75</v>
      </c>
      <c r="G287" s="210"/>
      <c r="H287" s="210">
        <v>90</v>
      </c>
      <c r="I287" s="214">
        <v>90</v>
      </c>
      <c r="J287" s="308" t="s">
        <v>2307</v>
      </c>
      <c r="K287" s="215">
        <f t="shared" si="65"/>
        <v>15</v>
      </c>
      <c r="L287" s="216">
        <f t="shared" si="64"/>
        <v>0.2</v>
      </c>
      <c r="M287" s="217" t="s">
        <v>272</v>
      </c>
      <c r="N287" s="218">
        <v>43019</v>
      </c>
      <c r="O287" s="186"/>
      <c r="P287" s="186"/>
      <c r="Q287" s="186"/>
      <c r="R287" s="185"/>
      <c r="S287" s="186"/>
      <c r="T287" s="186"/>
      <c r="U287" s="186"/>
      <c r="V287" s="186"/>
      <c r="W287" s="186"/>
      <c r="X287" s="186"/>
      <c r="Y287" s="186"/>
    </row>
    <row r="288" spans="1:25" s="141" customFormat="1">
      <c r="A288" s="210">
        <v>96</v>
      </c>
      <c r="B288" s="211">
        <v>43011</v>
      </c>
      <c r="C288" s="211"/>
      <c r="D288" s="212" t="s">
        <v>1972</v>
      </c>
      <c r="E288" s="210" t="s">
        <v>282</v>
      </c>
      <c r="F288" s="213">
        <v>315</v>
      </c>
      <c r="G288" s="210"/>
      <c r="H288" s="210">
        <v>392</v>
      </c>
      <c r="I288" s="214">
        <v>384</v>
      </c>
      <c r="J288" s="308" t="s">
        <v>2303</v>
      </c>
      <c r="K288" s="215">
        <f t="shared" si="65"/>
        <v>77</v>
      </c>
      <c r="L288" s="216">
        <f t="shared" si="64"/>
        <v>0.24444444444444444</v>
      </c>
      <c r="M288" s="217" t="s">
        <v>272</v>
      </c>
      <c r="N288" s="218">
        <v>43017</v>
      </c>
      <c r="O288" s="186"/>
      <c r="P288" s="186"/>
      <c r="Q288" s="186"/>
      <c r="R288" s="185"/>
      <c r="S288" s="186"/>
      <c r="T288" s="186"/>
      <c r="U288" s="186"/>
      <c r="V288" s="186"/>
      <c r="W288" s="186"/>
      <c r="X288" s="186"/>
      <c r="Y288" s="186"/>
    </row>
    <row r="289" spans="1:25" s="141" customFormat="1">
      <c r="A289" s="210">
        <v>97</v>
      </c>
      <c r="B289" s="211">
        <v>43013</v>
      </c>
      <c r="C289" s="211"/>
      <c r="D289" s="212" t="s">
        <v>1306</v>
      </c>
      <c r="E289" s="210" t="s">
        <v>282</v>
      </c>
      <c r="F289" s="213">
        <v>145</v>
      </c>
      <c r="G289" s="210"/>
      <c r="H289" s="210">
        <v>179</v>
      </c>
      <c r="I289" s="214">
        <v>180</v>
      </c>
      <c r="J289" s="308" t="s">
        <v>2317</v>
      </c>
      <c r="K289" s="215">
        <f t="shared" si="65"/>
        <v>34</v>
      </c>
      <c r="L289" s="216">
        <f t="shared" si="64"/>
        <v>0.23448275862068965</v>
      </c>
      <c r="M289" s="217" t="s">
        <v>272</v>
      </c>
      <c r="N289" s="218">
        <v>43025</v>
      </c>
      <c r="O289" s="186"/>
      <c r="P289" s="186"/>
      <c r="Q289" s="186"/>
      <c r="R289" s="185"/>
      <c r="S289" s="186"/>
      <c r="T289" s="186"/>
      <c r="U289" s="186"/>
      <c r="V289" s="186"/>
      <c r="W289" s="186"/>
      <c r="X289" s="186"/>
      <c r="Y289" s="186"/>
    </row>
    <row r="290" spans="1:25" s="141" customFormat="1">
      <c r="A290" s="210">
        <v>98</v>
      </c>
      <c r="B290" s="211">
        <v>43014</v>
      </c>
      <c r="C290" s="211"/>
      <c r="D290" s="212" t="s">
        <v>631</v>
      </c>
      <c r="E290" s="210" t="s">
        <v>282</v>
      </c>
      <c r="F290" s="213">
        <v>256</v>
      </c>
      <c r="G290" s="210"/>
      <c r="H290" s="210">
        <v>323</v>
      </c>
      <c r="I290" s="214">
        <v>320</v>
      </c>
      <c r="J290" s="308" t="s">
        <v>336</v>
      </c>
      <c r="K290" s="215">
        <f t="shared" si="65"/>
        <v>67</v>
      </c>
      <c r="L290" s="216">
        <f t="shared" si="64"/>
        <v>0.26171875</v>
      </c>
      <c r="M290" s="217" t="s">
        <v>272</v>
      </c>
      <c r="N290" s="218">
        <v>43067</v>
      </c>
      <c r="O290" s="186"/>
      <c r="R290" s="185"/>
      <c r="S290" s="186"/>
      <c r="T290" s="186"/>
      <c r="U290" s="186"/>
      <c r="V290" s="186"/>
      <c r="W290" s="186"/>
      <c r="X290" s="186"/>
      <c r="Y290" s="186"/>
    </row>
    <row r="291" spans="1:25" s="141" customFormat="1">
      <c r="A291" s="219">
        <v>99</v>
      </c>
      <c r="B291" s="220">
        <v>43017</v>
      </c>
      <c r="C291" s="220"/>
      <c r="D291" s="221" t="s">
        <v>132</v>
      </c>
      <c r="E291" s="219" t="s">
        <v>282</v>
      </c>
      <c r="F291" s="222">
        <v>152.5</v>
      </c>
      <c r="G291" s="223"/>
      <c r="H291" s="223">
        <v>183.5</v>
      </c>
      <c r="I291" s="223">
        <v>210</v>
      </c>
      <c r="J291" s="312" t="s">
        <v>2357</v>
      </c>
      <c r="K291" s="318">
        <f t="shared" si="65"/>
        <v>31</v>
      </c>
      <c r="L291" s="224">
        <f t="shared" si="64"/>
        <v>0.20327868852459016</v>
      </c>
      <c r="M291" s="222" t="s">
        <v>272</v>
      </c>
      <c r="N291" s="225">
        <v>43042</v>
      </c>
      <c r="O291" s="186"/>
      <c r="R291" s="185"/>
      <c r="S291" s="186"/>
      <c r="T291" s="186"/>
      <c r="U291" s="186"/>
      <c r="V291" s="186"/>
      <c r="W291" s="186"/>
      <c r="X291" s="186"/>
      <c r="Y291" s="186"/>
    </row>
    <row r="292" spans="1:25" s="141" customFormat="1">
      <c r="A292" s="210">
        <v>100</v>
      </c>
      <c r="B292" s="211">
        <v>43017</v>
      </c>
      <c r="C292" s="211"/>
      <c r="D292" s="212" t="s">
        <v>728</v>
      </c>
      <c r="E292" s="210" t="s">
        <v>282</v>
      </c>
      <c r="F292" s="213">
        <v>137.5</v>
      </c>
      <c r="G292" s="210"/>
      <c r="H292" s="210">
        <v>184</v>
      </c>
      <c r="I292" s="214">
        <v>183</v>
      </c>
      <c r="J292" s="306" t="s">
        <v>2665</v>
      </c>
      <c r="K292" s="215">
        <f t="shared" si="65"/>
        <v>46.5</v>
      </c>
      <c r="L292" s="216">
        <f t="shared" si="64"/>
        <v>0.33818181818181819</v>
      </c>
      <c r="M292" s="217" t="s">
        <v>272</v>
      </c>
      <c r="N292" s="218">
        <v>43108</v>
      </c>
      <c r="O292" s="186"/>
      <c r="R292" s="185"/>
      <c r="S292" s="186"/>
      <c r="T292" s="186"/>
      <c r="U292" s="186"/>
      <c r="V292" s="186"/>
      <c r="W292" s="186"/>
      <c r="X292" s="186"/>
      <c r="Y292" s="186"/>
    </row>
    <row r="293" spans="1:25" s="141" customFormat="1">
      <c r="A293" s="210">
        <v>101</v>
      </c>
      <c r="B293" s="211">
        <v>43018</v>
      </c>
      <c r="C293" s="211"/>
      <c r="D293" s="212" t="s">
        <v>2306</v>
      </c>
      <c r="E293" s="210" t="s">
        <v>282</v>
      </c>
      <c r="F293" s="213">
        <v>895</v>
      </c>
      <c r="G293" s="210"/>
      <c r="H293" s="210">
        <v>1122.5</v>
      </c>
      <c r="I293" s="214">
        <v>1078</v>
      </c>
      <c r="J293" s="306" t="s">
        <v>2448</v>
      </c>
      <c r="K293" s="215">
        <f t="shared" si="65"/>
        <v>227.5</v>
      </c>
      <c r="L293" s="216">
        <f t="shared" si="64"/>
        <v>0.25418994413407819</v>
      </c>
      <c r="M293" s="217" t="s">
        <v>272</v>
      </c>
      <c r="N293" s="218">
        <v>43117</v>
      </c>
      <c r="O293" s="186"/>
      <c r="R293" s="185"/>
      <c r="S293" s="186"/>
      <c r="T293" s="186"/>
      <c r="U293" s="186"/>
      <c r="V293" s="186"/>
      <c r="W293" s="186"/>
      <c r="X293" s="186"/>
      <c r="Y293" s="186"/>
    </row>
    <row r="294" spans="1:25" s="141" customFormat="1">
      <c r="A294" s="210">
        <v>102</v>
      </c>
      <c r="B294" s="211">
        <v>43018</v>
      </c>
      <c r="C294" s="211"/>
      <c r="D294" s="212" t="s">
        <v>1308</v>
      </c>
      <c r="E294" s="210" t="s">
        <v>282</v>
      </c>
      <c r="F294" s="213">
        <v>125.5</v>
      </c>
      <c r="G294" s="210"/>
      <c r="H294" s="210">
        <v>158</v>
      </c>
      <c r="I294" s="214">
        <v>155</v>
      </c>
      <c r="J294" s="306" t="s">
        <v>2360</v>
      </c>
      <c r="K294" s="215">
        <f t="shared" si="65"/>
        <v>32.5</v>
      </c>
      <c r="L294" s="216">
        <f t="shared" si="64"/>
        <v>0.25896414342629481</v>
      </c>
      <c r="M294" s="217" t="s">
        <v>272</v>
      </c>
      <c r="N294" s="218">
        <v>43067</v>
      </c>
      <c r="O294" s="186"/>
      <c r="R294" s="185"/>
      <c r="S294" s="186"/>
      <c r="T294" s="186"/>
      <c r="U294" s="186"/>
      <c r="V294" s="186"/>
      <c r="W294" s="186"/>
      <c r="X294" s="186"/>
      <c r="Y294" s="186"/>
    </row>
    <row r="295" spans="1:25" s="141" customFormat="1">
      <c r="A295" s="210">
        <v>103</v>
      </c>
      <c r="B295" s="211">
        <v>43020</v>
      </c>
      <c r="C295" s="211"/>
      <c r="D295" s="212" t="s">
        <v>673</v>
      </c>
      <c r="E295" s="210" t="s">
        <v>282</v>
      </c>
      <c r="F295" s="213">
        <v>525</v>
      </c>
      <c r="G295" s="210"/>
      <c r="H295" s="210">
        <v>629</v>
      </c>
      <c r="I295" s="214">
        <v>629</v>
      </c>
      <c r="J295" s="308" t="s">
        <v>336</v>
      </c>
      <c r="K295" s="215">
        <f t="shared" si="65"/>
        <v>104</v>
      </c>
      <c r="L295" s="216">
        <f t="shared" si="64"/>
        <v>0.1980952380952381</v>
      </c>
      <c r="M295" s="217" t="s">
        <v>272</v>
      </c>
      <c r="N295" s="218">
        <v>43119</v>
      </c>
      <c r="O295" s="186"/>
      <c r="R295" s="185"/>
      <c r="S295" s="186"/>
      <c r="T295" s="186"/>
      <c r="U295" s="186"/>
      <c r="V295" s="186"/>
      <c r="W295" s="186"/>
      <c r="X295" s="186"/>
      <c r="Y295" s="186"/>
    </row>
    <row r="296" spans="1:25" s="141" customFormat="1">
      <c r="A296" s="253">
        <v>104</v>
      </c>
      <c r="B296" s="254">
        <v>43046</v>
      </c>
      <c r="C296" s="254"/>
      <c r="D296" s="255" t="s">
        <v>859</v>
      </c>
      <c r="E296" s="253" t="s">
        <v>282</v>
      </c>
      <c r="F296" s="256">
        <v>740</v>
      </c>
      <c r="G296" s="253"/>
      <c r="H296" s="253">
        <v>892.5</v>
      </c>
      <c r="I296" s="257">
        <v>900</v>
      </c>
      <c r="J296" s="310" t="s">
        <v>2364</v>
      </c>
      <c r="K296" s="215">
        <f t="shared" si="65"/>
        <v>152.5</v>
      </c>
      <c r="L296" s="258">
        <f t="shared" si="64"/>
        <v>0.20608108108108109</v>
      </c>
      <c r="M296" s="259" t="s">
        <v>272</v>
      </c>
      <c r="N296" s="260">
        <v>43052</v>
      </c>
      <c r="O296" s="186"/>
      <c r="R296" s="185"/>
      <c r="S296" s="186"/>
      <c r="T296" s="186"/>
      <c r="U296" s="186"/>
      <c r="V296" s="186"/>
      <c r="W296" s="186"/>
      <c r="X296" s="186"/>
      <c r="Y296" s="186"/>
    </row>
    <row r="297" spans="1:25" s="251" customFormat="1">
      <c r="A297" s="253">
        <v>105</v>
      </c>
      <c r="B297" s="254">
        <v>43073</v>
      </c>
      <c r="C297" s="254"/>
      <c r="D297" s="255" t="s">
        <v>1504</v>
      </c>
      <c r="E297" s="253" t="s">
        <v>282</v>
      </c>
      <c r="F297" s="256">
        <v>118.5</v>
      </c>
      <c r="G297" s="253"/>
      <c r="H297" s="253">
        <v>143.5</v>
      </c>
      <c r="I297" s="257">
        <v>145</v>
      </c>
      <c r="J297" s="310" t="s">
        <v>2418</v>
      </c>
      <c r="K297" s="215">
        <f t="shared" si="65"/>
        <v>25</v>
      </c>
      <c r="L297" s="258">
        <f t="shared" si="64"/>
        <v>0.2109704641350211</v>
      </c>
      <c r="M297" s="259" t="s">
        <v>272</v>
      </c>
      <c r="N297" s="260">
        <v>43097</v>
      </c>
      <c r="O297" s="250"/>
      <c r="R297" s="252"/>
      <c r="S297" s="250"/>
      <c r="T297" s="250"/>
      <c r="U297" s="250"/>
      <c r="V297" s="250"/>
      <c r="W297" s="250"/>
      <c r="X297" s="250"/>
      <c r="Y297" s="250"/>
    </row>
    <row r="298" spans="1:25" s="251" customFormat="1">
      <c r="A298" s="219">
        <v>106</v>
      </c>
      <c r="B298" s="220">
        <v>43074</v>
      </c>
      <c r="C298" s="220"/>
      <c r="D298" s="221" t="s">
        <v>433</v>
      </c>
      <c r="E298" s="219" t="s">
        <v>282</v>
      </c>
      <c r="F298" s="222">
        <v>177.5</v>
      </c>
      <c r="G298" s="223"/>
      <c r="H298" s="223">
        <v>215</v>
      </c>
      <c r="I298" s="223">
        <v>230</v>
      </c>
      <c r="J298" s="314" t="s">
        <v>2431</v>
      </c>
      <c r="K298" s="318">
        <f t="shared" si="65"/>
        <v>37.5</v>
      </c>
      <c r="L298" s="224">
        <f t="shared" si="64"/>
        <v>0.21126760563380281</v>
      </c>
      <c r="M298" s="222" t="s">
        <v>272</v>
      </c>
      <c r="N298" s="225">
        <v>43096</v>
      </c>
      <c r="O298" s="250"/>
      <c r="R298" s="252"/>
      <c r="S298" s="250"/>
      <c r="T298" s="250"/>
      <c r="U298" s="250"/>
      <c r="V298" s="250"/>
      <c r="W298" s="250"/>
      <c r="X298" s="250"/>
      <c r="Y298" s="250"/>
    </row>
    <row r="299" spans="1:25" s="251" customFormat="1">
      <c r="A299" s="261">
        <v>107</v>
      </c>
      <c r="B299" s="262">
        <v>43090</v>
      </c>
      <c r="C299" s="262"/>
      <c r="D299" s="269" t="s">
        <v>1035</v>
      </c>
      <c r="E299" s="261" t="s">
        <v>282</v>
      </c>
      <c r="F299" s="263" t="s">
        <v>2428</v>
      </c>
      <c r="G299" s="261"/>
      <c r="H299" s="261"/>
      <c r="I299" s="264">
        <v>872</v>
      </c>
      <c r="J299" s="307" t="s">
        <v>271</v>
      </c>
      <c r="K299" s="266"/>
      <c r="L299" s="267"/>
      <c r="M299" s="265"/>
      <c r="N299" s="268"/>
      <c r="O299" s="250"/>
      <c r="R299" s="252"/>
      <c r="S299" s="250"/>
      <c r="T299" s="250"/>
      <c r="U299" s="250"/>
      <c r="V299" s="250"/>
      <c r="W299" s="250"/>
      <c r="X299" s="250"/>
      <c r="Y299" s="250"/>
    </row>
    <row r="300" spans="1:25" s="141" customFormat="1">
      <c r="A300" s="253">
        <v>108</v>
      </c>
      <c r="B300" s="254">
        <v>43098</v>
      </c>
      <c r="C300" s="254"/>
      <c r="D300" s="255" t="s">
        <v>1972</v>
      </c>
      <c r="E300" s="253" t="s">
        <v>282</v>
      </c>
      <c r="F300" s="256">
        <v>435</v>
      </c>
      <c r="G300" s="253"/>
      <c r="H300" s="253">
        <v>542.5</v>
      </c>
      <c r="I300" s="257">
        <v>539</v>
      </c>
      <c r="J300" s="310" t="s">
        <v>336</v>
      </c>
      <c r="K300" s="215">
        <f t="shared" ref="K300:K301" si="66">H300-F300</f>
        <v>107.5</v>
      </c>
      <c r="L300" s="258">
        <f>K300/F300</f>
        <v>0.2471264367816092</v>
      </c>
      <c r="M300" s="259" t="s">
        <v>272</v>
      </c>
      <c r="N300" s="260">
        <v>43206</v>
      </c>
      <c r="O300" s="186"/>
      <c r="R300" s="185"/>
      <c r="S300" s="186"/>
      <c r="T300" s="186"/>
      <c r="U300" s="186"/>
      <c r="V300" s="186"/>
      <c r="W300" s="186"/>
      <c r="X300" s="186"/>
      <c r="Y300" s="186"/>
    </row>
    <row r="301" spans="1:25" s="141" customFormat="1">
      <c r="A301" s="253">
        <v>109</v>
      </c>
      <c r="B301" s="254">
        <v>43098</v>
      </c>
      <c r="C301" s="254"/>
      <c r="D301" s="255" t="s">
        <v>1876</v>
      </c>
      <c r="E301" s="253" t="s">
        <v>282</v>
      </c>
      <c r="F301" s="256">
        <v>885</v>
      </c>
      <c r="G301" s="253"/>
      <c r="H301" s="253">
        <v>1090</v>
      </c>
      <c r="I301" s="257">
        <v>1084</v>
      </c>
      <c r="J301" s="310" t="s">
        <v>336</v>
      </c>
      <c r="K301" s="215">
        <f t="shared" si="66"/>
        <v>205</v>
      </c>
      <c r="L301" s="258">
        <f>K301/F301</f>
        <v>0.23163841807909605</v>
      </c>
      <c r="M301" s="259" t="s">
        <v>272</v>
      </c>
      <c r="N301" s="260">
        <v>43213</v>
      </c>
      <c r="O301" s="186"/>
      <c r="R301" s="185"/>
      <c r="S301" s="186"/>
      <c r="T301" s="186"/>
      <c r="U301" s="186"/>
      <c r="V301" s="186"/>
      <c r="W301" s="186"/>
      <c r="X301" s="186"/>
      <c r="Y301" s="186"/>
    </row>
    <row r="302" spans="1:25" s="251" customFormat="1">
      <c r="A302" s="261">
        <v>110</v>
      </c>
      <c r="B302" s="262">
        <v>43138</v>
      </c>
      <c r="C302" s="262"/>
      <c r="D302" s="228" t="s">
        <v>828</v>
      </c>
      <c r="E302" s="226" t="s">
        <v>282</v>
      </c>
      <c r="F302" s="184" t="s">
        <v>2463</v>
      </c>
      <c r="G302" s="230"/>
      <c r="H302" s="230"/>
      <c r="I302" s="230">
        <v>190</v>
      </c>
      <c r="J302" s="307" t="s">
        <v>271</v>
      </c>
      <c r="K302" s="266"/>
      <c r="L302" s="267"/>
      <c r="M302" s="265"/>
      <c r="N302" s="268"/>
      <c r="O302" s="250"/>
      <c r="R302" s="252"/>
      <c r="S302" s="250"/>
      <c r="T302" s="250"/>
      <c r="U302" s="250"/>
      <c r="V302" s="250"/>
      <c r="W302" s="250"/>
      <c r="X302" s="250"/>
      <c r="Y302" s="250"/>
    </row>
    <row r="303" spans="1:25" s="251" customFormat="1">
      <c r="A303" s="261">
        <v>111</v>
      </c>
      <c r="B303" s="262">
        <v>43158</v>
      </c>
      <c r="C303" s="262"/>
      <c r="D303" s="228" t="s">
        <v>1219</v>
      </c>
      <c r="E303" s="261" t="s">
        <v>282</v>
      </c>
      <c r="F303" s="263" t="s">
        <v>2674</v>
      </c>
      <c r="G303" s="261"/>
      <c r="H303" s="261"/>
      <c r="I303" s="264">
        <v>398</v>
      </c>
      <c r="J303" s="307" t="s">
        <v>271</v>
      </c>
      <c r="K303" s="230"/>
      <c r="L303" s="226"/>
      <c r="M303" s="231"/>
      <c r="N303" s="232"/>
      <c r="O303" s="250"/>
      <c r="R303" s="252"/>
      <c r="S303" s="250"/>
      <c r="T303" s="250"/>
      <c r="U303" s="250"/>
      <c r="V303" s="250"/>
      <c r="W303" s="250"/>
      <c r="X303" s="250"/>
      <c r="Y303" s="250"/>
    </row>
    <row r="304" spans="1:25" s="251" customFormat="1">
      <c r="A304" s="261">
        <v>112</v>
      </c>
      <c r="B304" s="286">
        <v>43164</v>
      </c>
      <c r="C304" s="286"/>
      <c r="D304" s="228" t="s">
        <v>110</v>
      </c>
      <c r="E304" s="285" t="s">
        <v>282</v>
      </c>
      <c r="F304" s="287" t="s">
        <v>2677</v>
      </c>
      <c r="G304" s="285"/>
      <c r="H304" s="285"/>
      <c r="I304" s="288">
        <v>672</v>
      </c>
      <c r="J304" s="313" t="s">
        <v>271</v>
      </c>
      <c r="K304" s="266"/>
      <c r="L304" s="267"/>
      <c r="M304" s="265"/>
      <c r="N304" s="268"/>
      <c r="O304" s="250"/>
      <c r="R304" s="252"/>
      <c r="S304" s="250"/>
      <c r="T304" s="250"/>
      <c r="U304" s="250"/>
      <c r="V304" s="250"/>
      <c r="W304" s="250"/>
      <c r="X304" s="250"/>
      <c r="Y304" s="250"/>
    </row>
    <row r="305" spans="1:25" s="251" customFormat="1">
      <c r="A305" s="219">
        <v>113</v>
      </c>
      <c r="B305" s="220">
        <v>43192</v>
      </c>
      <c r="C305" s="220"/>
      <c r="D305" s="221" t="s">
        <v>754</v>
      </c>
      <c r="E305" s="219" t="s">
        <v>282</v>
      </c>
      <c r="F305" s="222">
        <v>492.5</v>
      </c>
      <c r="G305" s="223"/>
      <c r="H305" s="223">
        <v>589</v>
      </c>
      <c r="I305" s="223">
        <v>613</v>
      </c>
      <c r="J305" s="314" t="s">
        <v>2431</v>
      </c>
      <c r="K305" s="318">
        <f t="shared" ref="K305" si="67">H305-F305</f>
        <v>96.5</v>
      </c>
      <c r="L305" s="224">
        <f t="shared" ref="L305" si="68">K305/F305</f>
        <v>0.19593908629441625</v>
      </c>
      <c r="M305" s="222" t="s">
        <v>272</v>
      </c>
      <c r="N305" s="225">
        <v>43333</v>
      </c>
      <c r="O305" s="250"/>
      <c r="R305" s="252"/>
      <c r="S305" s="250"/>
      <c r="T305" s="250"/>
      <c r="U305" s="250"/>
      <c r="V305" s="250"/>
      <c r="W305" s="250"/>
      <c r="X305" s="250"/>
      <c r="Y305" s="250"/>
    </row>
    <row r="306" spans="1:25" s="251" customFormat="1">
      <c r="A306" s="285">
        <v>114</v>
      </c>
      <c r="B306" s="286">
        <v>43194</v>
      </c>
      <c r="C306" s="286"/>
      <c r="D306" s="301" t="s">
        <v>317</v>
      </c>
      <c r="E306" s="285" t="s">
        <v>282</v>
      </c>
      <c r="F306" s="287" t="s">
        <v>2692</v>
      </c>
      <c r="G306" s="285"/>
      <c r="H306" s="285"/>
      <c r="I306" s="288">
        <v>180</v>
      </c>
      <c r="J306" s="305" t="s">
        <v>271</v>
      </c>
      <c r="K306" s="289"/>
      <c r="L306" s="290"/>
      <c r="M306" s="291"/>
      <c r="N306" s="292"/>
      <c r="O306" s="250"/>
      <c r="R306" s="252"/>
      <c r="S306" s="250"/>
      <c r="T306" s="250"/>
      <c r="U306" s="250"/>
      <c r="V306" s="250"/>
      <c r="W306" s="250"/>
      <c r="X306" s="250"/>
      <c r="Y306" s="250"/>
    </row>
    <row r="307" spans="1:25" s="251" customFormat="1">
      <c r="A307" s="233">
        <v>115</v>
      </c>
      <c r="B307" s="234">
        <v>43209</v>
      </c>
      <c r="C307" s="234"/>
      <c r="D307" s="235" t="s">
        <v>1170</v>
      </c>
      <c r="E307" s="236" t="s">
        <v>282</v>
      </c>
      <c r="F307" s="233">
        <v>430</v>
      </c>
      <c r="G307" s="233"/>
      <c r="H307" s="237">
        <v>220</v>
      </c>
      <c r="I307" s="238">
        <v>537</v>
      </c>
      <c r="J307" s="329" t="s">
        <v>2943</v>
      </c>
      <c r="K307" s="319">
        <f t="shared" ref="K307" si="69">H307-F307</f>
        <v>-210</v>
      </c>
      <c r="L307" s="240">
        <f t="shared" ref="L307" si="70">K307/F307</f>
        <v>-0.48837209302325579</v>
      </c>
      <c r="M307" s="241" t="s">
        <v>1901</v>
      </c>
      <c r="N307" s="242">
        <v>43252</v>
      </c>
      <c r="O307" s="250"/>
      <c r="R307" s="252"/>
      <c r="S307" s="250"/>
      <c r="T307" s="250"/>
      <c r="U307" s="250"/>
      <c r="V307" s="250"/>
      <c r="W307" s="250"/>
      <c r="X307" s="250"/>
      <c r="Y307" s="250"/>
    </row>
    <row r="308" spans="1:25" s="251" customFormat="1">
      <c r="A308" s="285">
        <v>116</v>
      </c>
      <c r="B308" s="286">
        <v>43220</v>
      </c>
      <c r="C308" s="286"/>
      <c r="D308" s="301" t="s">
        <v>878</v>
      </c>
      <c r="E308" s="285" t="s">
        <v>282</v>
      </c>
      <c r="F308" s="287" t="s">
        <v>2720</v>
      </c>
      <c r="G308" s="285"/>
      <c r="H308" s="285"/>
      <c r="I308" s="288">
        <v>196</v>
      </c>
      <c r="J308" s="305" t="s">
        <v>271</v>
      </c>
      <c r="K308" s="289"/>
      <c r="L308" s="290"/>
      <c r="M308" s="291"/>
      <c r="N308" s="292"/>
      <c r="O308" s="250"/>
      <c r="R308" s="252"/>
      <c r="S308" s="250"/>
      <c r="T308" s="250"/>
      <c r="U308" s="250"/>
      <c r="V308" s="250"/>
      <c r="W308" s="250"/>
      <c r="X308" s="250"/>
      <c r="Y308" s="250"/>
    </row>
    <row r="309" spans="1:25" s="251" customFormat="1">
      <c r="A309" s="285">
        <v>117</v>
      </c>
      <c r="B309" s="286">
        <v>43237</v>
      </c>
      <c r="C309" s="286"/>
      <c r="D309" s="301" t="s">
        <v>1365</v>
      </c>
      <c r="E309" s="285" t="s">
        <v>282</v>
      </c>
      <c r="F309" s="287" t="s">
        <v>318</v>
      </c>
      <c r="G309" s="285"/>
      <c r="H309" s="285"/>
      <c r="I309" s="288">
        <v>348</v>
      </c>
      <c r="J309" s="305" t="s">
        <v>271</v>
      </c>
      <c r="K309" s="289"/>
      <c r="L309" s="290"/>
      <c r="M309" s="291"/>
      <c r="N309" s="292"/>
      <c r="O309" s="250"/>
      <c r="R309" s="252"/>
      <c r="S309" s="250"/>
      <c r="T309" s="250"/>
      <c r="U309" s="250"/>
      <c r="V309" s="250"/>
      <c r="W309" s="250"/>
      <c r="X309" s="250"/>
      <c r="Y309" s="250"/>
    </row>
    <row r="310" spans="1:25" s="251" customFormat="1">
      <c r="A310" s="285">
        <v>118</v>
      </c>
      <c r="B310" s="286">
        <v>43258</v>
      </c>
      <c r="C310" s="286"/>
      <c r="D310" s="301" t="s">
        <v>1050</v>
      </c>
      <c r="E310" s="285" t="s">
        <v>282</v>
      </c>
      <c r="F310" s="263" t="s">
        <v>2945</v>
      </c>
      <c r="G310" s="285"/>
      <c r="H310" s="285"/>
      <c r="I310" s="288">
        <v>439</v>
      </c>
      <c r="J310" s="305" t="s">
        <v>271</v>
      </c>
      <c r="K310" s="289"/>
      <c r="L310" s="290"/>
      <c r="M310" s="291"/>
      <c r="N310" s="292"/>
      <c r="O310" s="250"/>
      <c r="R310" s="252"/>
      <c r="S310" s="250"/>
      <c r="T310" s="250"/>
      <c r="U310" s="250"/>
      <c r="V310" s="250"/>
      <c r="W310" s="250"/>
      <c r="X310" s="250"/>
      <c r="Y310" s="250"/>
    </row>
    <row r="311" spans="1:25" s="251" customFormat="1">
      <c r="A311" s="285">
        <v>119</v>
      </c>
      <c r="B311" s="286">
        <v>43285</v>
      </c>
      <c r="C311" s="286"/>
      <c r="D311" s="301" t="s">
        <v>40</v>
      </c>
      <c r="E311" s="285" t="s">
        <v>282</v>
      </c>
      <c r="F311" s="263" t="s">
        <v>2978</v>
      </c>
      <c r="G311" s="285"/>
      <c r="H311" s="285"/>
      <c r="I311" s="288">
        <v>170</v>
      </c>
      <c r="J311" s="305" t="s">
        <v>271</v>
      </c>
      <c r="K311" s="289"/>
      <c r="L311" s="290"/>
      <c r="M311" s="291"/>
      <c r="N311" s="292"/>
      <c r="O311" s="250"/>
      <c r="R311" s="252"/>
      <c r="S311" s="250"/>
      <c r="T311" s="250"/>
      <c r="U311" s="250"/>
      <c r="V311" s="250"/>
      <c r="W311" s="250"/>
      <c r="X311" s="250"/>
      <c r="Y311" s="250"/>
    </row>
    <row r="312" spans="1:25" s="251" customFormat="1">
      <c r="A312" s="285">
        <v>120</v>
      </c>
      <c r="B312" s="286">
        <v>43294</v>
      </c>
      <c r="C312" s="286"/>
      <c r="D312" s="301" t="s">
        <v>1977</v>
      </c>
      <c r="E312" s="285" t="s">
        <v>282</v>
      </c>
      <c r="F312" s="263" t="s">
        <v>2989</v>
      </c>
      <c r="G312" s="285"/>
      <c r="H312" s="285"/>
      <c r="I312" s="288">
        <v>59</v>
      </c>
      <c r="J312" s="305" t="s">
        <v>271</v>
      </c>
      <c r="K312" s="289"/>
      <c r="L312" s="290"/>
      <c r="M312" s="291"/>
      <c r="N312" s="292"/>
      <c r="O312" s="250"/>
      <c r="R312" s="252"/>
      <c r="S312" s="250"/>
      <c r="T312" s="250"/>
      <c r="U312" s="250"/>
      <c r="V312" s="250"/>
      <c r="W312" s="250"/>
      <c r="X312" s="250"/>
      <c r="Y312" s="250"/>
    </row>
    <row r="313" spans="1:25" s="251" customFormat="1">
      <c r="A313" s="285">
        <v>121</v>
      </c>
      <c r="B313" s="286">
        <v>43306</v>
      </c>
      <c r="C313" s="286"/>
      <c r="D313" s="301" t="s">
        <v>1875</v>
      </c>
      <c r="E313" s="285" t="s">
        <v>282</v>
      </c>
      <c r="F313" s="263" t="s">
        <v>3013</v>
      </c>
      <c r="G313" s="285"/>
      <c r="H313" s="285"/>
      <c r="I313" s="288">
        <v>44</v>
      </c>
      <c r="J313" s="305" t="s">
        <v>271</v>
      </c>
      <c r="K313" s="289"/>
      <c r="L313" s="290"/>
      <c r="M313" s="291"/>
      <c r="N313" s="292"/>
      <c r="O313" s="250"/>
      <c r="R313" s="252"/>
      <c r="S313" s="250"/>
      <c r="T313" s="250"/>
      <c r="U313" s="250"/>
      <c r="V313" s="250"/>
      <c r="W313" s="250"/>
      <c r="X313" s="250"/>
      <c r="Y313" s="250"/>
    </row>
    <row r="314" spans="1:25" s="251" customFormat="1">
      <c r="A314" s="285">
        <v>122</v>
      </c>
      <c r="B314" s="286">
        <v>43318</v>
      </c>
      <c r="C314" s="286"/>
      <c r="D314" s="301" t="s">
        <v>775</v>
      </c>
      <c r="E314" s="285" t="s">
        <v>282</v>
      </c>
      <c r="F314" s="263" t="s">
        <v>3033</v>
      </c>
      <c r="G314" s="285"/>
      <c r="H314" s="285"/>
      <c r="I314" s="288">
        <v>182</v>
      </c>
      <c r="J314" s="305" t="s">
        <v>271</v>
      </c>
      <c r="K314" s="289"/>
      <c r="L314" s="290"/>
      <c r="M314" s="291"/>
      <c r="N314" s="292"/>
      <c r="O314" s="250"/>
      <c r="R314" s="252"/>
      <c r="S314" s="250"/>
      <c r="T314" s="250"/>
      <c r="U314" s="250"/>
      <c r="V314" s="250"/>
      <c r="W314" s="250"/>
      <c r="X314" s="250"/>
      <c r="Y314" s="250"/>
    </row>
    <row r="315" spans="1:25" s="251" customFormat="1">
      <c r="A315" s="285">
        <v>123</v>
      </c>
      <c r="B315" s="286">
        <v>43335</v>
      </c>
      <c r="C315" s="286"/>
      <c r="D315" s="301" t="s">
        <v>950</v>
      </c>
      <c r="E315" s="285" t="s">
        <v>282</v>
      </c>
      <c r="F315" s="263" t="s">
        <v>3045</v>
      </c>
      <c r="G315" s="285"/>
      <c r="H315" s="285"/>
      <c r="I315" s="288">
        <v>364</v>
      </c>
      <c r="J315" s="305" t="s">
        <v>271</v>
      </c>
      <c r="K315" s="289"/>
      <c r="L315" s="290"/>
      <c r="M315" s="291"/>
      <c r="N315" s="292"/>
      <c r="O315" s="250"/>
      <c r="R315" s="252"/>
      <c r="S315" s="250"/>
      <c r="T315" s="250"/>
      <c r="U315" s="250"/>
      <c r="V315" s="250"/>
      <c r="W315" s="250"/>
      <c r="X315" s="250"/>
      <c r="Y315" s="250"/>
    </row>
    <row r="316" spans="1:25" s="251" customFormat="1">
      <c r="A316" s="285">
        <v>124</v>
      </c>
      <c r="B316" s="286">
        <v>43341</v>
      </c>
      <c r="C316" s="286"/>
      <c r="D316" s="301" t="s">
        <v>836</v>
      </c>
      <c r="E316" s="285" t="s">
        <v>282</v>
      </c>
      <c r="F316" s="263" t="s">
        <v>3054</v>
      </c>
      <c r="G316" s="285"/>
      <c r="H316" s="285"/>
      <c r="I316" s="288">
        <v>635</v>
      </c>
      <c r="J316" s="305" t="s">
        <v>271</v>
      </c>
      <c r="K316" s="289"/>
      <c r="L316" s="290"/>
      <c r="M316" s="291"/>
      <c r="N316" s="292"/>
      <c r="O316" s="250"/>
      <c r="R316" s="252"/>
      <c r="S316" s="250"/>
      <c r="T316" s="250"/>
      <c r="U316" s="250"/>
      <c r="V316" s="250"/>
      <c r="W316" s="250"/>
      <c r="X316" s="250"/>
      <c r="Y316" s="250"/>
    </row>
    <row r="317" spans="1:25" s="251" customFormat="1">
      <c r="A317" s="285"/>
      <c r="B317" s="286"/>
      <c r="C317" s="286"/>
      <c r="D317" s="301"/>
      <c r="E317" s="285"/>
      <c r="F317" s="287"/>
      <c r="G317" s="285"/>
      <c r="H317" s="285"/>
      <c r="I317" s="288"/>
      <c r="J317" s="305"/>
      <c r="K317" s="289"/>
      <c r="L317" s="290"/>
      <c r="M317" s="291"/>
      <c r="N317" s="292"/>
      <c r="O317" s="250"/>
      <c r="R317" s="252"/>
      <c r="S317" s="250"/>
      <c r="T317" s="250"/>
      <c r="U317" s="250"/>
      <c r="V317" s="250"/>
      <c r="W317" s="250"/>
      <c r="X317" s="250"/>
      <c r="Y317" s="250"/>
    </row>
    <row r="318" spans="1:25" s="251" customFormat="1">
      <c r="A318" s="285"/>
      <c r="B318" s="286"/>
      <c r="C318" s="286"/>
      <c r="D318" s="301"/>
      <c r="E318" s="285"/>
      <c r="F318" s="287"/>
      <c r="G318" s="285"/>
      <c r="H318" s="285"/>
      <c r="I318" s="288"/>
      <c r="J318" s="305"/>
      <c r="K318" s="289"/>
      <c r="L318" s="290"/>
      <c r="M318" s="291"/>
      <c r="N318" s="292"/>
      <c r="O318" s="250"/>
      <c r="R318" s="252"/>
      <c r="S318" s="250"/>
      <c r="T318" s="250"/>
      <c r="U318" s="250"/>
      <c r="V318" s="250"/>
      <c r="W318" s="250"/>
      <c r="X318" s="250"/>
      <c r="Y318" s="250"/>
    </row>
    <row r="319" spans="1:25" s="251" customFormat="1">
      <c r="A319" s="285"/>
      <c r="B319" s="286"/>
      <c r="C319" s="286"/>
      <c r="D319" s="301"/>
      <c r="E319" s="285"/>
      <c r="F319" s="287"/>
      <c r="G319" s="285"/>
      <c r="H319" s="285"/>
      <c r="I319" s="288"/>
      <c r="J319" s="305"/>
      <c r="K319" s="289"/>
      <c r="L319" s="290"/>
      <c r="M319" s="291"/>
      <c r="N319" s="292"/>
      <c r="O319" s="250"/>
      <c r="R319" s="252"/>
      <c r="S319" s="250"/>
      <c r="T319" s="250"/>
      <c r="U319" s="250"/>
      <c r="V319" s="250"/>
      <c r="W319" s="250"/>
      <c r="X319" s="250"/>
      <c r="Y319" s="250"/>
    </row>
    <row r="320" spans="1:25" s="251" customFormat="1">
      <c r="A320" s="285"/>
      <c r="B320" s="286"/>
      <c r="C320" s="286"/>
      <c r="D320" s="301"/>
      <c r="E320" s="285"/>
      <c r="F320" s="287" t="s">
        <v>366</v>
      </c>
      <c r="G320" s="285"/>
      <c r="H320" s="285"/>
      <c r="I320" s="288"/>
      <c r="J320" s="305"/>
      <c r="K320" s="289"/>
      <c r="L320" s="290"/>
      <c r="M320" s="291"/>
      <c r="N320" s="292"/>
      <c r="O320" s="250"/>
      <c r="R320" s="252"/>
      <c r="S320" s="250"/>
      <c r="T320" s="250"/>
      <c r="U320" s="250"/>
      <c r="V320" s="250"/>
      <c r="W320" s="250"/>
      <c r="X320" s="250"/>
      <c r="Y320" s="250"/>
    </row>
    <row r="321" spans="1:26">
      <c r="A321" s="93"/>
      <c r="B321" s="94"/>
      <c r="C321" s="94"/>
      <c r="D321" s="95"/>
      <c r="E321" s="96"/>
      <c r="F321" s="170"/>
      <c r="G321" s="86"/>
      <c r="H321" s="157"/>
      <c r="I321" s="173"/>
      <c r="J321" s="150"/>
      <c r="K321" s="87"/>
      <c r="L321" s="87"/>
      <c r="M321" s="87"/>
      <c r="N321" s="18"/>
      <c r="O321" s="9"/>
      <c r="P321" s="1"/>
      <c r="Q321" s="1"/>
      <c r="R321" s="87"/>
      <c r="S321" s="18"/>
      <c r="T321" s="18"/>
      <c r="U321" s="18"/>
      <c r="V321" s="18"/>
      <c r="W321" s="18"/>
      <c r="X321" s="18"/>
      <c r="Y321" s="18"/>
      <c r="Z321" s="18"/>
    </row>
    <row r="322" spans="1:26">
      <c r="A322" s="43" t="s">
        <v>172</v>
      </c>
      <c r="B322" s="18"/>
      <c r="C322" s="18"/>
      <c r="D322" s="18"/>
      <c r="E322" s="18"/>
      <c r="F322" s="87"/>
      <c r="G322" s="87"/>
      <c r="H322" s="87"/>
      <c r="I322" s="87"/>
      <c r="J322" s="140"/>
      <c r="K322" s="87"/>
      <c r="L322" s="87"/>
      <c r="M322" s="87"/>
      <c r="N322" s="18"/>
      <c r="O322" s="9"/>
      <c r="P322" s="1"/>
      <c r="Q322" s="1"/>
      <c r="R322" s="87"/>
      <c r="S322" s="18"/>
      <c r="T322" s="18"/>
      <c r="U322" s="18"/>
      <c r="V322" s="18"/>
      <c r="W322" s="18"/>
      <c r="X322" s="18"/>
      <c r="Y322" s="18"/>
      <c r="Z322" s="18"/>
    </row>
    <row r="323" spans="1:26">
      <c r="A323" s="37" t="s">
        <v>173</v>
      </c>
      <c r="B323" s="18"/>
      <c r="C323" s="18"/>
      <c r="D323" s="18"/>
      <c r="E323" s="18"/>
      <c r="F323" s="87"/>
      <c r="G323" s="87"/>
      <c r="H323" s="87"/>
      <c r="I323" s="87"/>
      <c r="J323" s="140"/>
      <c r="K323" s="87"/>
      <c r="L323" s="87"/>
      <c r="M323" s="87"/>
      <c r="N323" s="18"/>
      <c r="O323" s="9"/>
      <c r="P323" s="1"/>
      <c r="Q323" s="1"/>
      <c r="R323" s="87"/>
      <c r="S323" s="18"/>
      <c r="T323" s="18"/>
      <c r="U323" s="18"/>
      <c r="V323" s="18"/>
      <c r="W323" s="18"/>
      <c r="X323" s="18"/>
      <c r="Y323" s="18"/>
      <c r="Z323" s="18"/>
    </row>
    <row r="324" spans="1:26">
      <c r="A324" s="37" t="s">
        <v>174</v>
      </c>
      <c r="B324" s="18"/>
      <c r="C324" s="18"/>
      <c r="D324" s="18"/>
      <c r="E324" s="18"/>
      <c r="F324" s="87"/>
      <c r="G324" s="87"/>
      <c r="H324" s="87"/>
      <c r="I324" s="87"/>
      <c r="J324" s="140"/>
      <c r="K324" s="87"/>
      <c r="L324" s="87"/>
      <c r="M324" s="87"/>
      <c r="N324" s="18"/>
      <c r="O324" s="9"/>
      <c r="P324" s="1"/>
      <c r="Q324" s="1"/>
      <c r="R324" s="87"/>
      <c r="S324" s="18"/>
      <c r="T324" s="18"/>
      <c r="U324" s="18"/>
      <c r="V324" s="18"/>
      <c r="W324" s="18"/>
      <c r="X324" s="18"/>
      <c r="Y324" s="18"/>
      <c r="Z324" s="18"/>
    </row>
    <row r="325" spans="1:26">
      <c r="A325" s="37" t="s">
        <v>175</v>
      </c>
      <c r="B325" s="18"/>
      <c r="C325" s="18"/>
      <c r="D325" s="18"/>
      <c r="E325" s="18"/>
      <c r="F325" s="87"/>
      <c r="G325" s="87"/>
      <c r="H325" s="87"/>
      <c r="I325" s="87"/>
      <c r="J325" s="140"/>
      <c r="K325" s="87"/>
      <c r="L325" s="87"/>
      <c r="M325" s="87"/>
      <c r="N325" s="18"/>
      <c r="O325" s="9"/>
      <c r="P325" s="18"/>
      <c r="Q325" s="18"/>
      <c r="R325" s="87"/>
      <c r="S325" s="18"/>
      <c r="T325" s="18"/>
      <c r="U325" s="18"/>
      <c r="V325" s="18"/>
      <c r="W325" s="18"/>
      <c r="X325" s="18"/>
      <c r="Y325" s="18"/>
      <c r="Z325" s="18"/>
    </row>
    <row r="326" spans="1:26">
      <c r="A326" s="44" t="s">
        <v>176</v>
      </c>
      <c r="B326" s="18"/>
      <c r="C326" s="18"/>
      <c r="D326" s="18"/>
      <c r="E326" s="18"/>
      <c r="F326" s="87"/>
      <c r="G326" s="87"/>
      <c r="H326" s="87"/>
      <c r="I326" s="87"/>
      <c r="J326" s="140"/>
      <c r="K326" s="87"/>
      <c r="L326" s="87"/>
      <c r="M326" s="87"/>
      <c r="N326" s="18"/>
      <c r="O326" s="9"/>
      <c r="P326" s="18"/>
      <c r="Q326" s="18"/>
      <c r="R326" s="87"/>
      <c r="S326" s="18"/>
      <c r="T326" s="18"/>
      <c r="U326" s="18"/>
      <c r="V326" s="18"/>
      <c r="W326" s="18"/>
      <c r="X326" s="18"/>
      <c r="Y326" s="18"/>
      <c r="Z326" s="18"/>
    </row>
    <row r="327" spans="1:26">
      <c r="A327" s="44" t="s">
        <v>177</v>
      </c>
      <c r="B327" s="18"/>
      <c r="C327" s="18"/>
      <c r="D327" s="18"/>
      <c r="E327" s="18"/>
      <c r="F327" s="87"/>
      <c r="G327" s="87"/>
      <c r="H327" s="87"/>
      <c r="I327" s="87"/>
      <c r="J327" s="140"/>
      <c r="K327" s="87"/>
      <c r="L327" s="87"/>
      <c r="M327" s="87"/>
      <c r="N327" s="18"/>
      <c r="O327" s="140"/>
      <c r="P327" s="18"/>
      <c r="Q327" s="18"/>
      <c r="R327" s="87"/>
      <c r="S327" s="18"/>
      <c r="T327" s="18"/>
      <c r="U327" s="18"/>
      <c r="V327" s="18"/>
      <c r="W327" s="18"/>
      <c r="X327" s="18"/>
      <c r="Y327" s="18"/>
      <c r="Z327" s="18"/>
    </row>
    <row r="328" spans="1:26">
      <c r="A328" s="44" t="s">
        <v>178</v>
      </c>
      <c r="B328" s="18"/>
      <c r="C328" s="18"/>
      <c r="D328" s="18"/>
      <c r="E328" s="18"/>
      <c r="F328" s="87"/>
      <c r="G328" s="87"/>
      <c r="H328" s="87"/>
      <c r="I328" s="87"/>
      <c r="J328" s="140"/>
      <c r="K328" s="87"/>
      <c r="L328" s="87"/>
      <c r="M328" s="87"/>
      <c r="N328" s="18"/>
      <c r="O328" s="140"/>
      <c r="P328" s="18"/>
      <c r="Q328" s="18"/>
      <c r="R328" s="87"/>
      <c r="S328" s="18"/>
      <c r="T328" s="18"/>
      <c r="U328" s="18"/>
      <c r="V328" s="18"/>
      <c r="W328" s="18"/>
      <c r="X328" s="18"/>
      <c r="Y328" s="18"/>
      <c r="Z328" s="18"/>
    </row>
    <row r="329" spans="1:26">
      <c r="A329" s="44" t="s">
        <v>179</v>
      </c>
      <c r="B329" s="18"/>
      <c r="C329" s="18"/>
      <c r="D329" s="18"/>
      <c r="E329" s="18"/>
      <c r="F329" s="87"/>
      <c r="G329" s="87"/>
      <c r="H329" s="87"/>
      <c r="I329" s="87"/>
      <c r="J329" s="140"/>
      <c r="K329" s="87"/>
      <c r="L329" s="87"/>
      <c r="M329" s="87"/>
      <c r="N329" s="18"/>
      <c r="O329" s="140"/>
      <c r="P329" s="18"/>
      <c r="Q329" s="18"/>
      <c r="R329" s="87"/>
      <c r="S329" s="18"/>
      <c r="T329" s="18"/>
      <c r="U329" s="18"/>
      <c r="V329" s="18"/>
      <c r="W329" s="18"/>
      <c r="X329" s="18"/>
      <c r="Y329" s="18"/>
      <c r="Z329" s="18"/>
    </row>
    <row r="330" spans="1:26">
      <c r="A330" s="44" t="s">
        <v>180</v>
      </c>
      <c r="B330" s="18"/>
      <c r="C330" s="18"/>
      <c r="D330" s="18"/>
      <c r="E330" s="18"/>
      <c r="F330" s="87"/>
      <c r="G330" s="87"/>
      <c r="H330" s="87"/>
      <c r="I330" s="87"/>
      <c r="J330" s="140"/>
      <c r="K330" s="87"/>
      <c r="L330" s="87"/>
      <c r="M330" s="87"/>
      <c r="N330" s="18"/>
      <c r="O330" s="140"/>
      <c r="P330" s="18"/>
      <c r="Q330" s="18"/>
      <c r="R330" s="87"/>
      <c r="S330" s="18"/>
      <c r="T330" s="18"/>
      <c r="U330" s="18"/>
      <c r="V330" s="18"/>
      <c r="W330" s="18"/>
      <c r="X330" s="18"/>
      <c r="Y330" s="18"/>
      <c r="Z330" s="18"/>
    </row>
    <row r="331" spans="1:26">
      <c r="A331" s="44" t="s">
        <v>181</v>
      </c>
      <c r="B331" s="18"/>
      <c r="C331" s="18"/>
      <c r="D331" s="18"/>
      <c r="E331" s="18"/>
      <c r="F331" s="87"/>
      <c r="G331" s="87"/>
      <c r="H331" s="87"/>
      <c r="I331" s="87"/>
      <c r="J331" s="140"/>
      <c r="K331" s="87"/>
      <c r="L331" s="87"/>
      <c r="M331" s="87"/>
      <c r="N331" s="18"/>
      <c r="O331" s="140"/>
      <c r="P331" s="18"/>
      <c r="Q331" s="18"/>
      <c r="R331" s="87"/>
      <c r="S331" s="18"/>
      <c r="T331" s="18"/>
      <c r="U331" s="18"/>
      <c r="V331" s="18"/>
      <c r="W331" s="18"/>
      <c r="X331" s="18"/>
      <c r="Y331" s="18"/>
      <c r="Z331" s="18"/>
    </row>
    <row r="332" spans="1:26">
      <c r="A332" s="18"/>
      <c r="B332" s="18"/>
      <c r="C332" s="18"/>
      <c r="D332" s="18"/>
      <c r="E332" s="18"/>
      <c r="F332" s="87"/>
      <c r="G332" s="87"/>
      <c r="H332" s="87"/>
      <c r="I332" s="87"/>
      <c r="J332" s="140"/>
      <c r="K332" s="87"/>
      <c r="L332" s="87"/>
      <c r="M332" s="87"/>
      <c r="N332" s="18"/>
      <c r="O332" s="140"/>
      <c r="P332" s="18"/>
      <c r="Q332" s="18"/>
      <c r="R332" s="87"/>
      <c r="S332" s="18"/>
      <c r="T332" s="18"/>
      <c r="U332" s="18"/>
      <c r="V332" s="18"/>
      <c r="W332" s="18"/>
      <c r="X332" s="18"/>
      <c r="Y332" s="18"/>
      <c r="Z332" s="18"/>
    </row>
    <row r="333" spans="1:26">
      <c r="A333" s="18"/>
      <c r="B333" s="18"/>
      <c r="C333" s="18"/>
      <c r="D333" s="18"/>
      <c r="E333" s="18"/>
      <c r="F333" s="87"/>
      <c r="G333" s="87"/>
      <c r="H333" s="87"/>
      <c r="I333" s="87"/>
      <c r="J333" s="140"/>
      <c r="K333" s="87"/>
      <c r="L333" s="87"/>
      <c r="M333" s="87"/>
      <c r="N333" s="18"/>
      <c r="O333" s="140"/>
      <c r="P333" s="18"/>
      <c r="Q333" s="18"/>
      <c r="R333" s="87"/>
      <c r="S333" s="18"/>
      <c r="T333" s="18"/>
      <c r="U333" s="18"/>
      <c r="V333" s="18"/>
      <c r="W333" s="18"/>
      <c r="X333" s="18"/>
      <c r="Y333" s="18"/>
      <c r="Z333" s="18"/>
    </row>
    <row r="334" spans="1:26">
      <c r="A334" s="18"/>
      <c r="B334" s="18"/>
      <c r="C334" s="18"/>
      <c r="D334" s="18"/>
      <c r="E334" s="18"/>
      <c r="F334" s="87"/>
      <c r="G334" s="87"/>
      <c r="H334" s="87"/>
      <c r="I334" s="87"/>
      <c r="J334" s="140"/>
      <c r="K334" s="87"/>
      <c r="L334" s="87"/>
      <c r="M334" s="87"/>
      <c r="N334" s="18"/>
      <c r="O334" s="140"/>
      <c r="P334" s="18"/>
      <c r="Q334" s="18"/>
      <c r="R334" s="87"/>
      <c r="S334" s="18"/>
      <c r="T334" s="18"/>
      <c r="U334" s="18"/>
      <c r="V334" s="18"/>
      <c r="W334" s="18"/>
      <c r="X334" s="18"/>
      <c r="Y334" s="18"/>
      <c r="Z334" s="18"/>
    </row>
    <row r="335" spans="1:26">
      <c r="A335" s="18"/>
      <c r="B335" s="18"/>
      <c r="C335" s="18"/>
      <c r="D335" s="18"/>
      <c r="E335" s="18"/>
      <c r="F335" s="87"/>
      <c r="G335" s="87"/>
      <c r="H335" s="87"/>
      <c r="I335" s="87"/>
      <c r="J335" s="140"/>
      <c r="K335" s="87"/>
      <c r="L335" s="87"/>
      <c r="M335" s="87"/>
      <c r="N335" s="18"/>
      <c r="O335" s="140"/>
      <c r="P335" s="18"/>
      <c r="Q335" s="18"/>
      <c r="R335" s="87"/>
      <c r="S335" s="18"/>
      <c r="T335" s="18"/>
      <c r="U335" s="18"/>
      <c r="V335" s="18"/>
      <c r="W335" s="18"/>
      <c r="X335" s="18"/>
      <c r="Y335" s="18"/>
      <c r="Z335" s="18"/>
    </row>
    <row r="336" spans="1:26">
      <c r="A336" s="18"/>
      <c r="B336" s="18"/>
      <c r="C336" s="18"/>
      <c r="D336" s="18"/>
      <c r="E336" s="18"/>
      <c r="F336" s="87"/>
      <c r="G336" s="87"/>
      <c r="H336" s="87"/>
      <c r="I336" s="87"/>
      <c r="J336" s="140"/>
      <c r="K336" s="87"/>
      <c r="L336" s="87"/>
      <c r="M336" s="87"/>
      <c r="N336" s="18"/>
      <c r="O336" s="140"/>
      <c r="P336" s="18"/>
      <c r="Q336" s="18"/>
      <c r="R336" s="87"/>
      <c r="S336" s="18"/>
      <c r="T336" s="18"/>
      <c r="U336" s="18"/>
      <c r="V336" s="18"/>
      <c r="W336" s="18"/>
      <c r="X336" s="18"/>
      <c r="Y336" s="18"/>
      <c r="Z336" s="18"/>
    </row>
    <row r="337" spans="1:26">
      <c r="A337" s="18"/>
      <c r="B337" s="18"/>
      <c r="C337" s="18"/>
      <c r="D337" s="18"/>
      <c r="E337" s="18"/>
      <c r="F337" s="87"/>
      <c r="G337" s="87"/>
      <c r="H337" s="87"/>
      <c r="I337" s="87"/>
      <c r="J337" s="140"/>
      <c r="K337" s="87"/>
      <c r="L337" s="87"/>
      <c r="M337" s="87"/>
      <c r="N337" s="18"/>
      <c r="O337" s="140"/>
      <c r="P337" s="18"/>
      <c r="Q337" s="18"/>
      <c r="R337" s="87"/>
      <c r="S337" s="18"/>
      <c r="T337" s="18"/>
      <c r="U337" s="18"/>
      <c r="V337" s="18"/>
      <c r="W337" s="18"/>
      <c r="X337" s="18"/>
      <c r="Y337" s="18"/>
      <c r="Z337" s="18"/>
    </row>
    <row r="338" spans="1:26">
      <c r="A338" s="18"/>
      <c r="B338" s="18"/>
      <c r="C338" s="18"/>
      <c r="D338" s="18"/>
      <c r="E338" s="18"/>
      <c r="F338" s="87"/>
      <c r="G338" s="87"/>
      <c r="H338" s="87"/>
      <c r="I338" s="87"/>
      <c r="J338" s="140"/>
      <c r="K338" s="87"/>
      <c r="L338" s="87"/>
      <c r="M338" s="87"/>
      <c r="N338" s="18"/>
      <c r="O338" s="140"/>
      <c r="P338" s="18"/>
      <c r="Q338" s="18"/>
      <c r="R338" s="87"/>
      <c r="S338" s="18"/>
      <c r="T338" s="18"/>
      <c r="U338" s="18"/>
      <c r="V338" s="18"/>
      <c r="W338" s="18"/>
      <c r="X338" s="18"/>
      <c r="Y338" s="18"/>
      <c r="Z338" s="18"/>
    </row>
    <row r="339" spans="1:26">
      <c r="A339" s="18"/>
      <c r="B339" s="18"/>
      <c r="C339" s="18"/>
      <c r="D339" s="18"/>
      <c r="E339" s="18"/>
      <c r="F339" s="87"/>
      <c r="G339" s="87"/>
      <c r="H339" s="87"/>
      <c r="I339" s="87"/>
      <c r="J339" s="140"/>
      <c r="K339" s="87"/>
      <c r="L339" s="87"/>
      <c r="M339" s="87"/>
      <c r="N339" s="18"/>
      <c r="O339" s="140"/>
      <c r="P339" s="18"/>
      <c r="Q339" s="18"/>
      <c r="R339" s="87"/>
      <c r="S339" s="18"/>
      <c r="T339" s="18"/>
      <c r="U339" s="18"/>
      <c r="V339" s="18"/>
      <c r="W339" s="18"/>
      <c r="X339" s="18"/>
      <c r="Y339" s="18"/>
      <c r="Z339" s="18"/>
    </row>
    <row r="340" spans="1:26">
      <c r="A340" s="18"/>
      <c r="B340" s="18"/>
      <c r="C340" s="18"/>
      <c r="D340" s="18"/>
      <c r="J340" s="149"/>
      <c r="K340" s="113"/>
      <c r="L340" s="141"/>
      <c r="M340" s="87"/>
      <c r="N340" s="18"/>
      <c r="O340" s="140"/>
      <c r="P340" s="18"/>
      <c r="Q340" s="18"/>
      <c r="R340" s="87"/>
      <c r="S340" s="18"/>
      <c r="T340" s="18"/>
      <c r="U340" s="18"/>
      <c r="V340" s="18"/>
      <c r="W340" s="18"/>
      <c r="X340" s="18"/>
      <c r="Y340" s="18"/>
      <c r="Z340" s="18"/>
    </row>
    <row r="341" spans="1:26">
      <c r="A341" s="18"/>
      <c r="B341" s="18"/>
      <c r="C341" s="18"/>
      <c r="D341" s="18"/>
      <c r="J341" s="149"/>
      <c r="K341" s="113"/>
      <c r="L341" s="141"/>
      <c r="M341" s="87"/>
      <c r="N341" s="18"/>
      <c r="O341" s="140"/>
      <c r="P341" s="18"/>
      <c r="Q341" s="18"/>
      <c r="R341" s="87"/>
      <c r="S341" s="18"/>
      <c r="T341" s="18"/>
      <c r="U341" s="18"/>
      <c r="V341" s="18"/>
      <c r="W341" s="18"/>
      <c r="X341" s="18"/>
      <c r="Y341" s="18"/>
      <c r="Z341" s="18"/>
    </row>
    <row r="342" spans="1:26">
      <c r="A342" s="18"/>
      <c r="B342" s="18"/>
      <c r="C342" s="18"/>
      <c r="D342" s="18"/>
      <c r="J342" s="149"/>
      <c r="K342" s="113"/>
      <c r="M342" s="87"/>
      <c r="N342" s="18"/>
      <c r="O342" s="140"/>
      <c r="P342" s="18"/>
      <c r="Q342" s="18"/>
      <c r="R342" s="87"/>
      <c r="S342" s="18"/>
      <c r="T342" s="18"/>
      <c r="U342" s="18"/>
      <c r="V342" s="18"/>
      <c r="W342" s="18"/>
      <c r="X342" s="18"/>
      <c r="Y342" s="18"/>
      <c r="Z342" s="18"/>
    </row>
    <row r="343" spans="1:26">
      <c r="A343" s="18"/>
      <c r="B343" s="18"/>
      <c r="C343" s="18"/>
      <c r="D343" s="18"/>
      <c r="J343" s="149"/>
      <c r="K343" s="113"/>
      <c r="M343" s="87"/>
      <c r="N343" s="18"/>
      <c r="O343" s="140"/>
      <c r="P343" s="18"/>
      <c r="Q343" s="18"/>
      <c r="R343" s="87"/>
      <c r="S343" s="18"/>
      <c r="T343" s="18"/>
      <c r="U343" s="18"/>
      <c r="V343" s="18"/>
      <c r="W343" s="18"/>
      <c r="X343" s="18"/>
      <c r="Y343" s="18"/>
      <c r="Z343" s="18"/>
    </row>
    <row r="344" spans="1:26">
      <c r="A344" s="18"/>
      <c r="B344" s="18"/>
      <c r="C344" s="18"/>
      <c r="D344" s="18"/>
      <c r="J344" s="149"/>
      <c r="K344" s="113"/>
      <c r="L344" s="141"/>
      <c r="M344" s="87"/>
      <c r="N344" s="18"/>
      <c r="O344" s="140"/>
      <c r="P344" s="18"/>
      <c r="Q344" s="18"/>
      <c r="R344" s="87"/>
      <c r="S344" s="18"/>
      <c r="T344" s="18"/>
      <c r="U344" s="18"/>
      <c r="V344" s="18"/>
      <c r="W344" s="18"/>
      <c r="X344" s="18"/>
      <c r="Y344" s="18"/>
      <c r="Z344" s="18"/>
    </row>
    <row r="345" spans="1:26">
      <c r="A345" s="18"/>
      <c r="B345" s="18"/>
      <c r="C345" s="18"/>
      <c r="D345" s="18"/>
      <c r="E345" s="18"/>
      <c r="F345" s="87"/>
      <c r="G345" s="87"/>
      <c r="H345" s="87"/>
      <c r="I345" s="87"/>
      <c r="J345" s="140"/>
      <c r="K345" s="87"/>
      <c r="L345" s="87"/>
      <c r="M345" s="87"/>
      <c r="N345" s="18"/>
      <c r="O345" s="140"/>
      <c r="P345" s="18"/>
      <c r="Q345" s="18"/>
      <c r="R345" s="87"/>
      <c r="S345" s="18"/>
      <c r="T345" s="18"/>
      <c r="U345" s="18"/>
      <c r="V345" s="18"/>
      <c r="W345" s="18"/>
      <c r="X345" s="18"/>
      <c r="Y345" s="18"/>
      <c r="Z345" s="18"/>
    </row>
    <row r="346" spans="1:26">
      <c r="A346" s="18"/>
      <c r="B346" s="18"/>
      <c r="C346" s="18"/>
      <c r="D346" s="18"/>
      <c r="E346" s="18"/>
      <c r="F346" s="87"/>
      <c r="G346" s="87"/>
      <c r="H346" s="87"/>
      <c r="I346" s="87"/>
      <c r="J346" s="140"/>
      <c r="K346" s="87"/>
      <c r="L346" s="87"/>
      <c r="M346" s="87"/>
      <c r="N346" s="18"/>
      <c r="O346" s="140"/>
      <c r="P346" s="18"/>
      <c r="Q346" s="18"/>
      <c r="R346" s="87"/>
      <c r="S346" s="18"/>
      <c r="T346" s="18"/>
      <c r="U346" s="18"/>
      <c r="V346" s="18"/>
      <c r="W346" s="18"/>
      <c r="X346" s="18"/>
      <c r="Y346" s="18"/>
      <c r="Z346" s="18"/>
    </row>
    <row r="347" spans="1:26">
      <c r="A347" s="18"/>
      <c r="B347" s="18"/>
      <c r="C347" s="18"/>
      <c r="D347" s="18"/>
      <c r="E347" s="18"/>
      <c r="F347" s="87"/>
      <c r="G347" s="87"/>
      <c r="H347" s="87"/>
      <c r="I347" s="87"/>
      <c r="J347" s="140"/>
      <c r="K347" s="87"/>
      <c r="L347" s="87"/>
      <c r="M347" s="87"/>
      <c r="N347" s="18"/>
      <c r="O347" s="140"/>
      <c r="P347" s="18"/>
      <c r="Q347" s="18"/>
      <c r="R347" s="87"/>
      <c r="S347" s="18"/>
      <c r="T347" s="18"/>
      <c r="U347" s="18"/>
      <c r="V347" s="18"/>
      <c r="W347" s="18"/>
      <c r="X347" s="18"/>
      <c r="Y347" s="18"/>
      <c r="Z347" s="18"/>
    </row>
    <row r="348" spans="1:26">
      <c r="A348" s="18"/>
      <c r="B348" s="18"/>
      <c r="C348" s="18"/>
      <c r="D348" s="18"/>
      <c r="E348" s="18"/>
      <c r="F348" s="87"/>
      <c r="G348" s="87"/>
      <c r="H348" s="87"/>
      <c r="I348" s="87"/>
      <c r="J348" s="140"/>
      <c r="K348" s="87"/>
      <c r="L348" s="87"/>
      <c r="M348" s="87"/>
      <c r="N348" s="18"/>
      <c r="O348" s="140"/>
      <c r="P348" s="18"/>
      <c r="Q348" s="18"/>
      <c r="R348" s="87"/>
      <c r="S348" s="18"/>
      <c r="T348" s="18"/>
      <c r="U348" s="18"/>
      <c r="V348" s="18"/>
      <c r="W348" s="18"/>
      <c r="X348" s="18"/>
      <c r="Y348" s="18"/>
      <c r="Z348" s="18"/>
    </row>
    <row r="349" spans="1:26">
      <c r="A349" s="18"/>
      <c r="B349" s="18"/>
      <c r="C349" s="18"/>
      <c r="D349" s="18"/>
      <c r="E349" s="18"/>
      <c r="F349" s="87"/>
      <c r="G349" s="87"/>
      <c r="H349" s="87"/>
      <c r="I349" s="87"/>
      <c r="J349" s="140"/>
      <c r="K349" s="87"/>
      <c r="L349" s="87"/>
      <c r="M349" s="87"/>
      <c r="N349" s="18"/>
      <c r="O349" s="140"/>
      <c r="P349" s="18"/>
      <c r="Q349" s="18"/>
      <c r="R349" s="87"/>
      <c r="S349" s="18"/>
      <c r="T349" s="18"/>
      <c r="U349" s="18"/>
      <c r="V349" s="18"/>
      <c r="W349" s="18"/>
      <c r="X349" s="18"/>
      <c r="Y349" s="18"/>
      <c r="Z349" s="18"/>
    </row>
    <row r="350" spans="1:26">
      <c r="A350" s="18"/>
      <c r="B350" s="18"/>
      <c r="C350" s="18"/>
      <c r="D350" s="18"/>
      <c r="E350" s="18"/>
      <c r="F350" s="87"/>
      <c r="G350" s="87"/>
      <c r="H350" s="87"/>
      <c r="I350" s="87"/>
      <c r="J350" s="140"/>
      <c r="K350" s="87"/>
      <c r="L350" s="87"/>
      <c r="M350" s="87"/>
      <c r="N350" s="18"/>
      <c r="O350" s="140"/>
      <c r="P350" s="18"/>
      <c r="Q350" s="18"/>
      <c r="R350" s="87"/>
      <c r="S350" s="18"/>
      <c r="T350" s="18"/>
      <c r="U350" s="18"/>
      <c r="V350" s="18"/>
      <c r="W350" s="18"/>
      <c r="X350" s="18"/>
      <c r="Y350" s="18"/>
      <c r="Z350" s="18"/>
    </row>
    <row r="351" spans="1:26">
      <c r="A351" s="18"/>
      <c r="B351" s="18"/>
      <c r="C351" s="18"/>
      <c r="D351" s="18"/>
      <c r="E351" s="18"/>
      <c r="F351" s="87"/>
      <c r="G351" s="87"/>
      <c r="H351" s="87"/>
      <c r="I351" s="87"/>
      <c r="J351" s="140"/>
      <c r="K351" s="87"/>
      <c r="L351" s="87"/>
      <c r="M351" s="87"/>
      <c r="N351" s="18"/>
      <c r="O351" s="140"/>
      <c r="P351" s="18"/>
      <c r="Q351" s="18"/>
      <c r="R351" s="87"/>
      <c r="S351" s="18"/>
      <c r="T351" s="18"/>
      <c r="U351" s="18"/>
      <c r="V351" s="18"/>
      <c r="W351" s="18"/>
      <c r="X351" s="18"/>
      <c r="Y351" s="18"/>
      <c r="Z351" s="18"/>
    </row>
    <row r="352" spans="1:26">
      <c r="A352" s="18"/>
      <c r="B352" s="18"/>
      <c r="C352" s="18"/>
      <c r="D352" s="18"/>
      <c r="E352" s="18"/>
      <c r="F352" s="87"/>
      <c r="G352" s="87"/>
      <c r="H352" s="87"/>
      <c r="I352" s="87"/>
      <c r="J352" s="140"/>
      <c r="K352" s="87"/>
      <c r="L352" s="87"/>
      <c r="M352" s="87"/>
      <c r="N352" s="18"/>
      <c r="O352" s="140"/>
      <c r="P352" s="18"/>
      <c r="Q352" s="18"/>
      <c r="R352" s="87"/>
      <c r="S352" s="18"/>
      <c r="T352" s="18"/>
      <c r="U352" s="18"/>
      <c r="V352" s="18"/>
      <c r="W352" s="18"/>
      <c r="X352" s="18"/>
      <c r="Y352" s="18"/>
      <c r="Z352" s="18"/>
    </row>
    <row r="353" spans="1:26">
      <c r="A353" s="18"/>
      <c r="B353" s="18"/>
      <c r="C353" s="18"/>
      <c r="D353" s="18"/>
      <c r="E353" s="18"/>
      <c r="F353" s="87"/>
      <c r="G353" s="87"/>
      <c r="H353" s="87"/>
      <c r="I353" s="87"/>
      <c r="J353" s="140"/>
      <c r="K353" s="87"/>
      <c r="L353" s="87"/>
      <c r="M353" s="87"/>
      <c r="N353" s="18"/>
      <c r="O353" s="140"/>
      <c r="P353" s="18"/>
      <c r="Q353" s="18"/>
      <c r="R353" s="87"/>
      <c r="S353" s="18"/>
      <c r="T353" s="18"/>
      <c r="U353" s="18"/>
      <c r="V353" s="18"/>
      <c r="W353" s="18"/>
      <c r="X353" s="18"/>
      <c r="Y353" s="18"/>
      <c r="Z353" s="18"/>
    </row>
    <row r="354" spans="1:26">
      <c r="A354" s="18"/>
      <c r="B354" s="18"/>
      <c r="C354" s="18"/>
      <c r="D354" s="18"/>
      <c r="E354" s="18"/>
      <c r="F354" s="87"/>
      <c r="G354" s="87"/>
      <c r="H354" s="87"/>
      <c r="I354" s="87"/>
      <c r="J354" s="140"/>
      <c r="K354" s="87"/>
      <c r="L354" s="87"/>
      <c r="M354" s="87"/>
      <c r="N354" s="18"/>
      <c r="O354" s="140"/>
      <c r="P354" s="18"/>
      <c r="Q354" s="18"/>
      <c r="R354" s="87"/>
      <c r="S354" s="18"/>
      <c r="T354" s="18"/>
      <c r="U354" s="18"/>
      <c r="V354" s="18"/>
      <c r="W354" s="18"/>
      <c r="X354" s="18"/>
      <c r="Y354" s="18"/>
      <c r="Z354" s="18"/>
    </row>
    <row r="355" spans="1:26">
      <c r="A355" s="18"/>
      <c r="B355" s="18"/>
      <c r="C355" s="18"/>
      <c r="D355" s="18"/>
      <c r="E355" s="18"/>
      <c r="F355" s="87"/>
      <c r="G355" s="87"/>
      <c r="H355" s="87"/>
      <c r="I355" s="87"/>
      <c r="J355" s="140"/>
      <c r="K355" s="87"/>
      <c r="L355" s="87"/>
      <c r="M355" s="87"/>
      <c r="N355" s="18"/>
      <c r="O355" s="140"/>
      <c r="P355" s="18"/>
      <c r="Q355" s="18"/>
      <c r="R355" s="87"/>
      <c r="S355" s="18"/>
      <c r="T355" s="18"/>
      <c r="U355" s="18"/>
      <c r="V355" s="18"/>
      <c r="W355" s="18"/>
      <c r="X355" s="18"/>
      <c r="Y355" s="18"/>
      <c r="Z355" s="18"/>
    </row>
    <row r="356" spans="1:26">
      <c r="A356" s="18"/>
      <c r="B356" s="18"/>
      <c r="C356" s="18"/>
      <c r="D356" s="18"/>
      <c r="E356" s="18"/>
      <c r="F356" s="87"/>
      <c r="G356" s="87"/>
      <c r="H356" s="87"/>
      <c r="I356" s="87"/>
      <c r="J356" s="140"/>
      <c r="K356" s="87"/>
      <c r="L356" s="87"/>
      <c r="M356" s="87"/>
      <c r="N356" s="18"/>
      <c r="O356" s="140"/>
      <c r="P356" s="18"/>
      <c r="Q356" s="18"/>
      <c r="R356" s="87"/>
      <c r="S356" s="18"/>
      <c r="T356" s="18"/>
      <c r="U356" s="18"/>
      <c r="V356" s="18"/>
      <c r="W356" s="18"/>
      <c r="X356" s="18"/>
      <c r="Y356" s="18"/>
      <c r="Z356" s="18"/>
    </row>
    <row r="357" spans="1:26">
      <c r="A357" s="18"/>
      <c r="B357" s="18"/>
      <c r="C357" s="18"/>
      <c r="D357" s="18"/>
      <c r="E357" s="18"/>
      <c r="F357" s="87"/>
      <c r="G357" s="87"/>
      <c r="H357" s="87"/>
      <c r="I357" s="87"/>
      <c r="J357" s="140"/>
      <c r="K357" s="87"/>
      <c r="L357" s="87"/>
      <c r="M357" s="87"/>
      <c r="N357" s="18"/>
      <c r="O357" s="140"/>
      <c r="P357" s="18"/>
      <c r="Q357" s="18"/>
      <c r="R357" s="87"/>
      <c r="S357" s="18"/>
      <c r="T357" s="18"/>
      <c r="U357" s="18"/>
      <c r="V357" s="18"/>
      <c r="W357" s="18"/>
      <c r="X357" s="18"/>
      <c r="Y357" s="18"/>
      <c r="Z357" s="18"/>
    </row>
    <row r="358" spans="1:26">
      <c r="A358" s="18"/>
      <c r="B358" s="18"/>
      <c r="C358" s="18"/>
      <c r="D358" s="18"/>
      <c r="E358" s="18"/>
      <c r="F358" s="87"/>
      <c r="G358" s="87"/>
      <c r="H358" s="87"/>
      <c r="I358" s="87"/>
      <c r="J358" s="140"/>
      <c r="K358" s="87"/>
      <c r="L358" s="87"/>
      <c r="M358" s="87"/>
      <c r="N358" s="18"/>
      <c r="O358" s="140"/>
      <c r="P358" s="18"/>
      <c r="Q358" s="18"/>
      <c r="R358" s="87"/>
      <c r="S358" s="18"/>
      <c r="T358" s="18"/>
      <c r="U358" s="18"/>
      <c r="V358" s="18"/>
      <c r="W358" s="18"/>
      <c r="X358" s="18"/>
      <c r="Y358" s="18"/>
      <c r="Z358" s="18"/>
    </row>
    <row r="359" spans="1:26">
      <c r="A359" s="18"/>
      <c r="B359" s="18"/>
      <c r="C359" s="18"/>
      <c r="D359" s="18"/>
      <c r="E359" s="18"/>
      <c r="F359" s="87"/>
      <c r="G359" s="87"/>
      <c r="H359" s="87"/>
      <c r="I359" s="87"/>
      <c r="J359" s="140"/>
      <c r="K359" s="87"/>
      <c r="L359" s="87"/>
      <c r="M359" s="87"/>
      <c r="N359" s="18"/>
      <c r="O359" s="140"/>
      <c r="P359" s="18"/>
      <c r="Q359" s="18"/>
      <c r="R359" s="87"/>
      <c r="S359" s="18"/>
      <c r="T359" s="18"/>
      <c r="U359" s="18"/>
      <c r="V359" s="18"/>
      <c r="W359" s="18"/>
      <c r="X359" s="18"/>
      <c r="Y359" s="18"/>
      <c r="Z359" s="18"/>
    </row>
    <row r="360" spans="1:26">
      <c r="A360" s="18"/>
      <c r="B360" s="18"/>
      <c r="C360" s="18"/>
      <c r="D360" s="18"/>
      <c r="E360" s="18"/>
      <c r="F360" s="87"/>
      <c r="G360" s="87"/>
      <c r="H360" s="87"/>
      <c r="I360" s="87"/>
      <c r="J360" s="140"/>
      <c r="K360" s="87"/>
      <c r="L360" s="87"/>
      <c r="M360" s="87"/>
      <c r="N360" s="18"/>
      <c r="O360" s="140"/>
      <c r="P360" s="18"/>
      <c r="Q360" s="18"/>
      <c r="R360" s="87"/>
      <c r="S360" s="18"/>
      <c r="T360" s="18"/>
      <c r="U360" s="18"/>
      <c r="V360" s="18"/>
      <c r="W360" s="18"/>
      <c r="X360" s="18"/>
      <c r="Y360" s="18"/>
      <c r="Z360" s="18"/>
    </row>
    <row r="361" spans="1:26">
      <c r="A361" s="18"/>
      <c r="B361" s="18"/>
      <c r="C361" s="18"/>
      <c r="D361" s="18"/>
      <c r="E361" s="18"/>
      <c r="F361" s="87"/>
      <c r="G361" s="87"/>
      <c r="H361" s="87"/>
      <c r="I361" s="87"/>
      <c r="J361" s="140"/>
      <c r="K361" s="87"/>
      <c r="L361" s="87"/>
      <c r="M361" s="87"/>
      <c r="N361" s="18"/>
      <c r="O361" s="140"/>
      <c r="P361" s="18"/>
      <c r="Q361" s="18"/>
      <c r="R361" s="87"/>
      <c r="S361" s="18"/>
      <c r="T361" s="18"/>
      <c r="U361" s="18"/>
      <c r="V361" s="18"/>
      <c r="W361" s="18"/>
      <c r="X361" s="18"/>
      <c r="Y361" s="18"/>
      <c r="Z361" s="18"/>
    </row>
    <row r="362" spans="1:26">
      <c r="A362" s="18"/>
      <c r="B362" s="18"/>
      <c r="C362" s="18"/>
      <c r="D362" s="18"/>
      <c r="E362" s="18"/>
      <c r="F362" s="87"/>
      <c r="G362" s="87"/>
      <c r="H362" s="87"/>
      <c r="I362" s="87"/>
      <c r="J362" s="140"/>
      <c r="K362" s="87"/>
      <c r="L362" s="87"/>
      <c r="M362" s="87"/>
      <c r="N362" s="18"/>
      <c r="O362" s="140"/>
      <c r="P362" s="18"/>
      <c r="Q362" s="18"/>
      <c r="R362" s="87"/>
      <c r="S362" s="18"/>
      <c r="T362" s="18"/>
      <c r="U362" s="18"/>
      <c r="V362" s="18"/>
      <c r="W362" s="18"/>
      <c r="X362" s="18"/>
      <c r="Y362" s="18"/>
      <c r="Z362" s="18"/>
    </row>
    <row r="363" spans="1:26">
      <c r="A363" s="18"/>
      <c r="B363" s="18"/>
      <c r="C363" s="18"/>
      <c r="D363" s="18"/>
      <c r="E363" s="18"/>
      <c r="F363" s="87"/>
      <c r="G363" s="87"/>
      <c r="H363" s="87"/>
      <c r="I363" s="87"/>
      <c r="J363" s="140"/>
      <c r="K363" s="87"/>
      <c r="L363" s="87"/>
      <c r="M363" s="87"/>
      <c r="N363" s="18"/>
      <c r="O363" s="140"/>
      <c r="P363" s="18"/>
      <c r="Q363" s="18"/>
      <c r="R363" s="87"/>
      <c r="S363" s="18"/>
      <c r="T363" s="18"/>
      <c r="U363" s="18"/>
      <c r="V363" s="18"/>
      <c r="W363" s="18"/>
      <c r="X363" s="18"/>
      <c r="Y363" s="18"/>
      <c r="Z363" s="18"/>
    </row>
    <row r="364" spans="1:26">
      <c r="A364" s="18"/>
      <c r="B364" s="18"/>
      <c r="C364" s="18"/>
      <c r="D364" s="18"/>
      <c r="E364" s="18"/>
      <c r="F364" s="87"/>
      <c r="G364" s="87"/>
      <c r="H364" s="87"/>
      <c r="I364" s="87"/>
      <c r="J364" s="140"/>
      <c r="K364" s="87"/>
      <c r="L364" s="87"/>
      <c r="M364" s="87"/>
      <c r="N364" s="18"/>
      <c r="O364" s="140"/>
      <c r="P364" s="18"/>
      <c r="Q364" s="18"/>
      <c r="R364" s="87"/>
      <c r="S364" s="18"/>
      <c r="T364" s="18"/>
      <c r="U364" s="18"/>
      <c r="V364" s="18"/>
      <c r="W364" s="18"/>
      <c r="X364" s="18"/>
      <c r="Y364" s="18"/>
      <c r="Z364" s="18"/>
    </row>
    <row r="365" spans="1:26">
      <c r="A365" s="18"/>
      <c r="B365" s="18"/>
      <c r="C365" s="18"/>
      <c r="D365" s="18"/>
      <c r="E365" s="18"/>
      <c r="F365" s="87"/>
      <c r="G365" s="87"/>
      <c r="H365" s="87"/>
      <c r="I365" s="87"/>
      <c r="J365" s="140"/>
      <c r="K365" s="87"/>
      <c r="L365" s="87"/>
      <c r="M365" s="87"/>
      <c r="N365" s="18"/>
      <c r="O365" s="140"/>
      <c r="P365" s="18"/>
      <c r="Q365" s="18"/>
      <c r="R365" s="87"/>
      <c r="S365" s="18"/>
      <c r="T365" s="18"/>
      <c r="U365" s="18"/>
      <c r="V365" s="18"/>
      <c r="W365" s="18"/>
      <c r="X365" s="18"/>
      <c r="Y365" s="18"/>
      <c r="Z365" s="18"/>
    </row>
    <row r="366" spans="1:26">
      <c r="A366" s="18"/>
      <c r="B366" s="18"/>
      <c r="C366" s="18"/>
      <c r="D366" s="18"/>
      <c r="E366" s="18"/>
      <c r="F366" s="87"/>
      <c r="G366" s="87"/>
      <c r="H366" s="87"/>
      <c r="I366" s="87"/>
      <c r="J366" s="140"/>
      <c r="K366" s="87"/>
      <c r="L366" s="87"/>
      <c r="M366" s="87"/>
      <c r="N366" s="18"/>
      <c r="O366" s="140"/>
      <c r="P366" s="18"/>
      <c r="Q366" s="18"/>
      <c r="R366" s="87"/>
      <c r="S366" s="18"/>
      <c r="T366" s="18"/>
      <c r="U366" s="18"/>
      <c r="V366" s="18"/>
      <c r="W366" s="18"/>
      <c r="X366" s="18"/>
      <c r="Y366" s="18"/>
      <c r="Z366" s="18"/>
    </row>
    <row r="367" spans="1:26">
      <c r="A367" s="18"/>
      <c r="B367" s="18"/>
      <c r="C367" s="18"/>
      <c r="D367" s="18"/>
      <c r="E367" s="18"/>
      <c r="F367" s="87"/>
      <c r="G367" s="87"/>
      <c r="H367" s="87"/>
      <c r="I367" s="87"/>
      <c r="J367" s="140"/>
      <c r="K367" s="87"/>
      <c r="L367" s="87"/>
      <c r="M367" s="87"/>
      <c r="N367" s="18"/>
      <c r="O367" s="140"/>
      <c r="P367" s="18"/>
      <c r="Q367" s="18"/>
      <c r="R367" s="87"/>
      <c r="S367" s="18"/>
      <c r="T367" s="18"/>
      <c r="U367" s="18"/>
      <c r="V367" s="18"/>
      <c r="W367" s="18"/>
      <c r="X367" s="18"/>
      <c r="Y367" s="18"/>
      <c r="Z367" s="18"/>
    </row>
    <row r="368" spans="1:26">
      <c r="A368" s="18"/>
      <c r="B368" s="18"/>
      <c r="C368" s="18"/>
      <c r="D368" s="18"/>
      <c r="E368" s="18"/>
      <c r="F368" s="87"/>
      <c r="G368" s="87"/>
      <c r="H368" s="87"/>
      <c r="I368" s="87"/>
      <c r="J368" s="140"/>
      <c r="K368" s="87"/>
      <c r="L368" s="87"/>
      <c r="M368" s="87"/>
      <c r="N368" s="18"/>
      <c r="O368" s="140"/>
      <c r="P368" s="18"/>
      <c r="Q368" s="18"/>
      <c r="R368" s="87"/>
      <c r="S368" s="18"/>
      <c r="T368" s="18"/>
      <c r="U368" s="18"/>
      <c r="V368" s="18"/>
      <c r="W368" s="18"/>
      <c r="X368" s="18"/>
      <c r="Y368" s="18"/>
      <c r="Z368" s="18"/>
    </row>
    <row r="369" spans="1:26">
      <c r="A369" s="18"/>
      <c r="B369" s="18"/>
      <c r="C369" s="18"/>
      <c r="D369" s="18"/>
      <c r="E369" s="18"/>
      <c r="F369" s="87"/>
      <c r="G369" s="87"/>
      <c r="H369" s="87"/>
      <c r="I369" s="87"/>
      <c r="J369" s="140"/>
      <c r="K369" s="87"/>
      <c r="L369" s="87"/>
      <c r="M369" s="87"/>
      <c r="N369" s="18"/>
      <c r="O369" s="140"/>
      <c r="P369" s="18"/>
      <c r="Q369" s="18"/>
      <c r="R369" s="87"/>
      <c r="S369" s="18"/>
      <c r="T369" s="18"/>
      <c r="U369" s="18"/>
      <c r="V369" s="18"/>
      <c r="W369" s="18"/>
      <c r="X369" s="18"/>
      <c r="Y369" s="18"/>
      <c r="Z369" s="18"/>
    </row>
    <row r="370" spans="1:26">
      <c r="A370" s="18"/>
      <c r="B370" s="18"/>
      <c r="C370" s="18"/>
      <c r="D370" s="18"/>
      <c r="E370" s="18"/>
      <c r="F370" s="87"/>
      <c r="G370" s="87"/>
      <c r="H370" s="87"/>
      <c r="I370" s="87"/>
      <c r="J370" s="140"/>
      <c r="K370" s="87"/>
      <c r="L370" s="87"/>
      <c r="M370" s="87"/>
      <c r="N370" s="18"/>
      <c r="O370" s="140"/>
      <c r="P370" s="18"/>
      <c r="Q370" s="18"/>
      <c r="R370" s="87"/>
      <c r="S370" s="18"/>
      <c r="T370" s="18"/>
      <c r="U370" s="18"/>
      <c r="V370" s="18"/>
      <c r="W370" s="18"/>
      <c r="X370" s="18"/>
      <c r="Y370" s="18"/>
      <c r="Z370" s="18"/>
    </row>
    <row r="371" spans="1:26">
      <c r="A371" s="18"/>
      <c r="B371" s="18"/>
      <c r="C371" s="18"/>
      <c r="D371" s="18"/>
      <c r="E371" s="18"/>
      <c r="F371" s="87"/>
      <c r="G371" s="87"/>
      <c r="H371" s="87"/>
      <c r="I371" s="87"/>
      <c r="J371" s="140"/>
      <c r="K371" s="87"/>
      <c r="L371" s="87"/>
      <c r="M371" s="87"/>
      <c r="N371" s="18"/>
      <c r="O371" s="140"/>
      <c r="P371" s="18"/>
      <c r="Q371" s="18"/>
      <c r="R371" s="87"/>
      <c r="S371" s="18"/>
      <c r="T371" s="18"/>
      <c r="U371" s="18"/>
      <c r="V371" s="18"/>
      <c r="W371" s="18"/>
      <c r="X371" s="18"/>
      <c r="Y371" s="18"/>
      <c r="Z371" s="18"/>
    </row>
    <row r="372" spans="1:26">
      <c r="A372" s="18"/>
      <c r="B372" s="18"/>
      <c r="C372" s="18"/>
      <c r="D372" s="18"/>
      <c r="E372" s="18"/>
      <c r="F372" s="87"/>
      <c r="G372" s="87"/>
      <c r="H372" s="87"/>
      <c r="I372" s="87"/>
      <c r="J372" s="140"/>
      <c r="K372" s="87"/>
      <c r="L372" s="87"/>
      <c r="M372" s="87"/>
      <c r="N372" s="18"/>
      <c r="O372" s="140"/>
      <c r="P372" s="18"/>
      <c r="Q372" s="18"/>
      <c r="R372" s="87"/>
      <c r="S372" s="18"/>
      <c r="T372" s="18"/>
      <c r="U372" s="18"/>
      <c r="V372" s="18"/>
      <c r="W372" s="18"/>
      <c r="X372" s="18"/>
      <c r="Y372" s="18"/>
      <c r="Z372" s="18"/>
    </row>
    <row r="373" spans="1:26">
      <c r="A373" s="18"/>
      <c r="B373" s="18"/>
      <c r="C373" s="18"/>
      <c r="D373" s="18"/>
      <c r="E373" s="18"/>
      <c r="F373" s="87"/>
      <c r="G373" s="87"/>
      <c r="H373" s="87"/>
      <c r="I373" s="87"/>
      <c r="J373" s="140"/>
      <c r="K373" s="87"/>
      <c r="L373" s="87"/>
      <c r="M373" s="87"/>
      <c r="N373" s="18"/>
      <c r="O373" s="140"/>
      <c r="P373" s="18"/>
      <c r="Q373" s="18"/>
      <c r="R373" s="87"/>
      <c r="S373" s="18"/>
      <c r="T373" s="18"/>
      <c r="U373" s="18"/>
      <c r="V373" s="18"/>
      <c r="W373" s="18"/>
      <c r="X373" s="18"/>
      <c r="Y373" s="18"/>
      <c r="Z373" s="18"/>
    </row>
    <row r="374" spans="1:26">
      <c r="A374" s="18"/>
      <c r="B374" s="18"/>
      <c r="C374" s="18"/>
      <c r="D374" s="18"/>
      <c r="E374" s="18"/>
      <c r="F374" s="87"/>
      <c r="G374" s="87"/>
      <c r="H374" s="87"/>
      <c r="I374" s="87"/>
      <c r="J374" s="140"/>
      <c r="K374" s="87"/>
      <c r="L374" s="87"/>
      <c r="M374" s="87"/>
      <c r="N374" s="18"/>
      <c r="O374" s="140"/>
      <c r="P374" s="18"/>
      <c r="Q374" s="18"/>
      <c r="R374" s="87"/>
      <c r="S374" s="18"/>
      <c r="T374" s="18"/>
      <c r="U374" s="18"/>
      <c r="V374" s="18"/>
      <c r="W374" s="18"/>
      <c r="X374" s="18"/>
      <c r="Y374" s="18"/>
      <c r="Z374" s="18"/>
    </row>
    <row r="375" spans="1:26">
      <c r="A375" s="18"/>
      <c r="B375" s="18"/>
      <c r="C375" s="18"/>
      <c r="D375" s="18"/>
      <c r="E375" s="18"/>
      <c r="F375" s="87"/>
      <c r="G375" s="87"/>
      <c r="H375" s="87"/>
      <c r="I375" s="87"/>
      <c r="J375" s="140"/>
      <c r="K375" s="87"/>
      <c r="L375" s="87"/>
      <c r="M375" s="87"/>
      <c r="N375" s="18"/>
      <c r="O375" s="140"/>
      <c r="P375" s="18"/>
      <c r="Q375" s="18"/>
      <c r="R375" s="87"/>
      <c r="S375" s="18"/>
      <c r="T375" s="18"/>
      <c r="U375" s="18"/>
      <c r="V375" s="18"/>
      <c r="W375" s="18"/>
      <c r="X375" s="18"/>
      <c r="Y375" s="18"/>
      <c r="Z375" s="18"/>
    </row>
    <row r="376" spans="1:26">
      <c r="A376" s="18"/>
      <c r="B376" s="18"/>
      <c r="C376" s="18"/>
      <c r="D376" s="18"/>
      <c r="E376" s="18"/>
      <c r="F376" s="87"/>
      <c r="G376" s="87"/>
      <c r="H376" s="87"/>
      <c r="I376" s="87"/>
      <c r="J376" s="140"/>
      <c r="K376" s="87"/>
      <c r="L376" s="87"/>
      <c r="M376" s="87"/>
      <c r="N376" s="18"/>
      <c r="O376" s="140"/>
      <c r="P376" s="18"/>
      <c r="Q376" s="18"/>
      <c r="R376" s="87"/>
      <c r="S376" s="18"/>
      <c r="T376" s="18"/>
      <c r="U376" s="18"/>
      <c r="V376" s="18"/>
      <c r="W376" s="18"/>
      <c r="X376" s="18"/>
      <c r="Y376" s="18"/>
      <c r="Z376" s="18"/>
    </row>
    <row r="377" spans="1:26">
      <c r="A377" s="18"/>
      <c r="B377" s="18"/>
      <c r="C377" s="18"/>
      <c r="D377" s="18"/>
      <c r="E377" s="18"/>
      <c r="F377" s="87"/>
      <c r="G377" s="87"/>
      <c r="H377" s="87"/>
      <c r="I377" s="87"/>
      <c r="J377" s="140"/>
      <c r="K377" s="87"/>
      <c r="L377" s="87"/>
      <c r="M377" s="87"/>
      <c r="N377" s="18"/>
      <c r="O377" s="140"/>
      <c r="P377" s="18"/>
      <c r="Q377" s="18"/>
      <c r="R377" s="87"/>
      <c r="S377" s="18"/>
      <c r="T377" s="18"/>
      <c r="U377" s="18"/>
      <c r="V377" s="18"/>
      <c r="W377" s="18"/>
      <c r="X377" s="18"/>
      <c r="Y377" s="18"/>
      <c r="Z377" s="18"/>
    </row>
    <row r="378" spans="1:26">
      <c r="A378" s="18"/>
      <c r="B378" s="18"/>
      <c r="C378" s="18"/>
      <c r="D378" s="18"/>
      <c r="E378" s="18"/>
      <c r="F378" s="87"/>
      <c r="G378" s="87"/>
      <c r="H378" s="87"/>
      <c r="I378" s="87"/>
      <c r="J378" s="140"/>
      <c r="K378" s="87"/>
      <c r="L378" s="87"/>
      <c r="M378" s="87"/>
      <c r="N378" s="18"/>
      <c r="O378" s="140"/>
      <c r="P378" s="18"/>
      <c r="Q378" s="18"/>
      <c r="R378" s="87"/>
      <c r="S378" s="18"/>
      <c r="T378" s="18"/>
      <c r="U378" s="18"/>
      <c r="V378" s="18"/>
      <c r="W378" s="18"/>
      <c r="X378" s="18"/>
      <c r="Y378" s="18"/>
      <c r="Z378" s="18"/>
    </row>
    <row r="379" spans="1:26">
      <c r="A379" s="18"/>
      <c r="B379" s="18"/>
      <c r="C379" s="18"/>
      <c r="D379" s="18"/>
      <c r="E379" s="18"/>
      <c r="F379" s="87"/>
      <c r="G379" s="87"/>
      <c r="H379" s="87"/>
      <c r="I379" s="87"/>
      <c r="J379" s="140"/>
      <c r="K379" s="87"/>
      <c r="L379" s="87"/>
      <c r="M379" s="87"/>
      <c r="N379" s="18"/>
      <c r="O379" s="140"/>
      <c r="P379" s="18"/>
      <c r="Q379" s="18"/>
      <c r="R379" s="87"/>
      <c r="S379" s="18"/>
      <c r="T379" s="18"/>
      <c r="U379" s="18"/>
      <c r="V379" s="18"/>
      <c r="W379" s="18"/>
      <c r="X379" s="18"/>
      <c r="Y379" s="18"/>
      <c r="Z379" s="18"/>
    </row>
    <row r="380" spans="1:26">
      <c r="A380" s="18"/>
      <c r="B380" s="18"/>
      <c r="C380" s="18"/>
      <c r="D380" s="18"/>
      <c r="E380" s="18"/>
      <c r="F380" s="87"/>
      <c r="G380" s="87"/>
      <c r="H380" s="87"/>
      <c r="I380" s="87"/>
      <c r="J380" s="140"/>
      <c r="K380" s="87"/>
      <c r="L380" s="87"/>
      <c r="M380" s="87"/>
      <c r="N380" s="18"/>
      <c r="O380" s="140"/>
      <c r="P380" s="18"/>
      <c r="Q380" s="18"/>
      <c r="R380" s="87"/>
      <c r="S380" s="18"/>
      <c r="T380" s="18"/>
      <c r="U380" s="18"/>
      <c r="V380" s="18"/>
      <c r="W380" s="18"/>
      <c r="X380" s="18"/>
      <c r="Y380" s="18"/>
      <c r="Z380" s="18"/>
    </row>
    <row r="381" spans="1:26">
      <c r="A381" s="18"/>
      <c r="B381" s="18"/>
      <c r="C381" s="18"/>
      <c r="D381" s="18"/>
      <c r="E381" s="18"/>
      <c r="F381" s="87"/>
      <c r="G381" s="87"/>
      <c r="H381" s="87"/>
      <c r="I381" s="87"/>
      <c r="J381" s="140"/>
      <c r="K381" s="87"/>
      <c r="L381" s="87"/>
      <c r="M381" s="87"/>
      <c r="N381" s="18"/>
      <c r="O381" s="140"/>
      <c r="P381" s="18"/>
      <c r="Q381" s="18"/>
      <c r="R381" s="87"/>
      <c r="S381" s="18"/>
      <c r="T381" s="18"/>
      <c r="U381" s="18"/>
      <c r="V381" s="18"/>
      <c r="W381" s="18"/>
      <c r="X381" s="18"/>
      <c r="Y381" s="18"/>
      <c r="Z381" s="18"/>
    </row>
    <row r="382" spans="1:26">
      <c r="A382" s="18"/>
      <c r="B382" s="18"/>
      <c r="C382" s="18"/>
      <c r="D382" s="18"/>
      <c r="E382" s="18"/>
      <c r="F382" s="87"/>
      <c r="G382" s="87"/>
      <c r="H382" s="87"/>
      <c r="I382" s="87"/>
      <c r="J382" s="140"/>
      <c r="K382" s="87"/>
      <c r="L382" s="87"/>
      <c r="M382" s="87"/>
      <c r="N382" s="18"/>
      <c r="O382" s="140"/>
      <c r="P382" s="18"/>
      <c r="Q382" s="18"/>
      <c r="R382" s="87"/>
      <c r="S382" s="18"/>
      <c r="T382" s="18"/>
      <c r="U382" s="18"/>
      <c r="V382" s="18"/>
      <c r="W382" s="18"/>
      <c r="X382" s="18"/>
      <c r="Y382" s="18"/>
      <c r="Z382" s="18"/>
    </row>
    <row r="383" spans="1:26">
      <c r="A383" s="18"/>
      <c r="B383" s="18"/>
      <c r="C383" s="18"/>
      <c r="D383" s="18"/>
      <c r="E383" s="18"/>
      <c r="F383" s="87"/>
      <c r="G383" s="87"/>
      <c r="H383" s="87"/>
      <c r="I383" s="87"/>
      <c r="J383" s="140"/>
      <c r="K383" s="87"/>
      <c r="L383" s="87"/>
      <c r="M383" s="87"/>
      <c r="N383" s="18"/>
      <c r="O383" s="140"/>
      <c r="P383" s="18"/>
      <c r="Q383" s="18"/>
      <c r="R383" s="87"/>
      <c r="S383" s="18"/>
      <c r="T383" s="18"/>
      <c r="U383" s="18"/>
      <c r="V383" s="18"/>
      <c r="W383" s="18"/>
      <c r="X383" s="18"/>
      <c r="Y383" s="18"/>
      <c r="Z383" s="18"/>
    </row>
    <row r="384" spans="1:26">
      <c r="A384" s="18"/>
      <c r="B384" s="18"/>
      <c r="C384" s="18"/>
      <c r="D384" s="18"/>
      <c r="E384" s="18"/>
      <c r="F384" s="87"/>
      <c r="G384" s="87"/>
      <c r="H384" s="87"/>
      <c r="I384" s="87"/>
      <c r="J384" s="140"/>
      <c r="K384" s="87"/>
      <c r="L384" s="87"/>
      <c r="M384" s="87"/>
      <c r="N384" s="18"/>
      <c r="O384" s="140"/>
      <c r="P384" s="18"/>
      <c r="Q384" s="18"/>
      <c r="R384" s="87"/>
      <c r="S384" s="18"/>
      <c r="T384" s="18"/>
      <c r="U384" s="18"/>
      <c r="V384" s="18"/>
      <c r="W384" s="18"/>
      <c r="X384" s="18"/>
      <c r="Y384" s="18"/>
      <c r="Z384" s="18"/>
    </row>
    <row r="385" spans="1:26">
      <c r="A385" s="18"/>
      <c r="B385" s="18"/>
      <c r="C385" s="18"/>
      <c r="D385" s="18"/>
      <c r="E385" s="18"/>
      <c r="F385" s="87"/>
      <c r="G385" s="87"/>
      <c r="H385" s="87"/>
      <c r="I385" s="87"/>
      <c r="J385" s="140"/>
      <c r="K385" s="87"/>
      <c r="L385" s="87"/>
      <c r="M385" s="87"/>
      <c r="N385" s="18"/>
      <c r="O385" s="140"/>
      <c r="P385" s="18"/>
      <c r="Q385" s="18"/>
      <c r="R385" s="87"/>
      <c r="S385" s="18"/>
      <c r="T385" s="18"/>
      <c r="U385" s="18"/>
      <c r="V385" s="18"/>
      <c r="W385" s="18"/>
      <c r="X385" s="18"/>
      <c r="Y385" s="18"/>
      <c r="Z385" s="18"/>
    </row>
    <row r="386" spans="1:26">
      <c r="A386" s="18"/>
      <c r="B386" s="18"/>
      <c r="C386" s="18"/>
      <c r="D386" s="18"/>
      <c r="E386" s="18"/>
      <c r="F386" s="87"/>
      <c r="G386" s="87"/>
      <c r="H386" s="87"/>
      <c r="I386" s="87"/>
      <c r="J386" s="140"/>
      <c r="K386" s="87"/>
      <c r="L386" s="87"/>
      <c r="M386" s="87"/>
      <c r="N386" s="18"/>
      <c r="O386" s="140"/>
      <c r="P386" s="18"/>
      <c r="Q386" s="18"/>
      <c r="R386" s="87"/>
      <c r="S386" s="18"/>
      <c r="T386" s="18"/>
      <c r="U386" s="18"/>
      <c r="V386" s="18"/>
      <c r="W386" s="18"/>
      <c r="X386" s="18"/>
      <c r="Y386" s="18"/>
      <c r="Z386" s="18"/>
    </row>
    <row r="387" spans="1:26">
      <c r="A387" s="18"/>
      <c r="B387" s="18"/>
      <c r="C387" s="18"/>
      <c r="D387" s="18"/>
      <c r="E387" s="18"/>
      <c r="F387" s="87"/>
      <c r="G387" s="87"/>
      <c r="H387" s="87"/>
      <c r="I387" s="87"/>
      <c r="J387" s="140"/>
      <c r="K387" s="87"/>
      <c r="L387" s="87"/>
      <c r="M387" s="87"/>
      <c r="N387" s="18"/>
      <c r="O387" s="140"/>
      <c r="P387" s="18"/>
      <c r="Q387" s="18"/>
      <c r="R387" s="87"/>
      <c r="S387" s="18"/>
      <c r="T387" s="18"/>
      <c r="U387" s="18"/>
      <c r="V387" s="18"/>
      <c r="W387" s="18"/>
      <c r="X387" s="18"/>
      <c r="Y387" s="18"/>
      <c r="Z387" s="18"/>
    </row>
    <row r="388" spans="1:26">
      <c r="A388" s="18"/>
      <c r="B388" s="18"/>
      <c r="C388" s="18"/>
      <c r="D388" s="18"/>
      <c r="E388" s="18"/>
      <c r="F388" s="87"/>
      <c r="G388" s="87"/>
      <c r="H388" s="87"/>
      <c r="I388" s="87"/>
      <c r="J388" s="140"/>
      <c r="K388" s="87"/>
      <c r="L388" s="87"/>
      <c r="M388" s="87"/>
      <c r="N388" s="18"/>
      <c r="O388" s="140"/>
      <c r="P388" s="18"/>
      <c r="Q388" s="18"/>
      <c r="R388" s="87"/>
      <c r="S388" s="18"/>
      <c r="T388" s="18"/>
      <c r="U388" s="18"/>
      <c r="V388" s="18"/>
      <c r="W388" s="18"/>
      <c r="X388" s="18"/>
      <c r="Y388" s="18"/>
      <c r="Z388" s="18"/>
    </row>
    <row r="389" spans="1:26">
      <c r="A389" s="18"/>
      <c r="B389" s="18"/>
      <c r="C389" s="18"/>
      <c r="D389" s="18"/>
      <c r="E389" s="18"/>
      <c r="F389" s="87"/>
      <c r="G389" s="87"/>
      <c r="H389" s="87"/>
      <c r="I389" s="87"/>
      <c r="J389" s="140"/>
      <c r="K389" s="87"/>
      <c r="L389" s="87"/>
      <c r="M389" s="87"/>
      <c r="N389" s="18"/>
      <c r="O389" s="140"/>
      <c r="P389" s="18"/>
      <c r="Q389" s="18"/>
      <c r="R389" s="87"/>
      <c r="S389" s="18"/>
      <c r="T389" s="18"/>
      <c r="U389" s="18"/>
      <c r="V389" s="18"/>
      <c r="W389" s="18"/>
      <c r="X389" s="18"/>
      <c r="Y389" s="18"/>
      <c r="Z389" s="18"/>
    </row>
    <row r="390" spans="1:26">
      <c r="A390" s="18"/>
      <c r="B390" s="18"/>
      <c r="C390" s="18"/>
      <c r="D390" s="18"/>
      <c r="E390" s="18"/>
      <c r="F390" s="87"/>
      <c r="G390" s="87"/>
      <c r="H390" s="87"/>
      <c r="I390" s="87"/>
      <c r="J390" s="140"/>
      <c r="K390" s="87"/>
      <c r="L390" s="87"/>
      <c r="M390" s="87"/>
      <c r="N390" s="18"/>
      <c r="O390" s="140"/>
      <c r="P390" s="18"/>
      <c r="Q390" s="18"/>
      <c r="R390" s="87"/>
      <c r="S390" s="18"/>
      <c r="T390" s="18"/>
      <c r="U390" s="18"/>
      <c r="V390" s="18"/>
      <c r="W390" s="18"/>
      <c r="X390" s="18"/>
      <c r="Y390" s="18"/>
      <c r="Z390" s="18"/>
    </row>
    <row r="391" spans="1:26">
      <c r="A391" s="18"/>
      <c r="B391" s="18"/>
      <c r="C391" s="18"/>
      <c r="D391" s="18"/>
      <c r="E391" s="18"/>
      <c r="F391" s="87"/>
      <c r="G391" s="87"/>
      <c r="H391" s="87"/>
      <c r="I391" s="87"/>
      <c r="J391" s="140"/>
      <c r="K391" s="87"/>
      <c r="L391" s="87"/>
      <c r="M391" s="87"/>
      <c r="N391" s="18"/>
      <c r="O391" s="140"/>
      <c r="P391" s="18"/>
      <c r="Q391" s="18"/>
      <c r="R391" s="87"/>
      <c r="S391" s="18"/>
      <c r="T391" s="18"/>
      <c r="U391" s="18"/>
      <c r="V391" s="18"/>
      <c r="W391" s="18"/>
      <c r="X391" s="18"/>
      <c r="Y391" s="18"/>
      <c r="Z391" s="18"/>
    </row>
    <row r="392" spans="1:26">
      <c r="A392" s="18"/>
      <c r="B392" s="18"/>
      <c r="C392" s="18"/>
      <c r="D392" s="18"/>
      <c r="E392" s="18"/>
      <c r="F392" s="87"/>
      <c r="G392" s="87"/>
      <c r="H392" s="87"/>
      <c r="I392" s="87"/>
      <c r="J392" s="140"/>
      <c r="K392" s="87"/>
      <c r="L392" s="87"/>
      <c r="M392" s="87"/>
      <c r="N392" s="18"/>
      <c r="O392" s="140"/>
      <c r="P392" s="18"/>
      <c r="Q392" s="18"/>
      <c r="R392" s="87"/>
      <c r="S392" s="18"/>
      <c r="T392" s="18"/>
      <c r="U392" s="18"/>
      <c r="V392" s="18"/>
      <c r="W392" s="18"/>
      <c r="X392" s="18"/>
      <c r="Y392" s="18"/>
      <c r="Z392" s="18"/>
    </row>
    <row r="393" spans="1:26">
      <c r="A393" s="18"/>
      <c r="B393" s="18"/>
      <c r="C393" s="18"/>
      <c r="D393" s="18"/>
      <c r="E393" s="18"/>
      <c r="F393" s="87"/>
      <c r="G393" s="87"/>
      <c r="H393" s="87"/>
      <c r="I393" s="87"/>
      <c r="J393" s="140"/>
      <c r="K393" s="87"/>
      <c r="L393" s="87"/>
      <c r="M393" s="87"/>
      <c r="N393" s="18"/>
      <c r="O393" s="140"/>
      <c r="P393" s="18"/>
      <c r="Q393" s="18"/>
      <c r="R393" s="87"/>
      <c r="S393" s="18"/>
      <c r="T393" s="18"/>
      <c r="U393" s="18"/>
      <c r="V393" s="18"/>
      <c r="W393" s="18"/>
      <c r="X393" s="18"/>
      <c r="Y393" s="18"/>
      <c r="Z393" s="18"/>
    </row>
    <row r="394" spans="1:26">
      <c r="A394" s="18"/>
      <c r="B394" s="18"/>
      <c r="C394" s="18"/>
      <c r="D394" s="18"/>
      <c r="E394" s="18"/>
      <c r="F394" s="87"/>
      <c r="G394" s="87"/>
      <c r="H394" s="87"/>
      <c r="I394" s="87"/>
      <c r="J394" s="140"/>
      <c r="K394" s="87"/>
      <c r="L394" s="87"/>
      <c r="M394" s="87"/>
      <c r="N394" s="18"/>
      <c r="O394" s="140"/>
      <c r="P394" s="18"/>
      <c r="Q394" s="18"/>
      <c r="R394" s="87"/>
      <c r="S394" s="18"/>
      <c r="T394" s="18"/>
      <c r="U394" s="18"/>
      <c r="V394" s="18"/>
      <c r="W394" s="18"/>
      <c r="X394" s="18"/>
      <c r="Y394" s="18"/>
      <c r="Z394" s="18"/>
    </row>
    <row r="395" spans="1:26">
      <c r="A395" s="18"/>
      <c r="B395" s="18"/>
      <c r="C395" s="18"/>
      <c r="D395" s="18"/>
      <c r="E395" s="18"/>
      <c r="F395" s="87"/>
      <c r="G395" s="87"/>
      <c r="H395" s="87"/>
      <c r="I395" s="87"/>
      <c r="J395" s="140"/>
      <c r="K395" s="87"/>
      <c r="L395" s="87"/>
      <c r="M395" s="87"/>
      <c r="N395" s="18"/>
      <c r="O395" s="140"/>
      <c r="P395" s="18"/>
      <c r="Q395" s="18"/>
      <c r="R395" s="87"/>
      <c r="S395" s="18"/>
      <c r="T395" s="18"/>
      <c r="U395" s="18"/>
      <c r="V395" s="18"/>
      <c r="W395" s="18"/>
      <c r="X395" s="18"/>
      <c r="Y395" s="18"/>
      <c r="Z395" s="18"/>
    </row>
    <row r="396" spans="1:26">
      <c r="A396" s="18"/>
      <c r="B396" s="18"/>
      <c r="C396" s="18"/>
      <c r="D396" s="18"/>
      <c r="E396" s="18"/>
      <c r="F396" s="87"/>
      <c r="G396" s="87"/>
      <c r="H396" s="87"/>
      <c r="I396" s="87"/>
      <c r="J396" s="140"/>
      <c r="K396" s="87"/>
      <c r="L396" s="87"/>
      <c r="M396" s="87"/>
      <c r="N396" s="18"/>
      <c r="O396" s="140"/>
      <c r="P396" s="18"/>
      <c r="Q396" s="18"/>
      <c r="R396" s="87"/>
      <c r="S396" s="18"/>
      <c r="T396" s="18"/>
      <c r="U396" s="18"/>
      <c r="V396" s="18"/>
      <c r="W396" s="18"/>
      <c r="X396" s="18"/>
      <c r="Y396" s="18"/>
      <c r="Z396" s="18"/>
    </row>
    <row r="397" spans="1:26">
      <c r="A397" s="18"/>
      <c r="B397" s="18"/>
      <c r="C397" s="18"/>
      <c r="D397" s="18"/>
      <c r="E397" s="18"/>
      <c r="F397" s="87"/>
      <c r="G397" s="87"/>
      <c r="H397" s="87"/>
      <c r="I397" s="87"/>
      <c r="J397" s="140"/>
      <c r="K397" s="87"/>
      <c r="L397" s="87"/>
      <c r="M397" s="87"/>
      <c r="N397" s="18"/>
      <c r="O397" s="140"/>
      <c r="P397" s="18"/>
      <c r="Q397" s="18"/>
      <c r="R397" s="87"/>
      <c r="S397" s="18"/>
      <c r="T397" s="18"/>
      <c r="U397" s="18"/>
      <c r="V397" s="18"/>
      <c r="W397" s="18"/>
      <c r="X397" s="18"/>
      <c r="Y397" s="18"/>
      <c r="Z397" s="18"/>
    </row>
    <row r="398" spans="1:26">
      <c r="A398" s="18"/>
      <c r="B398" s="18"/>
      <c r="C398" s="18"/>
      <c r="D398" s="18"/>
      <c r="E398" s="18"/>
      <c r="F398" s="87"/>
      <c r="G398" s="87"/>
      <c r="H398" s="87"/>
      <c r="I398" s="87"/>
      <c r="J398" s="140"/>
      <c r="K398" s="87"/>
      <c r="L398" s="87"/>
      <c r="M398" s="87"/>
      <c r="N398" s="18"/>
      <c r="O398" s="140"/>
      <c r="P398" s="18"/>
      <c r="Q398" s="18"/>
      <c r="R398" s="87"/>
      <c r="S398" s="18"/>
      <c r="T398" s="18"/>
      <c r="U398" s="18"/>
      <c r="V398" s="18"/>
      <c r="W398" s="18"/>
      <c r="X398" s="18"/>
      <c r="Y398" s="18"/>
      <c r="Z398" s="18"/>
    </row>
    <row r="399" spans="1:26">
      <c r="A399" s="18"/>
      <c r="B399" s="18"/>
      <c r="C399" s="18"/>
      <c r="D399" s="18"/>
      <c r="E399" s="18"/>
      <c r="F399" s="87"/>
      <c r="G399" s="87"/>
      <c r="H399" s="87"/>
      <c r="I399" s="87"/>
      <c r="J399" s="140"/>
      <c r="K399" s="87"/>
      <c r="L399" s="87"/>
      <c r="M399" s="87"/>
      <c r="N399" s="18"/>
      <c r="O399" s="140"/>
      <c r="P399" s="18"/>
      <c r="Q399" s="18"/>
      <c r="R399" s="87"/>
      <c r="S399" s="18"/>
      <c r="T399" s="18"/>
      <c r="U399" s="18"/>
      <c r="V399" s="18"/>
      <c r="W399" s="18"/>
      <c r="X399" s="18"/>
      <c r="Y399" s="18"/>
      <c r="Z399" s="18"/>
    </row>
    <row r="400" spans="1:26">
      <c r="A400" s="18"/>
      <c r="B400" s="18"/>
      <c r="C400" s="18"/>
      <c r="D400" s="18"/>
      <c r="E400" s="18"/>
      <c r="F400" s="87"/>
      <c r="G400" s="87"/>
      <c r="H400" s="87"/>
      <c r="I400" s="87"/>
      <c r="J400" s="140"/>
      <c r="K400" s="87"/>
      <c r="L400" s="87"/>
      <c r="M400" s="87"/>
      <c r="N400" s="18"/>
      <c r="O400" s="140"/>
      <c r="P400" s="18"/>
      <c r="Q400" s="18"/>
      <c r="R400" s="87"/>
      <c r="S400" s="18"/>
      <c r="T400" s="18"/>
      <c r="U400" s="18"/>
      <c r="V400" s="18"/>
      <c r="W400" s="18"/>
      <c r="X400" s="18"/>
      <c r="Y400" s="18"/>
      <c r="Z400" s="18"/>
    </row>
    <row r="401" spans="1:26">
      <c r="A401" s="18"/>
      <c r="B401" s="18"/>
      <c r="C401" s="18"/>
      <c r="D401" s="18"/>
      <c r="E401" s="18"/>
      <c r="F401" s="87"/>
      <c r="G401" s="87"/>
      <c r="H401" s="87"/>
      <c r="I401" s="87"/>
      <c r="J401" s="140"/>
      <c r="K401" s="87"/>
      <c r="L401" s="87"/>
      <c r="M401" s="87"/>
      <c r="N401" s="18"/>
      <c r="O401" s="140"/>
      <c r="P401" s="18"/>
      <c r="Q401" s="18"/>
      <c r="R401" s="87"/>
      <c r="S401" s="18"/>
      <c r="T401" s="18"/>
      <c r="U401" s="18"/>
      <c r="V401" s="18"/>
      <c r="W401" s="18"/>
      <c r="X401" s="18"/>
      <c r="Y401" s="18"/>
      <c r="Z401" s="18"/>
    </row>
    <row r="402" spans="1:26">
      <c r="A402" s="18"/>
      <c r="B402" s="18"/>
      <c r="C402" s="18"/>
      <c r="D402" s="18"/>
      <c r="E402" s="18"/>
      <c r="F402" s="87"/>
      <c r="G402" s="87"/>
      <c r="H402" s="87"/>
      <c r="I402" s="87"/>
      <c r="J402" s="140"/>
      <c r="K402" s="87"/>
      <c r="L402" s="87"/>
      <c r="M402" s="87"/>
      <c r="N402" s="18"/>
      <c r="O402" s="140"/>
      <c r="P402" s="18"/>
      <c r="Q402" s="18"/>
      <c r="R402" s="87"/>
      <c r="S402" s="18"/>
      <c r="T402" s="18"/>
      <c r="U402" s="18"/>
      <c r="V402" s="18"/>
      <c r="W402" s="18"/>
      <c r="X402" s="18"/>
      <c r="Y402" s="18"/>
      <c r="Z402" s="18"/>
    </row>
    <row r="403" spans="1:26">
      <c r="A403" s="18"/>
      <c r="B403" s="18"/>
      <c r="C403" s="18"/>
      <c r="D403" s="18"/>
      <c r="E403" s="18"/>
      <c r="F403" s="87"/>
      <c r="G403" s="87"/>
      <c r="H403" s="87"/>
      <c r="I403" s="87"/>
      <c r="J403" s="140"/>
      <c r="K403" s="87"/>
      <c r="L403" s="87"/>
      <c r="M403" s="87"/>
      <c r="N403" s="18"/>
      <c r="O403" s="140"/>
      <c r="P403" s="18"/>
      <c r="Q403" s="18"/>
      <c r="R403" s="87"/>
      <c r="S403" s="18"/>
      <c r="T403" s="18"/>
      <c r="U403" s="18"/>
      <c r="V403" s="18"/>
      <c r="W403" s="18"/>
      <c r="X403" s="18"/>
      <c r="Y403" s="18"/>
      <c r="Z403" s="18"/>
    </row>
    <row r="404" spans="1:26">
      <c r="A404" s="18"/>
      <c r="B404" s="18"/>
      <c r="C404" s="18"/>
      <c r="D404" s="18"/>
      <c r="E404" s="18"/>
      <c r="F404" s="87"/>
      <c r="G404" s="87"/>
      <c r="H404" s="87"/>
      <c r="I404" s="87"/>
      <c r="J404" s="140"/>
      <c r="K404" s="87"/>
      <c r="L404" s="87"/>
      <c r="M404" s="87"/>
      <c r="N404" s="18"/>
      <c r="O404" s="140"/>
      <c r="P404" s="18"/>
      <c r="Q404" s="18"/>
      <c r="R404" s="87"/>
      <c r="S404" s="18"/>
      <c r="T404" s="18"/>
      <c r="U404" s="18"/>
      <c r="V404" s="18"/>
      <c r="W404" s="18"/>
      <c r="X404" s="18"/>
      <c r="Y404" s="18"/>
      <c r="Z404" s="18"/>
    </row>
    <row r="405" spans="1:26">
      <c r="A405" s="18"/>
      <c r="B405" s="18"/>
      <c r="C405" s="18"/>
      <c r="D405" s="18"/>
      <c r="E405" s="18"/>
      <c r="F405" s="87"/>
      <c r="G405" s="87"/>
      <c r="H405" s="87"/>
      <c r="I405" s="87"/>
      <c r="J405" s="140"/>
      <c r="K405" s="87"/>
      <c r="L405" s="87"/>
      <c r="M405" s="87"/>
      <c r="N405" s="18"/>
      <c r="O405" s="140"/>
      <c r="P405" s="18"/>
      <c r="Q405" s="18"/>
      <c r="R405" s="87"/>
      <c r="S405" s="18"/>
      <c r="T405" s="18"/>
      <c r="U405" s="18"/>
      <c r="V405" s="18"/>
      <c r="W405" s="18"/>
      <c r="X405" s="18"/>
      <c r="Y405" s="18"/>
      <c r="Z405" s="18"/>
    </row>
    <row r="406" spans="1:26">
      <c r="A406" s="18"/>
      <c r="B406" s="18"/>
      <c r="C406" s="18"/>
      <c r="D406" s="18"/>
      <c r="E406" s="18"/>
      <c r="F406" s="87"/>
      <c r="G406" s="87"/>
      <c r="H406" s="87"/>
      <c r="I406" s="87"/>
      <c r="J406" s="140"/>
      <c r="K406" s="87"/>
      <c r="L406" s="87"/>
      <c r="M406" s="87"/>
      <c r="N406" s="18"/>
      <c r="O406" s="140"/>
      <c r="P406" s="18"/>
      <c r="Q406" s="18"/>
      <c r="R406" s="87"/>
      <c r="S406" s="18"/>
      <c r="T406" s="18"/>
      <c r="U406" s="18"/>
      <c r="V406" s="18"/>
      <c r="W406" s="18"/>
      <c r="X406" s="18"/>
      <c r="Y406" s="18"/>
      <c r="Z406" s="18"/>
    </row>
    <row r="407" spans="1:26">
      <c r="A407" s="18"/>
      <c r="B407" s="18"/>
      <c r="C407" s="18"/>
      <c r="D407" s="18"/>
      <c r="E407" s="18"/>
      <c r="F407" s="87"/>
      <c r="G407" s="87"/>
      <c r="H407" s="87"/>
      <c r="I407" s="87"/>
      <c r="J407" s="140"/>
      <c r="K407" s="87"/>
      <c r="L407" s="87"/>
      <c r="M407" s="87"/>
      <c r="N407" s="18"/>
      <c r="O407" s="140"/>
      <c r="P407" s="18"/>
      <c r="Q407" s="18"/>
      <c r="R407" s="87"/>
      <c r="S407" s="18"/>
      <c r="T407" s="18"/>
      <c r="U407" s="18"/>
      <c r="V407" s="18"/>
      <c r="W407" s="18"/>
      <c r="X407" s="18"/>
      <c r="Y407" s="18"/>
      <c r="Z407" s="18"/>
    </row>
    <row r="408" spans="1:26">
      <c r="A408" s="18"/>
      <c r="B408" s="18"/>
      <c r="C408" s="18"/>
      <c r="D408" s="18"/>
      <c r="E408" s="18"/>
      <c r="F408" s="87"/>
      <c r="G408" s="87"/>
      <c r="H408" s="87"/>
      <c r="I408" s="87"/>
      <c r="J408" s="140"/>
      <c r="K408" s="87"/>
      <c r="L408" s="87"/>
      <c r="M408" s="87"/>
      <c r="N408" s="18"/>
      <c r="O408" s="140"/>
      <c r="P408" s="18"/>
      <c r="Q408" s="18"/>
      <c r="R408" s="87"/>
      <c r="S408" s="18"/>
      <c r="T408" s="18"/>
      <c r="U408" s="18"/>
      <c r="V408" s="18"/>
      <c r="W408" s="18"/>
      <c r="X408" s="18"/>
      <c r="Y408" s="18"/>
      <c r="Z408" s="18"/>
    </row>
    <row r="409" spans="1:26">
      <c r="A409" s="18"/>
      <c r="B409" s="18"/>
      <c r="C409" s="18"/>
      <c r="D409" s="18"/>
      <c r="E409" s="18"/>
      <c r="F409" s="87"/>
      <c r="G409" s="87"/>
      <c r="H409" s="87"/>
      <c r="I409" s="87"/>
      <c r="J409" s="140"/>
      <c r="K409" s="87"/>
      <c r="L409" s="87"/>
      <c r="M409" s="87"/>
      <c r="N409" s="18"/>
      <c r="O409" s="140"/>
      <c r="P409" s="18"/>
      <c r="Q409" s="18"/>
      <c r="R409" s="87"/>
      <c r="S409" s="18"/>
      <c r="T409" s="18"/>
      <c r="U409" s="18"/>
      <c r="V409" s="18"/>
      <c r="W409" s="18"/>
      <c r="X409" s="18"/>
      <c r="Y409" s="18"/>
      <c r="Z409" s="18"/>
    </row>
    <row r="410" spans="1:26">
      <c r="A410" s="18"/>
      <c r="B410" s="18"/>
      <c r="C410" s="18"/>
      <c r="D410" s="18"/>
      <c r="E410" s="18"/>
      <c r="F410" s="87"/>
      <c r="G410" s="87"/>
      <c r="H410" s="87"/>
      <c r="I410" s="87"/>
      <c r="J410" s="140"/>
      <c r="K410" s="87"/>
      <c r="L410" s="87"/>
      <c r="M410" s="87"/>
      <c r="N410" s="18"/>
      <c r="O410" s="140"/>
      <c r="P410" s="18"/>
      <c r="Q410" s="18"/>
      <c r="R410" s="87"/>
      <c r="S410" s="18"/>
      <c r="T410" s="18"/>
      <c r="U410" s="18"/>
      <c r="V410" s="18"/>
      <c r="W410" s="18"/>
      <c r="X410" s="18"/>
      <c r="Y410" s="18"/>
      <c r="Z410" s="18"/>
    </row>
    <row r="411" spans="1:26">
      <c r="A411" s="18"/>
      <c r="B411" s="18"/>
      <c r="C411" s="18"/>
      <c r="D411" s="18"/>
      <c r="E411" s="18"/>
      <c r="F411" s="87"/>
      <c r="G411" s="87"/>
      <c r="H411" s="87"/>
      <c r="I411" s="87"/>
      <c r="J411" s="140"/>
      <c r="K411" s="87"/>
      <c r="L411" s="87"/>
      <c r="M411" s="87"/>
      <c r="N411" s="18"/>
      <c r="O411" s="140"/>
      <c r="P411" s="18"/>
      <c r="Q411" s="18"/>
      <c r="R411" s="87"/>
      <c r="S411" s="18"/>
      <c r="T411" s="18"/>
      <c r="U411" s="18"/>
      <c r="V411" s="18"/>
      <c r="W411" s="18"/>
      <c r="X411" s="18"/>
      <c r="Y411" s="18"/>
      <c r="Z411" s="18"/>
    </row>
    <row r="412" spans="1:26">
      <c r="A412" s="18"/>
      <c r="B412" s="18"/>
      <c r="C412" s="18"/>
      <c r="D412" s="18"/>
      <c r="E412" s="18"/>
      <c r="F412" s="87"/>
      <c r="G412" s="87"/>
      <c r="H412" s="87"/>
      <c r="I412" s="87"/>
      <c r="J412" s="140"/>
      <c r="K412" s="87"/>
      <c r="L412" s="87"/>
      <c r="M412" s="87"/>
      <c r="N412" s="18"/>
      <c r="O412" s="140"/>
      <c r="P412" s="18"/>
      <c r="Q412" s="18"/>
      <c r="R412" s="87"/>
      <c r="S412" s="18"/>
      <c r="T412" s="18"/>
      <c r="U412" s="18"/>
      <c r="V412" s="18"/>
      <c r="W412" s="18"/>
      <c r="X412" s="18"/>
      <c r="Y412" s="18"/>
      <c r="Z412" s="18"/>
    </row>
    <row r="413" spans="1:26">
      <c r="A413" s="18"/>
      <c r="B413" s="18"/>
      <c r="C413" s="18"/>
      <c r="D413" s="18"/>
      <c r="E413" s="18"/>
      <c r="F413" s="87"/>
      <c r="G413" s="87"/>
      <c r="H413" s="87"/>
      <c r="I413" s="87"/>
      <c r="J413" s="140"/>
      <c r="K413" s="87"/>
      <c r="L413" s="87"/>
      <c r="M413" s="87"/>
      <c r="N413" s="18"/>
      <c r="O413" s="140"/>
      <c r="P413" s="18"/>
      <c r="Q413" s="18"/>
      <c r="R413" s="87"/>
      <c r="S413" s="18"/>
      <c r="T413" s="18"/>
      <c r="U413" s="18"/>
      <c r="V413" s="18"/>
      <c r="W413" s="18"/>
      <c r="X413" s="18"/>
      <c r="Y413" s="18"/>
      <c r="Z413" s="18"/>
    </row>
    <row r="414" spans="1:26">
      <c r="A414" s="18"/>
      <c r="B414" s="18"/>
      <c r="C414" s="18"/>
      <c r="D414" s="18"/>
      <c r="E414" s="18"/>
      <c r="F414" s="87"/>
      <c r="G414" s="87"/>
      <c r="H414" s="87"/>
      <c r="I414" s="87"/>
      <c r="J414" s="140"/>
      <c r="K414" s="87"/>
      <c r="L414" s="87"/>
      <c r="M414" s="87"/>
      <c r="N414" s="18"/>
      <c r="O414" s="140"/>
      <c r="P414" s="18"/>
      <c r="Q414" s="18"/>
      <c r="R414" s="87"/>
      <c r="S414" s="18"/>
      <c r="T414" s="18"/>
      <c r="U414" s="18"/>
      <c r="V414" s="18"/>
      <c r="W414" s="18"/>
      <c r="X414" s="18"/>
      <c r="Y414" s="18"/>
      <c r="Z414" s="18"/>
    </row>
    <row r="415" spans="1:26">
      <c r="A415" s="18"/>
      <c r="B415" s="18"/>
      <c r="C415" s="18"/>
      <c r="D415" s="18"/>
      <c r="E415" s="18"/>
      <c r="F415" s="87"/>
      <c r="G415" s="87"/>
      <c r="H415" s="87"/>
      <c r="I415" s="87"/>
      <c r="J415" s="140"/>
      <c r="K415" s="87"/>
      <c r="L415" s="87"/>
      <c r="M415" s="87"/>
      <c r="N415" s="18"/>
      <c r="O415" s="140"/>
      <c r="P415" s="18"/>
      <c r="Q415" s="18"/>
      <c r="R415" s="87"/>
      <c r="S415" s="18"/>
      <c r="T415" s="18"/>
      <c r="U415" s="18"/>
      <c r="V415" s="18"/>
      <c r="W415" s="18"/>
      <c r="X415" s="18"/>
      <c r="Y415" s="18"/>
      <c r="Z415" s="18"/>
    </row>
    <row r="416" spans="1:26">
      <c r="A416" s="18"/>
      <c r="B416" s="18"/>
      <c r="C416" s="18"/>
      <c r="D416" s="18"/>
      <c r="E416" s="18"/>
      <c r="F416" s="87"/>
      <c r="G416" s="87"/>
      <c r="H416" s="87"/>
      <c r="I416" s="87"/>
      <c r="J416" s="140"/>
      <c r="K416" s="87"/>
      <c r="L416" s="87"/>
      <c r="M416" s="87"/>
      <c r="N416" s="18"/>
      <c r="O416" s="140"/>
      <c r="P416" s="18"/>
      <c r="Q416" s="18"/>
      <c r="R416" s="87"/>
      <c r="S416" s="18"/>
      <c r="T416" s="18"/>
      <c r="U416" s="18"/>
      <c r="V416" s="18"/>
      <c r="W416" s="18"/>
      <c r="X416" s="18"/>
      <c r="Y416" s="18"/>
      <c r="Z416" s="18"/>
    </row>
    <row r="417" spans="1:26">
      <c r="A417" s="18"/>
      <c r="B417" s="18"/>
      <c r="C417" s="18"/>
      <c r="D417" s="18"/>
      <c r="E417" s="18"/>
      <c r="F417" s="87"/>
      <c r="G417" s="87"/>
      <c r="H417" s="87"/>
      <c r="I417" s="87"/>
      <c r="J417" s="140"/>
      <c r="K417" s="87"/>
      <c r="L417" s="87"/>
      <c r="M417" s="87"/>
      <c r="N417" s="18"/>
      <c r="O417" s="140"/>
      <c r="P417" s="18"/>
      <c r="Q417" s="18"/>
      <c r="R417" s="87"/>
      <c r="S417" s="18"/>
      <c r="T417" s="18"/>
      <c r="U417" s="18"/>
      <c r="V417" s="18"/>
      <c r="W417" s="18"/>
      <c r="X417" s="18"/>
      <c r="Y417" s="18"/>
      <c r="Z417" s="18"/>
    </row>
    <row r="418" spans="1:26">
      <c r="A418" s="18"/>
      <c r="B418" s="18"/>
      <c r="C418" s="18"/>
      <c r="D418" s="18"/>
      <c r="E418" s="18"/>
      <c r="F418" s="87"/>
      <c r="G418" s="87"/>
      <c r="H418" s="87"/>
      <c r="I418" s="87"/>
      <c r="J418" s="140"/>
      <c r="K418" s="87"/>
      <c r="L418" s="87"/>
      <c r="M418" s="87"/>
      <c r="N418" s="18"/>
      <c r="O418" s="140"/>
      <c r="P418" s="18"/>
      <c r="Q418" s="18"/>
      <c r="R418" s="87"/>
      <c r="S418" s="18"/>
      <c r="T418" s="18"/>
      <c r="U418" s="18"/>
      <c r="V418" s="18"/>
      <c r="W418" s="18"/>
      <c r="X418" s="18"/>
      <c r="Y418" s="18"/>
      <c r="Z418" s="18"/>
    </row>
    <row r="419" spans="1:26">
      <c r="A419" s="18"/>
      <c r="B419" s="18"/>
      <c r="C419" s="18"/>
      <c r="D419" s="18"/>
      <c r="E419" s="18"/>
      <c r="F419" s="87"/>
      <c r="G419" s="87"/>
      <c r="H419" s="87"/>
      <c r="I419" s="87"/>
      <c r="J419" s="140"/>
      <c r="K419" s="87"/>
      <c r="L419" s="87"/>
      <c r="M419" s="87"/>
      <c r="N419" s="18"/>
      <c r="O419" s="140"/>
      <c r="P419" s="18"/>
      <c r="Q419" s="18"/>
      <c r="R419" s="87"/>
      <c r="S419" s="18"/>
      <c r="T419" s="18"/>
      <c r="U419" s="18"/>
      <c r="V419" s="18"/>
      <c r="W419" s="18"/>
      <c r="X419" s="18"/>
      <c r="Y419" s="18"/>
      <c r="Z419" s="18"/>
    </row>
    <row r="420" spans="1:26">
      <c r="A420" s="18"/>
      <c r="B420" s="18"/>
      <c r="C420" s="18"/>
      <c r="D420" s="18"/>
      <c r="E420" s="18"/>
      <c r="F420" s="87"/>
      <c r="G420" s="87"/>
      <c r="H420" s="87"/>
      <c r="I420" s="87"/>
      <c r="J420" s="140"/>
      <c r="K420" s="87"/>
      <c r="L420" s="87"/>
      <c r="M420" s="87"/>
      <c r="N420" s="18"/>
      <c r="O420" s="140"/>
      <c r="P420" s="18"/>
      <c r="Q420" s="18"/>
      <c r="R420" s="87"/>
      <c r="S420" s="18"/>
      <c r="T420" s="18"/>
      <c r="U420" s="18"/>
      <c r="V420" s="18"/>
      <c r="W420" s="18"/>
      <c r="X420" s="18"/>
      <c r="Y420" s="18"/>
      <c r="Z420" s="18"/>
    </row>
    <row r="421" spans="1:26">
      <c r="A421" s="18"/>
      <c r="B421" s="18"/>
      <c r="C421" s="18"/>
      <c r="D421" s="18"/>
      <c r="E421" s="18"/>
      <c r="F421" s="87"/>
      <c r="G421" s="87"/>
      <c r="H421" s="87"/>
      <c r="I421" s="87"/>
      <c r="J421" s="140"/>
      <c r="K421" s="87"/>
      <c r="L421" s="87"/>
      <c r="M421" s="87"/>
      <c r="N421" s="18"/>
      <c r="O421" s="140"/>
      <c r="P421" s="18"/>
      <c r="Q421" s="18"/>
      <c r="R421" s="87"/>
      <c r="S421" s="18"/>
      <c r="T421" s="18"/>
      <c r="U421" s="18"/>
      <c r="V421" s="18"/>
      <c r="W421" s="18"/>
      <c r="X421" s="18"/>
      <c r="Y421" s="18"/>
      <c r="Z421" s="18"/>
    </row>
    <row r="422" spans="1:26">
      <c r="A422" s="18"/>
      <c r="B422" s="18"/>
      <c r="C422" s="18"/>
      <c r="D422" s="18"/>
      <c r="E422" s="18"/>
      <c r="F422" s="87"/>
      <c r="G422" s="87"/>
      <c r="H422" s="87"/>
      <c r="I422" s="87"/>
      <c r="J422" s="140"/>
      <c r="K422" s="87"/>
      <c r="L422" s="87"/>
      <c r="M422" s="87"/>
      <c r="N422" s="18"/>
      <c r="O422" s="140"/>
      <c r="P422" s="18"/>
      <c r="Q422" s="18"/>
      <c r="R422" s="87"/>
      <c r="S422" s="18"/>
      <c r="T422" s="18"/>
      <c r="U422" s="18"/>
      <c r="V422" s="18"/>
      <c r="W422" s="18"/>
      <c r="X422" s="18"/>
      <c r="Y422" s="18"/>
      <c r="Z422" s="18"/>
    </row>
    <row r="423" spans="1:26">
      <c r="A423" s="18"/>
      <c r="B423" s="18"/>
      <c r="C423" s="18"/>
      <c r="D423" s="18"/>
      <c r="E423" s="18"/>
      <c r="F423" s="87"/>
      <c r="G423" s="87"/>
      <c r="H423" s="87"/>
      <c r="I423" s="87"/>
      <c r="J423" s="140"/>
      <c r="K423" s="87"/>
      <c r="L423" s="87"/>
      <c r="M423" s="87"/>
      <c r="N423" s="18"/>
      <c r="O423" s="140"/>
      <c r="P423" s="18"/>
      <c r="Q423" s="18"/>
      <c r="R423" s="87"/>
      <c r="S423" s="18"/>
      <c r="T423" s="18"/>
      <c r="U423" s="18"/>
      <c r="V423" s="18"/>
      <c r="W423" s="18"/>
      <c r="X423" s="18"/>
      <c r="Y423" s="18"/>
      <c r="Z423" s="18"/>
    </row>
    <row r="424" spans="1:26">
      <c r="A424" s="18"/>
      <c r="B424" s="18"/>
      <c r="C424" s="18"/>
      <c r="D424" s="18"/>
      <c r="E424" s="18"/>
      <c r="F424" s="87"/>
      <c r="G424" s="87"/>
      <c r="H424" s="87"/>
      <c r="I424" s="87"/>
      <c r="J424" s="140"/>
      <c r="K424" s="87"/>
      <c r="L424" s="87"/>
      <c r="M424" s="87"/>
      <c r="N424" s="18"/>
      <c r="O424" s="140"/>
      <c r="P424" s="18"/>
      <c r="Q424" s="18"/>
      <c r="R424" s="87"/>
      <c r="S424" s="18"/>
      <c r="T424" s="18"/>
      <c r="U424" s="18"/>
      <c r="V424" s="18"/>
      <c r="W424" s="18"/>
      <c r="X424" s="18"/>
      <c r="Y424" s="18"/>
      <c r="Z424" s="18"/>
    </row>
    <row r="425" spans="1:26">
      <c r="O425" s="140"/>
      <c r="P425" s="18"/>
      <c r="Q425" s="18"/>
      <c r="R425" s="87"/>
      <c r="S425" s="18"/>
      <c r="T425" s="18"/>
      <c r="U425" s="18"/>
      <c r="V425" s="18"/>
      <c r="W425" s="18"/>
      <c r="X425" s="18"/>
      <c r="Y425" s="18"/>
      <c r="Z425" s="18"/>
    </row>
    <row r="426" spans="1:26">
      <c r="O426" s="140"/>
      <c r="P426" s="18"/>
      <c r="Q426" s="18"/>
      <c r="R426" s="87"/>
      <c r="S426" s="18"/>
      <c r="T426" s="18"/>
      <c r="U426" s="18"/>
      <c r="V426" s="18"/>
      <c r="W426" s="18"/>
      <c r="X426" s="18"/>
      <c r="Y426" s="18"/>
      <c r="Z426" s="18"/>
    </row>
    <row r="427" spans="1:26">
      <c r="O427" s="140"/>
      <c r="P427" s="18"/>
      <c r="Q427" s="18"/>
      <c r="R427" s="87"/>
      <c r="S427" s="18"/>
      <c r="T427" s="18"/>
      <c r="U427" s="18"/>
      <c r="V427" s="18"/>
      <c r="W427" s="18"/>
      <c r="X427" s="18"/>
      <c r="Y427" s="18"/>
      <c r="Z427" s="18"/>
    </row>
    <row r="428" spans="1:26">
      <c r="O428" s="140"/>
      <c r="P428" s="18"/>
      <c r="Q428" s="18"/>
      <c r="R428" s="87"/>
      <c r="S428" s="18"/>
      <c r="T428" s="18"/>
      <c r="U428" s="18"/>
      <c r="V428" s="18"/>
      <c r="W428" s="18"/>
      <c r="X428" s="18"/>
      <c r="Y428" s="18"/>
      <c r="Z428" s="18"/>
    </row>
    <row r="429" spans="1:26">
      <c r="O429" s="140"/>
      <c r="P429" s="18"/>
      <c r="Q429" s="18"/>
    </row>
    <row r="430" spans="1:26">
      <c r="O430" s="140"/>
    </row>
    <row r="431" spans="1:26">
      <c r="O431" s="140"/>
    </row>
    <row r="441" spans="5:14">
      <c r="E441" s="149"/>
      <c r="G441" s="113"/>
      <c r="H441" s="141"/>
    </row>
    <row r="443" spans="5:14">
      <c r="K443" s="141"/>
      <c r="L443" s="141"/>
      <c r="M443" s="141"/>
      <c r="N443" s="141"/>
    </row>
    <row r="444" spans="5:14">
      <c r="K444" s="141"/>
      <c r="L444" s="141"/>
      <c r="M444" s="141"/>
      <c r="N444" s="141"/>
    </row>
  </sheetData>
  <autoFilter ref="Q1:S444"/>
  <mergeCells count="65">
    <mergeCell ref="N59:N60"/>
    <mergeCell ref="O59:O60"/>
    <mergeCell ref="A59:A60"/>
    <mergeCell ref="B59:B60"/>
    <mergeCell ref="J59:J60"/>
    <mergeCell ref="L59:L60"/>
    <mergeCell ref="M59:M60"/>
    <mergeCell ref="A43:A44"/>
    <mergeCell ref="B43:B44"/>
    <mergeCell ref="J43:J44"/>
    <mergeCell ref="R43:R44"/>
    <mergeCell ref="A45:A46"/>
    <mergeCell ref="B45:B46"/>
    <mergeCell ref="J45:J46"/>
    <mergeCell ref="R45:R46"/>
    <mergeCell ref="M43:M44"/>
    <mergeCell ref="M45:M46"/>
    <mergeCell ref="L45:L46"/>
    <mergeCell ref="N45:N46"/>
    <mergeCell ref="O45:O46"/>
    <mergeCell ref="L43:L44"/>
    <mergeCell ref="N43:N44"/>
    <mergeCell ref="O43:O44"/>
    <mergeCell ref="O49:O50"/>
    <mergeCell ref="N49:N50"/>
    <mergeCell ref="A49:A50"/>
    <mergeCell ref="B49:B50"/>
    <mergeCell ref="J49:J50"/>
    <mergeCell ref="L49:L50"/>
    <mergeCell ref="M49:M50"/>
    <mergeCell ref="N51:N52"/>
    <mergeCell ref="O51:O52"/>
    <mergeCell ref="A51:A52"/>
    <mergeCell ref="B51:B52"/>
    <mergeCell ref="J51:J52"/>
    <mergeCell ref="L51:L52"/>
    <mergeCell ref="M51:M52"/>
    <mergeCell ref="N53:N54"/>
    <mergeCell ref="O53:O54"/>
    <mergeCell ref="A55:A56"/>
    <mergeCell ref="B55:B56"/>
    <mergeCell ref="J55:J56"/>
    <mergeCell ref="L55:L56"/>
    <mergeCell ref="M55:M56"/>
    <mergeCell ref="N55:N56"/>
    <mergeCell ref="O55:O56"/>
    <mergeCell ref="A53:A54"/>
    <mergeCell ref="B53:B54"/>
    <mergeCell ref="J53:J54"/>
    <mergeCell ref="L53:L54"/>
    <mergeCell ref="M53:M54"/>
    <mergeCell ref="N57:N58"/>
    <mergeCell ref="O57:O58"/>
    <mergeCell ref="A57:A58"/>
    <mergeCell ref="B57:B58"/>
    <mergeCell ref="J57:J58"/>
    <mergeCell ref="L57:L58"/>
    <mergeCell ref="M57:M58"/>
    <mergeCell ref="N61:N62"/>
    <mergeCell ref="O61:O62"/>
    <mergeCell ref="A61:A62"/>
    <mergeCell ref="B61:B62"/>
    <mergeCell ref="J61:J62"/>
    <mergeCell ref="L61:L62"/>
    <mergeCell ref="M61:M62"/>
  </mergeCells>
  <hyperlinks>
    <hyperlink ref="M5" location="Main!A1" display="Back To Main Page"/>
  </hyperlink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N1674"/>
  <sheetViews>
    <sheetView workbookViewId="0">
      <selection sqref="A1:M1638"/>
    </sheetView>
  </sheetViews>
  <sheetFormatPr defaultRowHeight="12.75"/>
  <cols>
    <col min="1" max="1" width="15" style="283" bestFit="1" customWidth="1"/>
    <col min="2" max="9" width="9.140625" style="283"/>
    <col min="10" max="10" width="14" style="283" bestFit="1" customWidth="1"/>
    <col min="11" max="11" width="11.7109375" style="283" bestFit="1" customWidth="1"/>
    <col min="12" max="16384" width="9.140625" style="283"/>
  </cols>
  <sheetData>
    <row r="1" spans="1:14">
      <c r="A1" s="113" t="s">
        <v>2226</v>
      </c>
      <c r="B1" s="113" t="s">
        <v>2227</v>
      </c>
      <c r="C1" s="113" t="s">
        <v>2228</v>
      </c>
      <c r="D1" s="113" t="s">
        <v>26</v>
      </c>
      <c r="E1" s="113" t="s">
        <v>27</v>
      </c>
      <c r="F1" s="113" t="s">
        <v>2229</v>
      </c>
      <c r="G1" s="113" t="s">
        <v>2230</v>
      </c>
      <c r="H1" s="113" t="s">
        <v>2231</v>
      </c>
      <c r="I1" s="113" t="s">
        <v>2232</v>
      </c>
      <c r="J1" s="113" t="s">
        <v>2233</v>
      </c>
      <c r="K1" s="113" t="s">
        <v>2234</v>
      </c>
      <c r="L1" s="113" t="s">
        <v>2235</v>
      </c>
      <c r="M1" s="113" t="s">
        <v>2236</v>
      </c>
      <c r="N1" s="113" t="s">
        <v>2236</v>
      </c>
    </row>
    <row r="2" spans="1:14">
      <c r="A2" s="113" t="s">
        <v>389</v>
      </c>
      <c r="B2" s="113" t="s">
        <v>390</v>
      </c>
      <c r="C2" s="113">
        <v>40.200000000000003</v>
      </c>
      <c r="D2" s="113">
        <v>42.4</v>
      </c>
      <c r="E2" s="113">
        <v>40.15</v>
      </c>
      <c r="F2" s="113">
        <v>41.55</v>
      </c>
      <c r="G2" s="113">
        <v>41.45</v>
      </c>
      <c r="H2" s="113">
        <v>39.950000000000003</v>
      </c>
      <c r="I2" s="113">
        <v>34134</v>
      </c>
      <c r="J2" s="113">
        <v>1418812.65</v>
      </c>
      <c r="K2" s="115">
        <v>43385</v>
      </c>
      <c r="L2" s="113">
        <v>399</v>
      </c>
      <c r="M2" s="113" t="s">
        <v>391</v>
      </c>
      <c r="N2" s="372"/>
    </row>
    <row r="3" spans="1:14">
      <c r="A3" s="113" t="s">
        <v>2709</v>
      </c>
      <c r="B3" s="113" t="s">
        <v>390</v>
      </c>
      <c r="C3" s="113">
        <v>26.15</v>
      </c>
      <c r="D3" s="113">
        <v>26.5</v>
      </c>
      <c r="E3" s="113">
        <v>26</v>
      </c>
      <c r="F3" s="113">
        <v>26.3</v>
      </c>
      <c r="G3" s="113">
        <v>26.3</v>
      </c>
      <c r="H3" s="113">
        <v>26</v>
      </c>
      <c r="I3" s="113">
        <v>4062</v>
      </c>
      <c r="J3" s="113">
        <v>106798.6</v>
      </c>
      <c r="K3" s="115">
        <v>43385</v>
      </c>
      <c r="L3" s="113">
        <v>17</v>
      </c>
      <c r="M3" s="113" t="s">
        <v>2710</v>
      </c>
      <c r="N3" s="372"/>
    </row>
    <row r="4" spans="1:14">
      <c r="A4" s="113" t="s">
        <v>392</v>
      </c>
      <c r="B4" s="113" t="s">
        <v>390</v>
      </c>
      <c r="C4" s="113">
        <v>3.45</v>
      </c>
      <c r="D4" s="113">
        <v>3.85</v>
      </c>
      <c r="E4" s="113">
        <v>3.25</v>
      </c>
      <c r="F4" s="113">
        <v>3.65</v>
      </c>
      <c r="G4" s="113">
        <v>3.7</v>
      </c>
      <c r="H4" s="113">
        <v>3.35</v>
      </c>
      <c r="I4" s="113">
        <v>9685661</v>
      </c>
      <c r="J4" s="113">
        <v>34414809.850000001</v>
      </c>
      <c r="K4" s="115">
        <v>43385</v>
      </c>
      <c r="L4" s="113">
        <v>2980</v>
      </c>
      <c r="M4" s="113" t="s">
        <v>393</v>
      </c>
      <c r="N4" s="372"/>
    </row>
    <row r="5" spans="1:14">
      <c r="A5" s="113" t="s">
        <v>394</v>
      </c>
      <c r="B5" s="113" t="s">
        <v>390</v>
      </c>
      <c r="C5" s="113">
        <v>22000</v>
      </c>
      <c r="D5" s="113">
        <v>22720</v>
      </c>
      <c r="E5" s="113">
        <v>21994.799999999999</v>
      </c>
      <c r="F5" s="113">
        <v>22557.65</v>
      </c>
      <c r="G5" s="113">
        <v>22600</v>
      </c>
      <c r="H5" s="113">
        <v>21952.2</v>
      </c>
      <c r="I5" s="113">
        <v>4226</v>
      </c>
      <c r="J5" s="113">
        <v>95128979.849999994</v>
      </c>
      <c r="K5" s="115">
        <v>43385</v>
      </c>
      <c r="L5" s="113">
        <v>1010</v>
      </c>
      <c r="M5" s="113" t="s">
        <v>395</v>
      </c>
      <c r="N5" s="372"/>
    </row>
    <row r="6" spans="1:14">
      <c r="A6" s="113" t="s">
        <v>3712</v>
      </c>
      <c r="B6" s="113" t="s">
        <v>2788</v>
      </c>
      <c r="C6" s="113">
        <v>11.45</v>
      </c>
      <c r="D6" s="113">
        <v>11.45</v>
      </c>
      <c r="E6" s="113">
        <v>11.45</v>
      </c>
      <c r="F6" s="113">
        <v>11.45</v>
      </c>
      <c r="G6" s="113">
        <v>11.45</v>
      </c>
      <c r="H6" s="113">
        <v>11.45</v>
      </c>
      <c r="I6" s="113">
        <v>587</v>
      </c>
      <c r="J6" s="113">
        <v>6721.15</v>
      </c>
      <c r="K6" s="115">
        <v>43385</v>
      </c>
      <c r="L6" s="113">
        <v>2</v>
      </c>
      <c r="M6" s="113" t="s">
        <v>3713</v>
      </c>
      <c r="N6" s="372"/>
    </row>
    <row r="7" spans="1:14">
      <c r="A7" s="113" t="s">
        <v>2721</v>
      </c>
      <c r="B7" s="113" t="s">
        <v>390</v>
      </c>
      <c r="C7" s="113">
        <v>199.4</v>
      </c>
      <c r="D7" s="113">
        <v>204</v>
      </c>
      <c r="E7" s="113">
        <v>195</v>
      </c>
      <c r="F7" s="113">
        <v>202.9</v>
      </c>
      <c r="G7" s="113">
        <v>203.3</v>
      </c>
      <c r="H7" s="113">
        <v>195.5</v>
      </c>
      <c r="I7" s="113">
        <v>9689</v>
      </c>
      <c r="J7" s="113">
        <v>1943577.4</v>
      </c>
      <c r="K7" s="115">
        <v>43385</v>
      </c>
      <c r="L7" s="113">
        <v>335</v>
      </c>
      <c r="M7" s="113" t="s">
        <v>2722</v>
      </c>
      <c r="N7" s="372"/>
    </row>
    <row r="8" spans="1:14">
      <c r="A8" s="113" t="s">
        <v>2059</v>
      </c>
      <c r="B8" s="113" t="s">
        <v>390</v>
      </c>
      <c r="C8" s="113">
        <v>64.900000000000006</v>
      </c>
      <c r="D8" s="113">
        <v>69.650000000000006</v>
      </c>
      <c r="E8" s="113">
        <v>64.900000000000006</v>
      </c>
      <c r="F8" s="113">
        <v>66.599999999999994</v>
      </c>
      <c r="G8" s="113">
        <v>66.5</v>
      </c>
      <c r="H8" s="113">
        <v>64.45</v>
      </c>
      <c r="I8" s="113">
        <v>154124</v>
      </c>
      <c r="J8" s="113">
        <v>10399807.4</v>
      </c>
      <c r="K8" s="115">
        <v>43385</v>
      </c>
      <c r="L8" s="113">
        <v>2251</v>
      </c>
      <c r="M8" s="113" t="s">
        <v>763</v>
      </c>
      <c r="N8" s="372"/>
    </row>
    <row r="9" spans="1:14">
      <c r="A9" s="113" t="s">
        <v>396</v>
      </c>
      <c r="B9" s="113" t="s">
        <v>2788</v>
      </c>
      <c r="C9" s="113">
        <v>120.8</v>
      </c>
      <c r="D9" s="113">
        <v>133.5</v>
      </c>
      <c r="E9" s="113">
        <v>120.8</v>
      </c>
      <c r="F9" s="113">
        <v>133.1</v>
      </c>
      <c r="G9" s="113">
        <v>133.4</v>
      </c>
      <c r="H9" s="113">
        <v>127.15</v>
      </c>
      <c r="I9" s="113">
        <v>775234</v>
      </c>
      <c r="J9" s="113">
        <v>99860978.049999997</v>
      </c>
      <c r="K9" s="115">
        <v>43385</v>
      </c>
      <c r="L9" s="113">
        <v>5103</v>
      </c>
      <c r="M9" s="113" t="s">
        <v>1974</v>
      </c>
      <c r="N9" s="372"/>
    </row>
    <row r="10" spans="1:14">
      <c r="A10" s="113" t="s">
        <v>3166</v>
      </c>
      <c r="B10" s="113" t="s">
        <v>390</v>
      </c>
      <c r="C10" s="113">
        <v>11.1</v>
      </c>
      <c r="D10" s="113">
        <v>11.1</v>
      </c>
      <c r="E10" s="113">
        <v>10.95</v>
      </c>
      <c r="F10" s="113">
        <v>11.1</v>
      </c>
      <c r="G10" s="113">
        <v>11.1</v>
      </c>
      <c r="H10" s="113">
        <v>10.6</v>
      </c>
      <c r="I10" s="113">
        <v>96910</v>
      </c>
      <c r="J10" s="113">
        <v>1075282.2</v>
      </c>
      <c r="K10" s="115">
        <v>43385</v>
      </c>
      <c r="L10" s="113">
        <v>181</v>
      </c>
      <c r="M10" s="113" t="s">
        <v>3167</v>
      </c>
      <c r="N10" s="372"/>
    </row>
    <row r="11" spans="1:14">
      <c r="A11" s="113" t="s">
        <v>3168</v>
      </c>
      <c r="B11" s="113" t="s">
        <v>390</v>
      </c>
      <c r="C11" s="113">
        <v>572</v>
      </c>
      <c r="D11" s="113">
        <v>592.15</v>
      </c>
      <c r="E11" s="113">
        <v>569.85</v>
      </c>
      <c r="F11" s="113">
        <v>572.5</v>
      </c>
      <c r="G11" s="113">
        <v>573</v>
      </c>
      <c r="H11" s="113">
        <v>568.85</v>
      </c>
      <c r="I11" s="113">
        <v>13513</v>
      </c>
      <c r="J11" s="113">
        <v>7789452.5</v>
      </c>
      <c r="K11" s="115">
        <v>43385</v>
      </c>
      <c r="L11" s="113">
        <v>834</v>
      </c>
      <c r="M11" s="113" t="s">
        <v>3169</v>
      </c>
      <c r="N11" s="372"/>
    </row>
    <row r="12" spans="1:14">
      <c r="A12" s="113" t="s">
        <v>397</v>
      </c>
      <c r="B12" s="113" t="s">
        <v>390</v>
      </c>
      <c r="C12" s="113">
        <v>1284.5</v>
      </c>
      <c r="D12" s="113">
        <v>1325</v>
      </c>
      <c r="E12" s="113">
        <v>1265.05</v>
      </c>
      <c r="F12" s="113">
        <v>1294.4000000000001</v>
      </c>
      <c r="G12" s="113">
        <v>1299.9000000000001</v>
      </c>
      <c r="H12" s="113">
        <v>1283.4000000000001</v>
      </c>
      <c r="I12" s="113">
        <v>22066</v>
      </c>
      <c r="J12" s="113">
        <v>28620884.25</v>
      </c>
      <c r="K12" s="115">
        <v>43385</v>
      </c>
      <c r="L12" s="113">
        <v>2473</v>
      </c>
      <c r="M12" s="113" t="s">
        <v>3072</v>
      </c>
      <c r="N12" s="372"/>
    </row>
    <row r="13" spans="1:14">
      <c r="A13" s="113" t="s">
        <v>2367</v>
      </c>
      <c r="B13" s="113" t="s">
        <v>390</v>
      </c>
      <c r="C13" s="113">
        <v>24.4</v>
      </c>
      <c r="D13" s="113">
        <v>24.4</v>
      </c>
      <c r="E13" s="113">
        <v>23.25</v>
      </c>
      <c r="F13" s="113">
        <v>23.95</v>
      </c>
      <c r="G13" s="113">
        <v>24.25</v>
      </c>
      <c r="H13" s="113">
        <v>23</v>
      </c>
      <c r="I13" s="113">
        <v>9681</v>
      </c>
      <c r="J13" s="113">
        <v>233070.55</v>
      </c>
      <c r="K13" s="115">
        <v>43385</v>
      </c>
      <c r="L13" s="113">
        <v>63</v>
      </c>
      <c r="M13" s="113" t="s">
        <v>2368</v>
      </c>
      <c r="N13" s="372"/>
    </row>
    <row r="14" spans="1:14">
      <c r="A14" s="113" t="s">
        <v>3564</v>
      </c>
      <c r="B14" s="113" t="s">
        <v>390</v>
      </c>
      <c r="C14" s="113">
        <v>760</v>
      </c>
      <c r="D14" s="113">
        <v>785.2</v>
      </c>
      <c r="E14" s="113">
        <v>760</v>
      </c>
      <c r="F14" s="113">
        <v>781.4</v>
      </c>
      <c r="G14" s="113">
        <v>780</v>
      </c>
      <c r="H14" s="113">
        <v>758.3</v>
      </c>
      <c r="I14" s="113">
        <v>49674</v>
      </c>
      <c r="J14" s="113">
        <v>38769283.149999999</v>
      </c>
      <c r="K14" s="115">
        <v>43385</v>
      </c>
      <c r="L14" s="113">
        <v>2097</v>
      </c>
      <c r="M14" s="113" t="s">
        <v>3565</v>
      </c>
      <c r="N14" s="372"/>
    </row>
    <row r="15" spans="1:14">
      <c r="A15" s="113" t="s">
        <v>398</v>
      </c>
      <c r="B15" s="113" t="s">
        <v>390</v>
      </c>
      <c r="C15" s="113">
        <v>78.650000000000006</v>
      </c>
      <c r="D15" s="113">
        <v>88</v>
      </c>
      <c r="E15" s="113">
        <v>78.650000000000006</v>
      </c>
      <c r="F15" s="113">
        <v>83.95</v>
      </c>
      <c r="G15" s="113">
        <v>83.85</v>
      </c>
      <c r="H15" s="113">
        <v>78.099999999999994</v>
      </c>
      <c r="I15" s="113">
        <v>1327474</v>
      </c>
      <c r="J15" s="113">
        <v>112565260.84999999</v>
      </c>
      <c r="K15" s="115">
        <v>43385</v>
      </c>
      <c r="L15" s="113">
        <v>12783</v>
      </c>
      <c r="M15" s="113" t="s">
        <v>399</v>
      </c>
      <c r="N15" s="372"/>
    </row>
    <row r="16" spans="1:14">
      <c r="A16" s="113" t="s">
        <v>186</v>
      </c>
      <c r="B16" s="113" t="s">
        <v>390</v>
      </c>
      <c r="C16" s="113">
        <v>1295.55</v>
      </c>
      <c r="D16" s="113">
        <v>1329</v>
      </c>
      <c r="E16" s="113">
        <v>1295.55</v>
      </c>
      <c r="F16" s="113">
        <v>1308.75</v>
      </c>
      <c r="G16" s="113">
        <v>1306</v>
      </c>
      <c r="H16" s="113">
        <v>1290</v>
      </c>
      <c r="I16" s="113">
        <v>237468</v>
      </c>
      <c r="J16" s="113">
        <v>311500586.25</v>
      </c>
      <c r="K16" s="115">
        <v>43385</v>
      </c>
      <c r="L16" s="113">
        <v>4944</v>
      </c>
      <c r="M16" s="113" t="s">
        <v>3170</v>
      </c>
      <c r="N16" s="372"/>
    </row>
    <row r="17" spans="1:14">
      <c r="A17" s="113" t="s">
        <v>3073</v>
      </c>
      <c r="B17" s="113" t="s">
        <v>390</v>
      </c>
      <c r="C17" s="113">
        <v>7440</v>
      </c>
      <c r="D17" s="113">
        <v>7570</v>
      </c>
      <c r="E17" s="113">
        <v>7280.3</v>
      </c>
      <c r="F17" s="113">
        <v>7485.2</v>
      </c>
      <c r="G17" s="113">
        <v>7485</v>
      </c>
      <c r="H17" s="113">
        <v>7231.7</v>
      </c>
      <c r="I17" s="113">
        <v>7067</v>
      </c>
      <c r="J17" s="113">
        <v>52721741.299999997</v>
      </c>
      <c r="K17" s="115">
        <v>43385</v>
      </c>
      <c r="L17" s="113">
        <v>2003</v>
      </c>
      <c r="M17" s="113" t="s">
        <v>3074</v>
      </c>
      <c r="N17" s="372"/>
    </row>
    <row r="18" spans="1:14">
      <c r="A18" s="113" t="s">
        <v>2276</v>
      </c>
      <c r="B18" s="113" t="s">
        <v>390</v>
      </c>
      <c r="C18" s="113">
        <v>107.25</v>
      </c>
      <c r="D18" s="113">
        <v>109.7</v>
      </c>
      <c r="E18" s="113">
        <v>107.05</v>
      </c>
      <c r="F18" s="113">
        <v>107.8</v>
      </c>
      <c r="G18" s="113">
        <v>107.65</v>
      </c>
      <c r="H18" s="113">
        <v>106.15</v>
      </c>
      <c r="I18" s="113">
        <v>1488070</v>
      </c>
      <c r="J18" s="113">
        <v>161243703.34999999</v>
      </c>
      <c r="K18" s="115">
        <v>43385</v>
      </c>
      <c r="L18" s="113">
        <v>11663</v>
      </c>
      <c r="M18" s="113" t="s">
        <v>2277</v>
      </c>
      <c r="N18" s="372"/>
    </row>
    <row r="19" spans="1:14">
      <c r="A19" s="113" t="s">
        <v>400</v>
      </c>
      <c r="B19" s="113" t="s">
        <v>390</v>
      </c>
      <c r="C19" s="113">
        <v>176.35</v>
      </c>
      <c r="D19" s="113">
        <v>192.15</v>
      </c>
      <c r="E19" s="113">
        <v>176.35</v>
      </c>
      <c r="F19" s="113">
        <v>185.65</v>
      </c>
      <c r="G19" s="113">
        <v>186.35</v>
      </c>
      <c r="H19" s="113">
        <v>175.05</v>
      </c>
      <c r="I19" s="113">
        <v>1723121</v>
      </c>
      <c r="J19" s="113">
        <v>318638258.94999999</v>
      </c>
      <c r="K19" s="115">
        <v>43385</v>
      </c>
      <c r="L19" s="113">
        <v>25573</v>
      </c>
      <c r="M19" s="113" t="s">
        <v>401</v>
      </c>
      <c r="N19" s="372"/>
    </row>
    <row r="20" spans="1:14">
      <c r="A20" s="113" t="s">
        <v>30</v>
      </c>
      <c r="B20" s="113" t="s">
        <v>390</v>
      </c>
      <c r="C20" s="113">
        <v>1451.85</v>
      </c>
      <c r="D20" s="113">
        <v>1509.75</v>
      </c>
      <c r="E20" s="113">
        <v>1447.3</v>
      </c>
      <c r="F20" s="113">
        <v>1503.2</v>
      </c>
      <c r="G20" s="113">
        <v>1509.75</v>
      </c>
      <c r="H20" s="113">
        <v>1434.8</v>
      </c>
      <c r="I20" s="113">
        <v>661327</v>
      </c>
      <c r="J20" s="113">
        <v>980260961.45000005</v>
      </c>
      <c r="K20" s="115">
        <v>43385</v>
      </c>
      <c r="L20" s="113">
        <v>43920</v>
      </c>
      <c r="M20" s="113" t="s">
        <v>402</v>
      </c>
      <c r="N20" s="372"/>
    </row>
    <row r="21" spans="1:14">
      <c r="A21" s="113" t="s">
        <v>403</v>
      </c>
      <c r="B21" s="113" t="s">
        <v>390</v>
      </c>
      <c r="C21" s="113">
        <v>982.8</v>
      </c>
      <c r="D21" s="113">
        <v>1016.55</v>
      </c>
      <c r="E21" s="113">
        <v>974.95</v>
      </c>
      <c r="F21" s="113">
        <v>976.3</v>
      </c>
      <c r="G21" s="113">
        <v>975</v>
      </c>
      <c r="H21" s="113">
        <v>982.8</v>
      </c>
      <c r="I21" s="113">
        <v>5330</v>
      </c>
      <c r="J21" s="113">
        <v>5234804.6500000004</v>
      </c>
      <c r="K21" s="115">
        <v>43385</v>
      </c>
      <c r="L21" s="113">
        <v>601</v>
      </c>
      <c r="M21" s="113" t="s">
        <v>404</v>
      </c>
      <c r="N21" s="372"/>
    </row>
    <row r="22" spans="1:14">
      <c r="A22" s="113" t="s">
        <v>3171</v>
      </c>
      <c r="B22" s="113" t="s">
        <v>390</v>
      </c>
      <c r="C22" s="113">
        <v>90.8</v>
      </c>
      <c r="D22" s="113">
        <v>91.9</v>
      </c>
      <c r="E22" s="113">
        <v>90.65</v>
      </c>
      <c r="F22" s="113">
        <v>91.9</v>
      </c>
      <c r="G22" s="113">
        <v>91.9</v>
      </c>
      <c r="H22" s="113">
        <v>87.55</v>
      </c>
      <c r="I22" s="113">
        <v>82080</v>
      </c>
      <c r="J22" s="113">
        <v>7525475.9500000002</v>
      </c>
      <c r="K22" s="115">
        <v>43385</v>
      </c>
      <c r="L22" s="113">
        <v>355</v>
      </c>
      <c r="M22" s="113" t="s">
        <v>3172</v>
      </c>
      <c r="N22" s="372"/>
    </row>
    <row r="23" spans="1:14">
      <c r="A23" s="113" t="s">
        <v>31</v>
      </c>
      <c r="B23" s="113" t="s">
        <v>390</v>
      </c>
      <c r="C23" s="113">
        <v>140.1</v>
      </c>
      <c r="D23" s="113">
        <v>145.4</v>
      </c>
      <c r="E23" s="113">
        <v>140.1</v>
      </c>
      <c r="F23" s="113">
        <v>143.85</v>
      </c>
      <c r="G23" s="113">
        <v>143.05000000000001</v>
      </c>
      <c r="H23" s="113">
        <v>138.19999999999999</v>
      </c>
      <c r="I23" s="113">
        <v>6338784</v>
      </c>
      <c r="J23" s="113">
        <v>904613374.85000002</v>
      </c>
      <c r="K23" s="115">
        <v>43385</v>
      </c>
      <c r="L23" s="113">
        <v>32345</v>
      </c>
      <c r="M23" s="113" t="s">
        <v>405</v>
      </c>
      <c r="N23" s="372"/>
    </row>
    <row r="24" spans="1:14">
      <c r="A24" s="113" t="s">
        <v>3173</v>
      </c>
      <c r="B24" s="113" t="s">
        <v>390</v>
      </c>
      <c r="C24" s="113">
        <v>35.1</v>
      </c>
      <c r="D24" s="113">
        <v>35.1</v>
      </c>
      <c r="E24" s="113">
        <v>35.1</v>
      </c>
      <c r="F24" s="113">
        <v>35.1</v>
      </c>
      <c r="G24" s="113">
        <v>35.1</v>
      </c>
      <c r="H24" s="113">
        <v>33.450000000000003</v>
      </c>
      <c r="I24" s="113">
        <v>170930</v>
      </c>
      <c r="J24" s="113">
        <v>5999643</v>
      </c>
      <c r="K24" s="115">
        <v>43385</v>
      </c>
      <c r="L24" s="113">
        <v>331</v>
      </c>
      <c r="M24" s="113" t="s">
        <v>3174</v>
      </c>
      <c r="N24" s="372"/>
    </row>
    <row r="25" spans="1:14">
      <c r="A25" s="113" t="s">
        <v>32</v>
      </c>
      <c r="B25" s="113" t="s">
        <v>390</v>
      </c>
      <c r="C25" s="113">
        <v>317</v>
      </c>
      <c r="D25" s="113">
        <v>327.85</v>
      </c>
      <c r="E25" s="113">
        <v>317</v>
      </c>
      <c r="F25" s="113">
        <v>323.14999999999998</v>
      </c>
      <c r="G25" s="113">
        <v>323.25</v>
      </c>
      <c r="H25" s="113">
        <v>313.5</v>
      </c>
      <c r="I25" s="113">
        <v>2428109</v>
      </c>
      <c r="J25" s="113">
        <v>786262308.5</v>
      </c>
      <c r="K25" s="115">
        <v>43385</v>
      </c>
      <c r="L25" s="113">
        <v>50561</v>
      </c>
      <c r="M25" s="113" t="s">
        <v>406</v>
      </c>
      <c r="N25" s="372"/>
    </row>
    <row r="26" spans="1:14">
      <c r="A26" s="113" t="s">
        <v>33</v>
      </c>
      <c r="B26" s="113" t="s">
        <v>390</v>
      </c>
      <c r="C26" s="113">
        <v>30.7</v>
      </c>
      <c r="D26" s="113">
        <v>34.15</v>
      </c>
      <c r="E26" s="113">
        <v>30.4</v>
      </c>
      <c r="F26" s="113">
        <v>32.549999999999997</v>
      </c>
      <c r="G26" s="113">
        <v>32.65</v>
      </c>
      <c r="H26" s="113">
        <v>30</v>
      </c>
      <c r="I26" s="113">
        <v>94525849</v>
      </c>
      <c r="J26" s="113">
        <v>3109649220.75</v>
      </c>
      <c r="K26" s="115">
        <v>43385</v>
      </c>
      <c r="L26" s="113">
        <v>110460</v>
      </c>
      <c r="M26" s="113" t="s">
        <v>407</v>
      </c>
      <c r="N26" s="372"/>
    </row>
    <row r="27" spans="1:14">
      <c r="A27" s="113" t="s">
        <v>408</v>
      </c>
      <c r="B27" s="113" t="s">
        <v>2788</v>
      </c>
      <c r="C27" s="113">
        <v>155.80000000000001</v>
      </c>
      <c r="D27" s="113">
        <v>156.30000000000001</v>
      </c>
      <c r="E27" s="113">
        <v>150</v>
      </c>
      <c r="F27" s="113">
        <v>156.30000000000001</v>
      </c>
      <c r="G27" s="113">
        <v>156.30000000000001</v>
      </c>
      <c r="H27" s="113">
        <v>148.9</v>
      </c>
      <c r="I27" s="113">
        <v>28648</v>
      </c>
      <c r="J27" s="113">
        <v>4461301.0999999996</v>
      </c>
      <c r="K27" s="115">
        <v>43385</v>
      </c>
      <c r="L27" s="113">
        <v>294</v>
      </c>
      <c r="M27" s="113" t="s">
        <v>3175</v>
      </c>
      <c r="N27" s="372"/>
    </row>
    <row r="28" spans="1:14">
      <c r="A28" s="113" t="s">
        <v>409</v>
      </c>
      <c r="B28" s="113" t="s">
        <v>390</v>
      </c>
      <c r="C28" s="113">
        <v>199.45</v>
      </c>
      <c r="D28" s="113">
        <v>209.8</v>
      </c>
      <c r="E28" s="113">
        <v>198.6</v>
      </c>
      <c r="F28" s="113">
        <v>207.15</v>
      </c>
      <c r="G28" s="113">
        <v>205.5</v>
      </c>
      <c r="H28" s="113">
        <v>198</v>
      </c>
      <c r="I28" s="113">
        <v>32225</v>
      </c>
      <c r="J28" s="113">
        <v>6590012.5999999996</v>
      </c>
      <c r="K28" s="115">
        <v>43385</v>
      </c>
      <c r="L28" s="113">
        <v>1145</v>
      </c>
      <c r="M28" s="113" t="s">
        <v>410</v>
      </c>
      <c r="N28" s="372"/>
    </row>
    <row r="29" spans="1:14">
      <c r="A29" s="113" t="s">
        <v>2464</v>
      </c>
      <c r="B29" s="113" t="s">
        <v>2788</v>
      </c>
      <c r="C29" s="113">
        <v>2.95</v>
      </c>
      <c r="D29" s="113">
        <v>2.95</v>
      </c>
      <c r="E29" s="113">
        <v>2.75</v>
      </c>
      <c r="F29" s="113">
        <v>2.8</v>
      </c>
      <c r="G29" s="113">
        <v>2.8</v>
      </c>
      <c r="H29" s="113">
        <v>2.85</v>
      </c>
      <c r="I29" s="113">
        <v>28670</v>
      </c>
      <c r="J29" s="113">
        <v>81008.100000000006</v>
      </c>
      <c r="K29" s="115">
        <v>43385</v>
      </c>
      <c r="L29" s="113">
        <v>39</v>
      </c>
      <c r="M29" s="113" t="s">
        <v>2465</v>
      </c>
      <c r="N29" s="372"/>
    </row>
    <row r="30" spans="1:14">
      <c r="A30" s="113" t="s">
        <v>2723</v>
      </c>
      <c r="B30" s="113" t="s">
        <v>390</v>
      </c>
      <c r="C30" s="113">
        <v>55.05</v>
      </c>
      <c r="D30" s="113">
        <v>58.8</v>
      </c>
      <c r="E30" s="113">
        <v>51.65</v>
      </c>
      <c r="F30" s="113">
        <v>57</v>
      </c>
      <c r="G30" s="113">
        <v>58.7</v>
      </c>
      <c r="H30" s="113">
        <v>56.65</v>
      </c>
      <c r="I30" s="113">
        <v>3656</v>
      </c>
      <c r="J30" s="113">
        <v>207063.3</v>
      </c>
      <c r="K30" s="115">
        <v>43385</v>
      </c>
      <c r="L30" s="113">
        <v>81</v>
      </c>
      <c r="M30" s="113" t="s">
        <v>2724</v>
      </c>
      <c r="N30" s="372"/>
    </row>
    <row r="31" spans="1:14">
      <c r="A31" s="113" t="s">
        <v>2466</v>
      </c>
      <c r="B31" s="113" t="s">
        <v>390</v>
      </c>
      <c r="C31" s="113">
        <v>14.7</v>
      </c>
      <c r="D31" s="113">
        <v>15.6</v>
      </c>
      <c r="E31" s="113">
        <v>14.4</v>
      </c>
      <c r="F31" s="113">
        <v>15.5</v>
      </c>
      <c r="G31" s="113">
        <v>15.55</v>
      </c>
      <c r="H31" s="113">
        <v>14.2</v>
      </c>
      <c r="I31" s="113">
        <v>202960</v>
      </c>
      <c r="J31" s="113">
        <v>3086080.15</v>
      </c>
      <c r="K31" s="115">
        <v>43385</v>
      </c>
      <c r="L31" s="113">
        <v>1614</v>
      </c>
      <c r="M31" s="113" t="s">
        <v>2467</v>
      </c>
      <c r="N31" s="372"/>
    </row>
    <row r="32" spans="1:14">
      <c r="A32" s="113" t="s">
        <v>411</v>
      </c>
      <c r="B32" s="113" t="s">
        <v>390</v>
      </c>
      <c r="C32" s="113">
        <v>342.15</v>
      </c>
      <c r="D32" s="113">
        <v>355</v>
      </c>
      <c r="E32" s="113">
        <v>338</v>
      </c>
      <c r="F32" s="113">
        <v>343.5</v>
      </c>
      <c r="G32" s="113">
        <v>344</v>
      </c>
      <c r="H32" s="113">
        <v>338.3</v>
      </c>
      <c r="I32" s="113">
        <v>22328</v>
      </c>
      <c r="J32" s="113">
        <v>7697656</v>
      </c>
      <c r="K32" s="115">
        <v>43385</v>
      </c>
      <c r="L32" s="113">
        <v>978</v>
      </c>
      <c r="M32" s="113" t="s">
        <v>412</v>
      </c>
      <c r="N32" s="372"/>
    </row>
    <row r="33" spans="1:14">
      <c r="A33" s="113" t="s">
        <v>3451</v>
      </c>
      <c r="B33" s="113" t="s">
        <v>2788</v>
      </c>
      <c r="C33" s="113">
        <v>24.15</v>
      </c>
      <c r="D33" s="113">
        <v>24.15</v>
      </c>
      <c r="E33" s="113">
        <v>22.15</v>
      </c>
      <c r="F33" s="113">
        <v>22.95</v>
      </c>
      <c r="G33" s="113">
        <v>22.95</v>
      </c>
      <c r="H33" s="113">
        <v>23</v>
      </c>
      <c r="I33" s="113">
        <v>1049</v>
      </c>
      <c r="J33" s="113">
        <v>23657.1</v>
      </c>
      <c r="K33" s="115">
        <v>43385</v>
      </c>
      <c r="L33" s="113">
        <v>11</v>
      </c>
      <c r="M33" s="113" t="s">
        <v>3452</v>
      </c>
      <c r="N33" s="372"/>
    </row>
    <row r="34" spans="1:14">
      <c r="A34" s="113" t="s">
        <v>2468</v>
      </c>
      <c r="B34" s="113" t="s">
        <v>390</v>
      </c>
      <c r="C34" s="113">
        <v>15</v>
      </c>
      <c r="D34" s="113">
        <v>15</v>
      </c>
      <c r="E34" s="113">
        <v>13.6</v>
      </c>
      <c r="F34" s="113">
        <v>14.15</v>
      </c>
      <c r="G34" s="113">
        <v>14.05</v>
      </c>
      <c r="H34" s="113">
        <v>14.2</v>
      </c>
      <c r="I34" s="113">
        <v>14471</v>
      </c>
      <c r="J34" s="113">
        <v>208616.65</v>
      </c>
      <c r="K34" s="115">
        <v>43385</v>
      </c>
      <c r="L34" s="113">
        <v>98</v>
      </c>
      <c r="M34" s="113" t="s">
        <v>2469</v>
      </c>
      <c r="N34" s="372"/>
    </row>
    <row r="35" spans="1:14">
      <c r="A35" s="113" t="s">
        <v>413</v>
      </c>
      <c r="B35" s="113" t="s">
        <v>390</v>
      </c>
      <c r="C35" s="113">
        <v>49.2</v>
      </c>
      <c r="D35" s="113">
        <v>49.8</v>
      </c>
      <c r="E35" s="113">
        <v>48.3</v>
      </c>
      <c r="F35" s="113">
        <v>48.7</v>
      </c>
      <c r="G35" s="113">
        <v>49.2</v>
      </c>
      <c r="H35" s="113">
        <v>48.15</v>
      </c>
      <c r="I35" s="113">
        <v>2559</v>
      </c>
      <c r="J35" s="113">
        <v>125233.05</v>
      </c>
      <c r="K35" s="115">
        <v>43385</v>
      </c>
      <c r="L35" s="113">
        <v>41</v>
      </c>
      <c r="M35" s="113" t="s">
        <v>414</v>
      </c>
      <c r="N35" s="372"/>
    </row>
    <row r="36" spans="1:14">
      <c r="A36" s="113" t="s">
        <v>1919</v>
      </c>
      <c r="B36" s="113" t="s">
        <v>390</v>
      </c>
      <c r="C36" s="113">
        <v>180</v>
      </c>
      <c r="D36" s="113">
        <v>196</v>
      </c>
      <c r="E36" s="113">
        <v>177.95</v>
      </c>
      <c r="F36" s="113">
        <v>192.15</v>
      </c>
      <c r="G36" s="113">
        <v>192</v>
      </c>
      <c r="H36" s="113">
        <v>177.95</v>
      </c>
      <c r="I36" s="113">
        <v>6264569</v>
      </c>
      <c r="J36" s="113">
        <v>1190463850.3</v>
      </c>
      <c r="K36" s="115">
        <v>43385</v>
      </c>
      <c r="L36" s="113">
        <v>8838</v>
      </c>
      <c r="M36" s="113" t="s">
        <v>2137</v>
      </c>
      <c r="N36" s="372"/>
    </row>
    <row r="37" spans="1:14">
      <c r="A37" s="113" t="s">
        <v>415</v>
      </c>
      <c r="B37" s="113" t="s">
        <v>390</v>
      </c>
      <c r="C37" s="113">
        <v>184</v>
      </c>
      <c r="D37" s="113">
        <v>189.5</v>
      </c>
      <c r="E37" s="113">
        <v>181.8</v>
      </c>
      <c r="F37" s="113">
        <v>187.5</v>
      </c>
      <c r="G37" s="113">
        <v>187.5</v>
      </c>
      <c r="H37" s="113">
        <v>180.55</v>
      </c>
      <c r="I37" s="113">
        <v>118462</v>
      </c>
      <c r="J37" s="113">
        <v>21840319.199999999</v>
      </c>
      <c r="K37" s="115">
        <v>43385</v>
      </c>
      <c r="L37" s="113">
        <v>9961</v>
      </c>
      <c r="M37" s="113" t="s">
        <v>416</v>
      </c>
      <c r="N37" s="372"/>
    </row>
    <row r="38" spans="1:14">
      <c r="A38" s="113" t="s">
        <v>2789</v>
      </c>
      <c r="B38" s="113" t="s">
        <v>390</v>
      </c>
      <c r="C38" s="113">
        <v>192.9</v>
      </c>
      <c r="D38" s="113">
        <v>199.95</v>
      </c>
      <c r="E38" s="113">
        <v>190</v>
      </c>
      <c r="F38" s="113">
        <v>198.4</v>
      </c>
      <c r="G38" s="113">
        <v>195</v>
      </c>
      <c r="H38" s="113">
        <v>183.2</v>
      </c>
      <c r="I38" s="113">
        <v>2608</v>
      </c>
      <c r="J38" s="113">
        <v>516578.9</v>
      </c>
      <c r="K38" s="115">
        <v>43385</v>
      </c>
      <c r="L38" s="113">
        <v>83</v>
      </c>
      <c r="M38" s="113" t="s">
        <v>2790</v>
      </c>
      <c r="N38" s="372"/>
    </row>
    <row r="39" spans="1:14">
      <c r="A39" s="113" t="s">
        <v>2470</v>
      </c>
      <c r="B39" s="113" t="s">
        <v>390</v>
      </c>
      <c r="C39" s="113">
        <v>63.95</v>
      </c>
      <c r="D39" s="113">
        <v>64</v>
      </c>
      <c r="E39" s="113">
        <v>59.1</v>
      </c>
      <c r="F39" s="113">
        <v>60</v>
      </c>
      <c r="G39" s="113">
        <v>59.8</v>
      </c>
      <c r="H39" s="113">
        <v>61.5</v>
      </c>
      <c r="I39" s="113">
        <v>36716</v>
      </c>
      <c r="J39" s="113">
        <v>2214698.1</v>
      </c>
      <c r="K39" s="115">
        <v>43385</v>
      </c>
      <c r="L39" s="113">
        <v>323</v>
      </c>
      <c r="M39" s="113" t="s">
        <v>2471</v>
      </c>
      <c r="N39" s="372"/>
    </row>
    <row r="40" spans="1:14">
      <c r="A40" s="113" t="s">
        <v>2209</v>
      </c>
      <c r="B40" s="113" t="s">
        <v>390</v>
      </c>
      <c r="C40" s="113">
        <v>74</v>
      </c>
      <c r="D40" s="113">
        <v>75.05</v>
      </c>
      <c r="E40" s="113">
        <v>68.5</v>
      </c>
      <c r="F40" s="113">
        <v>75</v>
      </c>
      <c r="G40" s="113">
        <v>75</v>
      </c>
      <c r="H40" s="113">
        <v>69.900000000000006</v>
      </c>
      <c r="I40" s="113">
        <v>9522</v>
      </c>
      <c r="J40" s="113">
        <v>706324.55</v>
      </c>
      <c r="K40" s="115">
        <v>43385</v>
      </c>
      <c r="L40" s="113">
        <v>42</v>
      </c>
      <c r="M40" s="113" t="s">
        <v>2210</v>
      </c>
      <c r="N40" s="372"/>
    </row>
    <row r="41" spans="1:14">
      <c r="A41" s="113" t="s">
        <v>2026</v>
      </c>
      <c r="B41" s="113" t="s">
        <v>390</v>
      </c>
      <c r="C41" s="113">
        <v>62.95</v>
      </c>
      <c r="D41" s="113">
        <v>62.95</v>
      </c>
      <c r="E41" s="113">
        <v>59</v>
      </c>
      <c r="F41" s="113">
        <v>60.3</v>
      </c>
      <c r="G41" s="113">
        <v>60</v>
      </c>
      <c r="H41" s="113">
        <v>57.9</v>
      </c>
      <c r="I41" s="113">
        <v>8003</v>
      </c>
      <c r="J41" s="113">
        <v>485950</v>
      </c>
      <c r="K41" s="115">
        <v>43385</v>
      </c>
      <c r="L41" s="113">
        <v>209</v>
      </c>
      <c r="M41" s="113" t="s">
        <v>2027</v>
      </c>
      <c r="N41" s="372"/>
    </row>
    <row r="42" spans="1:14">
      <c r="A42" s="113" t="s">
        <v>2725</v>
      </c>
      <c r="B42" s="113" t="s">
        <v>390</v>
      </c>
      <c r="C42" s="113">
        <v>237.05</v>
      </c>
      <c r="D42" s="113">
        <v>249</v>
      </c>
      <c r="E42" s="113">
        <v>237.05</v>
      </c>
      <c r="F42" s="113">
        <v>240.05</v>
      </c>
      <c r="G42" s="113">
        <v>240.05</v>
      </c>
      <c r="H42" s="113">
        <v>236.3</v>
      </c>
      <c r="I42" s="113">
        <v>550</v>
      </c>
      <c r="J42" s="113">
        <v>134171.54999999999</v>
      </c>
      <c r="K42" s="115">
        <v>43385</v>
      </c>
      <c r="L42" s="113">
        <v>25</v>
      </c>
      <c r="M42" s="113" t="s">
        <v>2726</v>
      </c>
      <c r="N42" s="372"/>
    </row>
    <row r="43" spans="1:14">
      <c r="A43" s="113" t="s">
        <v>417</v>
      </c>
      <c r="B43" s="113" t="s">
        <v>390</v>
      </c>
      <c r="C43" s="113">
        <v>287.55</v>
      </c>
      <c r="D43" s="113">
        <v>292.7</v>
      </c>
      <c r="E43" s="113">
        <v>285</v>
      </c>
      <c r="F43" s="113">
        <v>289.05</v>
      </c>
      <c r="G43" s="113">
        <v>288.10000000000002</v>
      </c>
      <c r="H43" s="113">
        <v>288.14999999999998</v>
      </c>
      <c r="I43" s="113">
        <v>1526</v>
      </c>
      <c r="J43" s="113">
        <v>442194.05</v>
      </c>
      <c r="K43" s="115">
        <v>43385</v>
      </c>
      <c r="L43" s="113">
        <v>121</v>
      </c>
      <c r="M43" s="113" t="s">
        <v>418</v>
      </c>
      <c r="N43" s="372"/>
    </row>
    <row r="44" spans="1:14">
      <c r="A44" s="113" t="s">
        <v>2791</v>
      </c>
      <c r="B44" s="113" t="s">
        <v>390</v>
      </c>
      <c r="C44" s="113">
        <v>280</v>
      </c>
      <c r="D44" s="113">
        <v>281.95</v>
      </c>
      <c r="E44" s="113">
        <v>280</v>
      </c>
      <c r="F44" s="113">
        <v>280.2</v>
      </c>
      <c r="G44" s="113">
        <v>281.95</v>
      </c>
      <c r="H44" s="113">
        <v>272.45</v>
      </c>
      <c r="I44" s="113">
        <v>17</v>
      </c>
      <c r="J44" s="113">
        <v>4763.8999999999996</v>
      </c>
      <c r="K44" s="115">
        <v>43385</v>
      </c>
      <c r="L44" s="113">
        <v>2</v>
      </c>
      <c r="M44" s="113" t="s">
        <v>2792</v>
      </c>
      <c r="N44" s="372"/>
    </row>
    <row r="45" spans="1:14">
      <c r="A45" s="113" t="s">
        <v>419</v>
      </c>
      <c r="B45" s="113" t="s">
        <v>390</v>
      </c>
      <c r="C45" s="113">
        <v>1509.7</v>
      </c>
      <c r="D45" s="113">
        <v>1534.95</v>
      </c>
      <c r="E45" s="113">
        <v>1491.75</v>
      </c>
      <c r="F45" s="113">
        <v>1518.4</v>
      </c>
      <c r="G45" s="113">
        <v>1516</v>
      </c>
      <c r="H45" s="113">
        <v>1481.9</v>
      </c>
      <c r="I45" s="113">
        <v>100833</v>
      </c>
      <c r="J45" s="113">
        <v>151846448.84999999</v>
      </c>
      <c r="K45" s="115">
        <v>43385</v>
      </c>
      <c r="L45" s="113">
        <v>3995</v>
      </c>
      <c r="M45" s="113" t="s">
        <v>420</v>
      </c>
      <c r="N45" s="372"/>
    </row>
    <row r="46" spans="1:14">
      <c r="A46" s="113" t="s">
        <v>421</v>
      </c>
      <c r="B46" s="113" t="s">
        <v>390</v>
      </c>
      <c r="C46" s="113">
        <v>154.35</v>
      </c>
      <c r="D46" s="113">
        <v>154.35</v>
      </c>
      <c r="E46" s="113">
        <v>154.35</v>
      </c>
      <c r="F46" s="113">
        <v>154.35</v>
      </c>
      <c r="G46" s="113">
        <v>154.35</v>
      </c>
      <c r="H46" s="113">
        <v>162.44999999999999</v>
      </c>
      <c r="I46" s="113">
        <v>1107</v>
      </c>
      <c r="J46" s="113">
        <v>170865.45</v>
      </c>
      <c r="K46" s="115">
        <v>43385</v>
      </c>
      <c r="L46" s="113">
        <v>45</v>
      </c>
      <c r="M46" s="113" t="s">
        <v>422</v>
      </c>
      <c r="N46" s="372"/>
    </row>
    <row r="47" spans="1:14">
      <c r="A47" s="113" t="s">
        <v>3176</v>
      </c>
      <c r="B47" s="113" t="s">
        <v>2788</v>
      </c>
      <c r="C47" s="113">
        <v>39.049999999999997</v>
      </c>
      <c r="D47" s="113">
        <v>39.049999999999997</v>
      </c>
      <c r="E47" s="113">
        <v>39.049999999999997</v>
      </c>
      <c r="F47" s="113">
        <v>39.049999999999997</v>
      </c>
      <c r="G47" s="113">
        <v>39.049999999999997</v>
      </c>
      <c r="H47" s="113">
        <v>41.1</v>
      </c>
      <c r="I47" s="113">
        <v>21454</v>
      </c>
      <c r="J47" s="113">
        <v>837778.7</v>
      </c>
      <c r="K47" s="115">
        <v>43385</v>
      </c>
      <c r="L47" s="113">
        <v>56</v>
      </c>
      <c r="M47" s="113" t="s">
        <v>3177</v>
      </c>
      <c r="N47" s="372"/>
    </row>
    <row r="48" spans="1:14">
      <c r="A48" s="113" t="s">
        <v>235</v>
      </c>
      <c r="B48" s="113" t="s">
        <v>390</v>
      </c>
      <c r="C48" s="113">
        <v>1016.45</v>
      </c>
      <c r="D48" s="113">
        <v>1044.2</v>
      </c>
      <c r="E48" s="113">
        <v>1009</v>
      </c>
      <c r="F48" s="113">
        <v>1024.5999999999999</v>
      </c>
      <c r="G48" s="113">
        <v>1022</v>
      </c>
      <c r="H48" s="113">
        <v>1008.9</v>
      </c>
      <c r="I48" s="113">
        <v>240575</v>
      </c>
      <c r="J48" s="113">
        <v>246491142.09999999</v>
      </c>
      <c r="K48" s="115">
        <v>43385</v>
      </c>
      <c r="L48" s="113">
        <v>8282</v>
      </c>
      <c r="M48" s="113" t="s">
        <v>3144</v>
      </c>
      <c r="N48" s="372"/>
    </row>
    <row r="49" spans="1:14">
      <c r="A49" s="113" t="s">
        <v>424</v>
      </c>
      <c r="B49" s="113" t="s">
        <v>390</v>
      </c>
      <c r="C49" s="113">
        <v>147.94999999999999</v>
      </c>
      <c r="D49" s="113">
        <v>154.75</v>
      </c>
      <c r="E49" s="113">
        <v>147.94999999999999</v>
      </c>
      <c r="F49" s="113">
        <v>152.65</v>
      </c>
      <c r="G49" s="113">
        <v>152.4</v>
      </c>
      <c r="H49" s="113">
        <v>146.30000000000001</v>
      </c>
      <c r="I49" s="113">
        <v>34499</v>
      </c>
      <c r="J49" s="113">
        <v>5271961.3</v>
      </c>
      <c r="K49" s="115">
        <v>43385</v>
      </c>
      <c r="L49" s="113">
        <v>808</v>
      </c>
      <c r="M49" s="113" t="s">
        <v>425</v>
      </c>
      <c r="N49" s="372"/>
    </row>
    <row r="50" spans="1:14">
      <c r="A50" s="113" t="s">
        <v>2104</v>
      </c>
      <c r="B50" s="113" t="s">
        <v>390</v>
      </c>
      <c r="C50" s="113">
        <v>464</v>
      </c>
      <c r="D50" s="113">
        <v>484</v>
      </c>
      <c r="E50" s="113">
        <v>428.45</v>
      </c>
      <c r="F50" s="113">
        <v>468.5</v>
      </c>
      <c r="G50" s="113">
        <v>484</v>
      </c>
      <c r="H50" s="113">
        <v>439.75</v>
      </c>
      <c r="I50" s="113">
        <v>5670</v>
      </c>
      <c r="J50" s="113">
        <v>2602269.2999999998</v>
      </c>
      <c r="K50" s="115">
        <v>43385</v>
      </c>
      <c r="L50" s="113">
        <v>232</v>
      </c>
      <c r="M50" s="113" t="s">
        <v>2105</v>
      </c>
      <c r="N50" s="372"/>
    </row>
    <row r="51" spans="1:14">
      <c r="A51" s="113" t="s">
        <v>2472</v>
      </c>
      <c r="B51" s="113" t="s">
        <v>390</v>
      </c>
      <c r="C51" s="113">
        <v>25.25</v>
      </c>
      <c r="D51" s="113">
        <v>26</v>
      </c>
      <c r="E51" s="113">
        <v>25.1</v>
      </c>
      <c r="F51" s="113">
        <v>25.35</v>
      </c>
      <c r="G51" s="113">
        <v>25.25</v>
      </c>
      <c r="H51" s="113">
        <v>24.5</v>
      </c>
      <c r="I51" s="113">
        <v>984792</v>
      </c>
      <c r="J51" s="113">
        <v>25087470.5</v>
      </c>
      <c r="K51" s="115">
        <v>43385</v>
      </c>
      <c r="L51" s="113">
        <v>2739</v>
      </c>
      <c r="M51" s="113" t="s">
        <v>2473</v>
      </c>
      <c r="N51" s="372"/>
    </row>
    <row r="52" spans="1:14">
      <c r="A52" s="113" t="s">
        <v>426</v>
      </c>
      <c r="B52" s="113" t="s">
        <v>390</v>
      </c>
      <c r="C52" s="113">
        <v>1610</v>
      </c>
      <c r="D52" s="113">
        <v>1620</v>
      </c>
      <c r="E52" s="113">
        <v>1585</v>
      </c>
      <c r="F52" s="113">
        <v>1610.3</v>
      </c>
      <c r="G52" s="113">
        <v>1610.1</v>
      </c>
      <c r="H52" s="113">
        <v>1589.4</v>
      </c>
      <c r="I52" s="113">
        <v>13615</v>
      </c>
      <c r="J52" s="113">
        <v>21914648.699999999</v>
      </c>
      <c r="K52" s="115">
        <v>43385</v>
      </c>
      <c r="L52" s="113">
        <v>563</v>
      </c>
      <c r="M52" s="113" t="s">
        <v>427</v>
      </c>
      <c r="N52" s="372"/>
    </row>
    <row r="53" spans="1:14">
      <c r="A53" s="113" t="s">
        <v>2239</v>
      </c>
      <c r="B53" s="113" t="s">
        <v>390</v>
      </c>
      <c r="C53" s="113">
        <v>19.350000000000001</v>
      </c>
      <c r="D53" s="113">
        <v>20.6</v>
      </c>
      <c r="E53" s="113">
        <v>19.350000000000001</v>
      </c>
      <c r="F53" s="113">
        <v>20.149999999999999</v>
      </c>
      <c r="G53" s="113">
        <v>20.25</v>
      </c>
      <c r="H53" s="113">
        <v>19.149999999999999</v>
      </c>
      <c r="I53" s="113">
        <v>809022</v>
      </c>
      <c r="J53" s="113">
        <v>16363082.65</v>
      </c>
      <c r="K53" s="115">
        <v>43385</v>
      </c>
      <c r="L53" s="113">
        <v>1437</v>
      </c>
      <c r="M53" s="113" t="s">
        <v>2240</v>
      </c>
      <c r="N53" s="372"/>
    </row>
    <row r="54" spans="1:14">
      <c r="A54" s="113" t="s">
        <v>2727</v>
      </c>
      <c r="B54" s="113" t="s">
        <v>390</v>
      </c>
      <c r="C54" s="113">
        <v>548</v>
      </c>
      <c r="D54" s="113">
        <v>559</v>
      </c>
      <c r="E54" s="113">
        <v>545.54999999999995</v>
      </c>
      <c r="F54" s="113">
        <v>559</v>
      </c>
      <c r="G54" s="113">
        <v>559</v>
      </c>
      <c r="H54" s="113">
        <v>532.4</v>
      </c>
      <c r="I54" s="113">
        <v>6463</v>
      </c>
      <c r="J54" s="113">
        <v>3601229.3</v>
      </c>
      <c r="K54" s="115">
        <v>43385</v>
      </c>
      <c r="L54" s="113">
        <v>227</v>
      </c>
      <c r="M54" s="113" t="s">
        <v>2728</v>
      </c>
      <c r="N54" s="372"/>
    </row>
    <row r="55" spans="1:14">
      <c r="A55" s="113" t="s">
        <v>34</v>
      </c>
      <c r="B55" s="113" t="s">
        <v>390</v>
      </c>
      <c r="C55" s="113">
        <v>35.450000000000003</v>
      </c>
      <c r="D55" s="113">
        <v>36.799999999999997</v>
      </c>
      <c r="E55" s="113">
        <v>35.450000000000003</v>
      </c>
      <c r="F55" s="113">
        <v>36.35</v>
      </c>
      <c r="G55" s="113">
        <v>36.15</v>
      </c>
      <c r="H55" s="113">
        <v>35.4</v>
      </c>
      <c r="I55" s="113">
        <v>2513089</v>
      </c>
      <c r="J55" s="113">
        <v>90971513.25</v>
      </c>
      <c r="K55" s="115">
        <v>43385</v>
      </c>
      <c r="L55" s="113">
        <v>5643</v>
      </c>
      <c r="M55" s="113" t="s">
        <v>3178</v>
      </c>
      <c r="N55" s="372"/>
    </row>
    <row r="56" spans="1:14">
      <c r="A56" s="113" t="s">
        <v>3179</v>
      </c>
      <c r="B56" s="113" t="s">
        <v>2788</v>
      </c>
      <c r="C56" s="113">
        <v>4.3499999999999996</v>
      </c>
      <c r="D56" s="113">
        <v>4.3499999999999996</v>
      </c>
      <c r="E56" s="113">
        <v>4.1500000000000004</v>
      </c>
      <c r="F56" s="113">
        <v>4.2</v>
      </c>
      <c r="G56" s="113">
        <v>4.1500000000000004</v>
      </c>
      <c r="H56" s="113">
        <v>4.1500000000000004</v>
      </c>
      <c r="I56" s="113">
        <v>5736</v>
      </c>
      <c r="J56" s="113">
        <v>24424.6</v>
      </c>
      <c r="K56" s="115">
        <v>43385</v>
      </c>
      <c r="L56" s="113">
        <v>33</v>
      </c>
      <c r="M56" s="113" t="s">
        <v>3180</v>
      </c>
      <c r="N56" s="372"/>
    </row>
    <row r="57" spans="1:14">
      <c r="A57" s="113" t="s">
        <v>3145</v>
      </c>
      <c r="B57" s="113" t="s">
        <v>390</v>
      </c>
      <c r="C57" s="113">
        <v>40.75</v>
      </c>
      <c r="D57" s="113">
        <v>42.25</v>
      </c>
      <c r="E57" s="113">
        <v>40.049999999999997</v>
      </c>
      <c r="F57" s="113">
        <v>41.75</v>
      </c>
      <c r="G57" s="113">
        <v>41.75</v>
      </c>
      <c r="H57" s="113">
        <v>40.299999999999997</v>
      </c>
      <c r="I57" s="113">
        <v>278406</v>
      </c>
      <c r="J57" s="113">
        <v>11567500.1</v>
      </c>
      <c r="K57" s="115">
        <v>43385</v>
      </c>
      <c r="L57" s="113">
        <v>1686</v>
      </c>
      <c r="M57" s="113" t="s">
        <v>3146</v>
      </c>
      <c r="N57" s="372"/>
    </row>
    <row r="58" spans="1:14">
      <c r="A58" s="113" t="s">
        <v>428</v>
      </c>
      <c r="B58" s="113" t="s">
        <v>390</v>
      </c>
      <c r="C58" s="113">
        <v>599</v>
      </c>
      <c r="D58" s="113">
        <v>624</v>
      </c>
      <c r="E58" s="113">
        <v>595.04999999999995</v>
      </c>
      <c r="F58" s="113">
        <v>620.79999999999995</v>
      </c>
      <c r="G58" s="113">
        <v>620</v>
      </c>
      <c r="H58" s="113">
        <v>585.04999999999995</v>
      </c>
      <c r="I58" s="113">
        <v>2215</v>
      </c>
      <c r="J58" s="113">
        <v>1354821.45</v>
      </c>
      <c r="K58" s="115">
        <v>43385</v>
      </c>
      <c r="L58" s="113">
        <v>211</v>
      </c>
      <c r="M58" s="113" t="s">
        <v>429</v>
      </c>
      <c r="N58" s="372"/>
    </row>
    <row r="59" spans="1:14">
      <c r="A59" s="113" t="s">
        <v>3181</v>
      </c>
      <c r="B59" s="113" t="s">
        <v>390</v>
      </c>
      <c r="C59" s="113">
        <v>56.2</v>
      </c>
      <c r="D59" s="113">
        <v>58.6</v>
      </c>
      <c r="E59" s="113">
        <v>56.1</v>
      </c>
      <c r="F59" s="113">
        <v>56.75</v>
      </c>
      <c r="G59" s="113">
        <v>56.1</v>
      </c>
      <c r="H59" s="113">
        <v>57.05</v>
      </c>
      <c r="I59" s="113">
        <v>3519</v>
      </c>
      <c r="J59" s="113">
        <v>201666.55</v>
      </c>
      <c r="K59" s="115">
        <v>43385</v>
      </c>
      <c r="L59" s="113">
        <v>78</v>
      </c>
      <c r="M59" s="113" t="s">
        <v>3182</v>
      </c>
      <c r="N59" s="372"/>
    </row>
    <row r="60" spans="1:14">
      <c r="A60" s="113" t="s">
        <v>430</v>
      </c>
      <c r="B60" s="113" t="s">
        <v>390</v>
      </c>
      <c r="C60" s="113">
        <v>1974.7</v>
      </c>
      <c r="D60" s="113">
        <v>1976.95</v>
      </c>
      <c r="E60" s="113">
        <v>1951</v>
      </c>
      <c r="F60" s="113">
        <v>1966.4</v>
      </c>
      <c r="G60" s="113">
        <v>1951</v>
      </c>
      <c r="H60" s="113">
        <v>1950.15</v>
      </c>
      <c r="I60" s="113">
        <v>12031</v>
      </c>
      <c r="J60" s="113">
        <v>23698363.75</v>
      </c>
      <c r="K60" s="115">
        <v>43385</v>
      </c>
      <c r="L60" s="113">
        <v>1143</v>
      </c>
      <c r="M60" s="113" t="s">
        <v>3147</v>
      </c>
      <c r="N60" s="372"/>
    </row>
    <row r="61" spans="1:14">
      <c r="A61" s="113" t="s">
        <v>431</v>
      </c>
      <c r="B61" s="113" t="s">
        <v>390</v>
      </c>
      <c r="C61" s="113">
        <v>595</v>
      </c>
      <c r="D61" s="113">
        <v>603.9</v>
      </c>
      <c r="E61" s="113">
        <v>593</v>
      </c>
      <c r="F61" s="113">
        <v>594.20000000000005</v>
      </c>
      <c r="G61" s="113">
        <v>595</v>
      </c>
      <c r="H61" s="113">
        <v>584.5</v>
      </c>
      <c r="I61" s="113">
        <v>1311</v>
      </c>
      <c r="J61" s="113">
        <v>783114.05</v>
      </c>
      <c r="K61" s="115">
        <v>43385</v>
      </c>
      <c r="L61" s="113">
        <v>78</v>
      </c>
      <c r="M61" s="113" t="s">
        <v>432</v>
      </c>
      <c r="N61" s="372"/>
    </row>
    <row r="62" spans="1:14">
      <c r="A62" s="113" t="s">
        <v>433</v>
      </c>
      <c r="B62" s="113" t="s">
        <v>390</v>
      </c>
      <c r="C62" s="113">
        <v>100</v>
      </c>
      <c r="D62" s="113">
        <v>102.9</v>
      </c>
      <c r="E62" s="113">
        <v>97.85</v>
      </c>
      <c r="F62" s="113">
        <v>98.75</v>
      </c>
      <c r="G62" s="113">
        <v>98.8</v>
      </c>
      <c r="H62" s="113">
        <v>98.65</v>
      </c>
      <c r="I62" s="113">
        <v>553255</v>
      </c>
      <c r="J62" s="113">
        <v>55458657</v>
      </c>
      <c r="K62" s="115">
        <v>43385</v>
      </c>
      <c r="L62" s="113">
        <v>3205</v>
      </c>
      <c r="M62" s="113" t="s">
        <v>434</v>
      </c>
      <c r="N62" s="372"/>
    </row>
    <row r="63" spans="1:14">
      <c r="A63" s="113" t="s">
        <v>435</v>
      </c>
      <c r="B63" s="113" t="s">
        <v>390</v>
      </c>
      <c r="C63" s="113">
        <v>251.95</v>
      </c>
      <c r="D63" s="113">
        <v>263.7</v>
      </c>
      <c r="E63" s="113">
        <v>242</v>
      </c>
      <c r="F63" s="113">
        <v>254.1</v>
      </c>
      <c r="G63" s="113">
        <v>256.95</v>
      </c>
      <c r="H63" s="113">
        <v>249.2</v>
      </c>
      <c r="I63" s="113">
        <v>6932</v>
      </c>
      <c r="J63" s="113">
        <v>1776218.4</v>
      </c>
      <c r="K63" s="115">
        <v>43385</v>
      </c>
      <c r="L63" s="113">
        <v>513</v>
      </c>
      <c r="M63" s="113" t="s">
        <v>436</v>
      </c>
      <c r="N63" s="372"/>
    </row>
    <row r="64" spans="1:14">
      <c r="A64" s="113" t="s">
        <v>2793</v>
      </c>
      <c r="B64" s="113" t="s">
        <v>2788</v>
      </c>
      <c r="C64" s="113">
        <v>27.8</v>
      </c>
      <c r="D64" s="113">
        <v>28.95</v>
      </c>
      <c r="E64" s="113">
        <v>27.8</v>
      </c>
      <c r="F64" s="113">
        <v>28.95</v>
      </c>
      <c r="G64" s="113">
        <v>28.95</v>
      </c>
      <c r="H64" s="113">
        <v>27.8</v>
      </c>
      <c r="I64" s="113">
        <v>50</v>
      </c>
      <c r="J64" s="113">
        <v>1424.5</v>
      </c>
      <c r="K64" s="115">
        <v>43385</v>
      </c>
      <c r="L64" s="113">
        <v>2</v>
      </c>
      <c r="M64" s="113" t="s">
        <v>2794</v>
      </c>
      <c r="N64" s="372"/>
    </row>
    <row r="65" spans="1:14">
      <c r="A65" s="113" t="s">
        <v>2474</v>
      </c>
      <c r="B65" s="113" t="s">
        <v>2788</v>
      </c>
      <c r="C65" s="113">
        <v>3.4</v>
      </c>
      <c r="D65" s="113">
        <v>3.6</v>
      </c>
      <c r="E65" s="113">
        <v>3.3</v>
      </c>
      <c r="F65" s="113">
        <v>3.55</v>
      </c>
      <c r="G65" s="113">
        <v>3.5</v>
      </c>
      <c r="H65" s="113">
        <v>3.45</v>
      </c>
      <c r="I65" s="113">
        <v>2472957</v>
      </c>
      <c r="J65" s="113">
        <v>8501621.5</v>
      </c>
      <c r="K65" s="115">
        <v>43385</v>
      </c>
      <c r="L65" s="113">
        <v>1515</v>
      </c>
      <c r="M65" s="113" t="s">
        <v>2475</v>
      </c>
      <c r="N65" s="372"/>
    </row>
    <row r="66" spans="1:14">
      <c r="A66" s="113" t="s">
        <v>2241</v>
      </c>
      <c r="B66" s="113" t="s">
        <v>390</v>
      </c>
      <c r="C66" s="113">
        <v>24</v>
      </c>
      <c r="D66" s="113">
        <v>25.5</v>
      </c>
      <c r="E66" s="113">
        <v>24</v>
      </c>
      <c r="F66" s="113">
        <v>24.85</v>
      </c>
      <c r="G66" s="113">
        <v>24.95</v>
      </c>
      <c r="H66" s="113">
        <v>24.05</v>
      </c>
      <c r="I66" s="113">
        <v>12084</v>
      </c>
      <c r="J66" s="113">
        <v>302140.5</v>
      </c>
      <c r="K66" s="115">
        <v>43385</v>
      </c>
      <c r="L66" s="113">
        <v>134</v>
      </c>
      <c r="M66" s="113" t="s">
        <v>2242</v>
      </c>
      <c r="N66" s="372"/>
    </row>
    <row r="67" spans="1:14">
      <c r="A67" s="113" t="s">
        <v>383</v>
      </c>
      <c r="B67" s="113" t="s">
        <v>390</v>
      </c>
      <c r="C67" s="113">
        <v>480.3</v>
      </c>
      <c r="D67" s="113">
        <v>524.9</v>
      </c>
      <c r="E67" s="113">
        <v>477.05</v>
      </c>
      <c r="F67" s="113">
        <v>482.6</v>
      </c>
      <c r="G67" s="113">
        <v>485</v>
      </c>
      <c r="H67" s="113">
        <v>473.7</v>
      </c>
      <c r="I67" s="113">
        <v>26163</v>
      </c>
      <c r="J67" s="113">
        <v>13034009.75</v>
      </c>
      <c r="K67" s="115">
        <v>43385</v>
      </c>
      <c r="L67" s="113">
        <v>2137</v>
      </c>
      <c r="M67" s="113" t="s">
        <v>437</v>
      </c>
      <c r="N67" s="372"/>
    </row>
    <row r="68" spans="1:14">
      <c r="A68" s="113" t="s">
        <v>2949</v>
      </c>
      <c r="B68" s="113" t="s">
        <v>2788</v>
      </c>
      <c r="C68" s="113">
        <v>2.6</v>
      </c>
      <c r="D68" s="113">
        <v>2.7</v>
      </c>
      <c r="E68" s="113">
        <v>2.5</v>
      </c>
      <c r="F68" s="113">
        <v>2.5</v>
      </c>
      <c r="G68" s="113">
        <v>2.5</v>
      </c>
      <c r="H68" s="113">
        <v>2.6</v>
      </c>
      <c r="I68" s="113">
        <v>8864</v>
      </c>
      <c r="J68" s="113">
        <v>22925.35</v>
      </c>
      <c r="K68" s="115">
        <v>43385</v>
      </c>
      <c r="L68" s="113">
        <v>24</v>
      </c>
      <c r="M68" s="113" t="s">
        <v>2950</v>
      </c>
      <c r="N68" s="372"/>
    </row>
    <row r="69" spans="1:14">
      <c r="A69" s="113" t="s">
        <v>187</v>
      </c>
      <c r="B69" s="113" t="s">
        <v>390</v>
      </c>
      <c r="C69" s="113">
        <v>726.8</v>
      </c>
      <c r="D69" s="113">
        <v>741</v>
      </c>
      <c r="E69" s="113">
        <v>725.05</v>
      </c>
      <c r="F69" s="113">
        <v>735.85</v>
      </c>
      <c r="G69" s="113">
        <v>734.6</v>
      </c>
      <c r="H69" s="113">
        <v>719.45</v>
      </c>
      <c r="I69" s="113">
        <v>565933</v>
      </c>
      <c r="J69" s="113">
        <v>415738189.25</v>
      </c>
      <c r="K69" s="115">
        <v>43385</v>
      </c>
      <c r="L69" s="113">
        <v>18532</v>
      </c>
      <c r="M69" s="113" t="s">
        <v>439</v>
      </c>
      <c r="N69" s="372"/>
    </row>
    <row r="70" spans="1:14">
      <c r="A70" s="113" t="s">
        <v>2457</v>
      </c>
      <c r="B70" s="113" t="s">
        <v>390</v>
      </c>
      <c r="C70" s="113">
        <v>889</v>
      </c>
      <c r="D70" s="113">
        <v>889</v>
      </c>
      <c r="E70" s="113">
        <v>869.25</v>
      </c>
      <c r="F70" s="113">
        <v>884.35</v>
      </c>
      <c r="G70" s="113">
        <v>887</v>
      </c>
      <c r="H70" s="113">
        <v>868.35</v>
      </c>
      <c r="I70" s="113">
        <v>4165</v>
      </c>
      <c r="J70" s="113">
        <v>3672718.2</v>
      </c>
      <c r="K70" s="115">
        <v>43385</v>
      </c>
      <c r="L70" s="113">
        <v>432</v>
      </c>
      <c r="M70" s="113" t="s">
        <v>2458</v>
      </c>
      <c r="N70" s="372"/>
    </row>
    <row r="71" spans="1:14">
      <c r="A71" s="113" t="s">
        <v>440</v>
      </c>
      <c r="B71" s="113" t="s">
        <v>390</v>
      </c>
      <c r="C71" s="113">
        <v>1142</v>
      </c>
      <c r="D71" s="113">
        <v>1161.95</v>
      </c>
      <c r="E71" s="113">
        <v>1140.05</v>
      </c>
      <c r="F71" s="113">
        <v>1152.6500000000001</v>
      </c>
      <c r="G71" s="113">
        <v>1154</v>
      </c>
      <c r="H71" s="113">
        <v>1138</v>
      </c>
      <c r="I71" s="113">
        <v>1184</v>
      </c>
      <c r="J71" s="113">
        <v>1363190.45</v>
      </c>
      <c r="K71" s="115">
        <v>43385</v>
      </c>
      <c r="L71" s="113">
        <v>129</v>
      </c>
      <c r="M71" s="113" t="s">
        <v>441</v>
      </c>
      <c r="N71" s="372"/>
    </row>
    <row r="72" spans="1:14">
      <c r="A72" s="113" t="s">
        <v>35</v>
      </c>
      <c r="B72" s="113" t="s">
        <v>390</v>
      </c>
      <c r="C72" s="113">
        <v>210</v>
      </c>
      <c r="D72" s="113">
        <v>220.8</v>
      </c>
      <c r="E72" s="113">
        <v>208.9</v>
      </c>
      <c r="F72" s="113">
        <v>219.6</v>
      </c>
      <c r="G72" s="113">
        <v>218.2</v>
      </c>
      <c r="H72" s="113">
        <v>207.85</v>
      </c>
      <c r="I72" s="113">
        <v>5695694</v>
      </c>
      <c r="J72" s="113">
        <v>1230602579.9000001</v>
      </c>
      <c r="K72" s="115">
        <v>43385</v>
      </c>
      <c r="L72" s="113">
        <v>82088</v>
      </c>
      <c r="M72" s="113" t="s">
        <v>442</v>
      </c>
      <c r="N72" s="372"/>
    </row>
    <row r="73" spans="1:14">
      <c r="A73" s="113" t="s">
        <v>2729</v>
      </c>
      <c r="B73" s="113" t="s">
        <v>390</v>
      </c>
      <c r="C73" s="113">
        <v>19</v>
      </c>
      <c r="D73" s="113">
        <v>20.75</v>
      </c>
      <c r="E73" s="113">
        <v>18.75</v>
      </c>
      <c r="F73" s="113">
        <v>19.600000000000001</v>
      </c>
      <c r="G73" s="113">
        <v>19.399999999999999</v>
      </c>
      <c r="H73" s="113">
        <v>19.899999999999999</v>
      </c>
      <c r="I73" s="113">
        <v>6554</v>
      </c>
      <c r="J73" s="113">
        <v>128753.1</v>
      </c>
      <c r="K73" s="115">
        <v>43385</v>
      </c>
      <c r="L73" s="113">
        <v>32</v>
      </c>
      <c r="M73" s="113" t="s">
        <v>2730</v>
      </c>
      <c r="N73" s="372"/>
    </row>
    <row r="74" spans="1:14">
      <c r="A74" s="113" t="s">
        <v>2449</v>
      </c>
      <c r="B74" s="113" t="s">
        <v>390</v>
      </c>
      <c r="C74" s="113">
        <v>22</v>
      </c>
      <c r="D74" s="113">
        <v>22.5</v>
      </c>
      <c r="E74" s="113">
        <v>20.8</v>
      </c>
      <c r="F74" s="113">
        <v>21.9</v>
      </c>
      <c r="G74" s="113">
        <v>21.9</v>
      </c>
      <c r="H74" s="113">
        <v>21.65</v>
      </c>
      <c r="I74" s="113">
        <v>9105</v>
      </c>
      <c r="J74" s="113">
        <v>198614.1</v>
      </c>
      <c r="K74" s="115">
        <v>43385</v>
      </c>
      <c r="L74" s="113">
        <v>88</v>
      </c>
      <c r="M74" s="113" t="s">
        <v>1349</v>
      </c>
      <c r="N74" s="372"/>
    </row>
    <row r="75" spans="1:14">
      <c r="A75" s="113" t="s">
        <v>443</v>
      </c>
      <c r="B75" s="113" t="s">
        <v>390</v>
      </c>
      <c r="C75" s="113">
        <v>254.95</v>
      </c>
      <c r="D75" s="113">
        <v>257</v>
      </c>
      <c r="E75" s="113">
        <v>250</v>
      </c>
      <c r="F75" s="113">
        <v>251.55</v>
      </c>
      <c r="G75" s="113">
        <v>251.5</v>
      </c>
      <c r="H75" s="113">
        <v>246.6</v>
      </c>
      <c r="I75" s="113">
        <v>12821</v>
      </c>
      <c r="J75" s="113">
        <v>3241591.95</v>
      </c>
      <c r="K75" s="115">
        <v>43385</v>
      </c>
      <c r="L75" s="113">
        <v>574</v>
      </c>
      <c r="M75" s="113" t="s">
        <v>2712</v>
      </c>
      <c r="N75" s="372"/>
    </row>
    <row r="76" spans="1:14">
      <c r="A76" s="113" t="s">
        <v>444</v>
      </c>
      <c r="B76" s="113" t="s">
        <v>390</v>
      </c>
      <c r="C76" s="113">
        <v>37.15</v>
      </c>
      <c r="D76" s="113">
        <v>38</v>
      </c>
      <c r="E76" s="113">
        <v>36.9</v>
      </c>
      <c r="F76" s="113">
        <v>37.799999999999997</v>
      </c>
      <c r="G76" s="113">
        <v>37.700000000000003</v>
      </c>
      <c r="H76" s="113">
        <v>36.25</v>
      </c>
      <c r="I76" s="113">
        <v>420684</v>
      </c>
      <c r="J76" s="113">
        <v>15803809.15</v>
      </c>
      <c r="K76" s="115">
        <v>43385</v>
      </c>
      <c r="L76" s="113">
        <v>3065</v>
      </c>
      <c r="M76" s="113" t="s">
        <v>445</v>
      </c>
      <c r="N76" s="372"/>
    </row>
    <row r="77" spans="1:14">
      <c r="A77" s="113" t="s">
        <v>36</v>
      </c>
      <c r="B77" s="113" t="s">
        <v>390</v>
      </c>
      <c r="C77" s="113">
        <v>25.85</v>
      </c>
      <c r="D77" s="113">
        <v>26.65</v>
      </c>
      <c r="E77" s="113">
        <v>25.85</v>
      </c>
      <c r="F77" s="113">
        <v>26.15</v>
      </c>
      <c r="G77" s="113">
        <v>26</v>
      </c>
      <c r="H77" s="113">
        <v>25.85</v>
      </c>
      <c r="I77" s="113">
        <v>1273216</v>
      </c>
      <c r="J77" s="113">
        <v>33487890.899999999</v>
      </c>
      <c r="K77" s="115">
        <v>43385</v>
      </c>
      <c r="L77" s="113">
        <v>2800</v>
      </c>
      <c r="M77" s="113" t="s">
        <v>446</v>
      </c>
      <c r="N77" s="372"/>
    </row>
    <row r="78" spans="1:14">
      <c r="A78" s="113" t="s">
        <v>2369</v>
      </c>
      <c r="B78" s="113" t="s">
        <v>390</v>
      </c>
      <c r="C78" s="113">
        <v>6.05</v>
      </c>
      <c r="D78" s="113">
        <v>6.35</v>
      </c>
      <c r="E78" s="113">
        <v>5.9</v>
      </c>
      <c r="F78" s="113">
        <v>6.25</v>
      </c>
      <c r="G78" s="113">
        <v>6.25</v>
      </c>
      <c r="H78" s="113">
        <v>6</v>
      </c>
      <c r="I78" s="113">
        <v>68576</v>
      </c>
      <c r="J78" s="113">
        <v>424503</v>
      </c>
      <c r="K78" s="115">
        <v>43385</v>
      </c>
      <c r="L78" s="113">
        <v>155</v>
      </c>
      <c r="M78" s="113" t="s">
        <v>2370</v>
      </c>
      <c r="N78" s="372"/>
    </row>
    <row r="79" spans="1:14">
      <c r="A79" s="113" t="s">
        <v>447</v>
      </c>
      <c r="B79" s="113" t="s">
        <v>390</v>
      </c>
      <c r="C79" s="113">
        <v>310</v>
      </c>
      <c r="D79" s="113">
        <v>324.7</v>
      </c>
      <c r="E79" s="113">
        <v>309.95</v>
      </c>
      <c r="F79" s="113">
        <v>317.14999999999998</v>
      </c>
      <c r="G79" s="113">
        <v>317.2</v>
      </c>
      <c r="H79" s="113">
        <v>308.95</v>
      </c>
      <c r="I79" s="113">
        <v>118449</v>
      </c>
      <c r="J79" s="113">
        <v>37837376.200000003</v>
      </c>
      <c r="K79" s="115">
        <v>43385</v>
      </c>
      <c r="L79" s="113">
        <v>3204</v>
      </c>
      <c r="M79" s="113" t="s">
        <v>448</v>
      </c>
      <c r="N79" s="372"/>
    </row>
    <row r="80" spans="1:14">
      <c r="A80" s="113" t="s">
        <v>3489</v>
      </c>
      <c r="B80" s="113" t="s">
        <v>2788</v>
      </c>
      <c r="C80" s="113">
        <v>2</v>
      </c>
      <c r="D80" s="113">
        <v>2</v>
      </c>
      <c r="E80" s="113">
        <v>1.9</v>
      </c>
      <c r="F80" s="113">
        <v>1.9</v>
      </c>
      <c r="G80" s="113">
        <v>1.9</v>
      </c>
      <c r="H80" s="113">
        <v>2</v>
      </c>
      <c r="I80" s="113">
        <v>5214</v>
      </c>
      <c r="J80" s="113">
        <v>9907.7999999999993</v>
      </c>
      <c r="K80" s="115">
        <v>43385</v>
      </c>
      <c r="L80" s="113">
        <v>13</v>
      </c>
      <c r="M80" s="113" t="s">
        <v>3490</v>
      </c>
      <c r="N80" s="372"/>
    </row>
    <row r="81" spans="1:14">
      <c r="A81" s="113" t="s">
        <v>2795</v>
      </c>
      <c r="B81" s="113" t="s">
        <v>390</v>
      </c>
      <c r="C81" s="113">
        <v>25.3</v>
      </c>
      <c r="D81" s="113">
        <v>27</v>
      </c>
      <c r="E81" s="113">
        <v>25.3</v>
      </c>
      <c r="F81" s="113">
        <v>26.6</v>
      </c>
      <c r="G81" s="113">
        <v>26.55</v>
      </c>
      <c r="H81" s="113">
        <v>25.95</v>
      </c>
      <c r="I81" s="113">
        <v>1455</v>
      </c>
      <c r="J81" s="113">
        <v>38106.949999999997</v>
      </c>
      <c r="K81" s="115">
        <v>43385</v>
      </c>
      <c r="L81" s="113">
        <v>23</v>
      </c>
      <c r="M81" s="113" t="s">
        <v>2796</v>
      </c>
      <c r="N81" s="372"/>
    </row>
    <row r="82" spans="1:14">
      <c r="A82" s="113" t="s">
        <v>2983</v>
      </c>
      <c r="B82" s="113" t="s">
        <v>2788</v>
      </c>
      <c r="C82" s="113">
        <v>0.5</v>
      </c>
      <c r="D82" s="113">
        <v>0.55000000000000004</v>
      </c>
      <c r="E82" s="113">
        <v>0.5</v>
      </c>
      <c r="F82" s="113">
        <v>0.5</v>
      </c>
      <c r="G82" s="113">
        <v>0.5</v>
      </c>
      <c r="H82" s="113">
        <v>0.5</v>
      </c>
      <c r="I82" s="113">
        <v>25175</v>
      </c>
      <c r="J82" s="113">
        <v>12592.5</v>
      </c>
      <c r="K82" s="115">
        <v>43385</v>
      </c>
      <c r="L82" s="113">
        <v>11</v>
      </c>
      <c r="M82" s="113" t="s">
        <v>2984</v>
      </c>
      <c r="N82" s="372"/>
    </row>
    <row r="83" spans="1:14">
      <c r="A83" s="113" t="s">
        <v>449</v>
      </c>
      <c r="B83" s="113" t="s">
        <v>390</v>
      </c>
      <c r="C83" s="113">
        <v>11.2</v>
      </c>
      <c r="D83" s="113">
        <v>11.7</v>
      </c>
      <c r="E83" s="113">
        <v>10.7</v>
      </c>
      <c r="F83" s="113">
        <v>11.2</v>
      </c>
      <c r="G83" s="113">
        <v>11.1</v>
      </c>
      <c r="H83" s="113">
        <v>10.75</v>
      </c>
      <c r="I83" s="113">
        <v>22602</v>
      </c>
      <c r="J83" s="113">
        <v>254183.9</v>
      </c>
      <c r="K83" s="115">
        <v>43385</v>
      </c>
      <c r="L83" s="113">
        <v>107</v>
      </c>
      <c r="M83" s="113" t="s">
        <v>450</v>
      </c>
      <c r="N83" s="372"/>
    </row>
    <row r="84" spans="1:14">
      <c r="A84" s="113" t="s">
        <v>451</v>
      </c>
      <c r="B84" s="113" t="s">
        <v>390</v>
      </c>
      <c r="C84" s="113">
        <v>9.8000000000000007</v>
      </c>
      <c r="D84" s="113">
        <v>10.35</v>
      </c>
      <c r="E84" s="113">
        <v>9.8000000000000007</v>
      </c>
      <c r="F84" s="113">
        <v>10.1</v>
      </c>
      <c r="G84" s="113">
        <v>10.1</v>
      </c>
      <c r="H84" s="113">
        <v>9.65</v>
      </c>
      <c r="I84" s="113">
        <v>43883</v>
      </c>
      <c r="J84" s="113">
        <v>444791.1</v>
      </c>
      <c r="K84" s="115">
        <v>43385</v>
      </c>
      <c r="L84" s="113">
        <v>189</v>
      </c>
      <c r="M84" s="113" t="s">
        <v>452</v>
      </c>
      <c r="N84" s="372"/>
    </row>
    <row r="85" spans="1:14">
      <c r="A85" s="113" t="s">
        <v>3183</v>
      </c>
      <c r="B85" s="113" t="s">
        <v>2788</v>
      </c>
      <c r="C85" s="113">
        <v>0.55000000000000004</v>
      </c>
      <c r="D85" s="113">
        <v>0.55000000000000004</v>
      </c>
      <c r="E85" s="113">
        <v>0.55000000000000004</v>
      </c>
      <c r="F85" s="113">
        <v>0.55000000000000004</v>
      </c>
      <c r="G85" s="113">
        <v>0.55000000000000004</v>
      </c>
      <c r="H85" s="113">
        <v>0.55000000000000004</v>
      </c>
      <c r="I85" s="113">
        <v>695</v>
      </c>
      <c r="J85" s="113">
        <v>382.25</v>
      </c>
      <c r="K85" s="115">
        <v>43385</v>
      </c>
      <c r="L85" s="113">
        <v>6</v>
      </c>
      <c r="M85" s="113" t="s">
        <v>3184</v>
      </c>
      <c r="N85" s="372"/>
    </row>
    <row r="86" spans="1:14">
      <c r="A86" s="113" t="s">
        <v>3148</v>
      </c>
      <c r="B86" s="113" t="s">
        <v>390</v>
      </c>
      <c r="C86" s="113">
        <v>582</v>
      </c>
      <c r="D86" s="113">
        <v>590.04999999999995</v>
      </c>
      <c r="E86" s="113">
        <v>563.54999999999995</v>
      </c>
      <c r="F86" s="113">
        <v>571.35</v>
      </c>
      <c r="G86" s="113">
        <v>571.25</v>
      </c>
      <c r="H86" s="113">
        <v>577.9</v>
      </c>
      <c r="I86" s="113">
        <v>13191</v>
      </c>
      <c r="J86" s="113">
        <v>7617313.0499999998</v>
      </c>
      <c r="K86" s="115">
        <v>43385</v>
      </c>
      <c r="L86" s="113">
        <v>758</v>
      </c>
      <c r="M86" s="113" t="s">
        <v>3149</v>
      </c>
      <c r="N86" s="372"/>
    </row>
    <row r="87" spans="1:14">
      <c r="A87" s="113" t="s">
        <v>3185</v>
      </c>
      <c r="B87" s="113" t="s">
        <v>390</v>
      </c>
      <c r="C87" s="113">
        <v>115.7</v>
      </c>
      <c r="D87" s="113">
        <v>115.7</v>
      </c>
      <c r="E87" s="113">
        <v>112.7</v>
      </c>
      <c r="F87" s="113">
        <v>114.05</v>
      </c>
      <c r="G87" s="113">
        <v>114.75</v>
      </c>
      <c r="H87" s="113">
        <v>112.4</v>
      </c>
      <c r="I87" s="113">
        <v>786</v>
      </c>
      <c r="J87" s="113">
        <v>89463.3</v>
      </c>
      <c r="K87" s="115">
        <v>43385</v>
      </c>
      <c r="L87" s="113">
        <v>40</v>
      </c>
      <c r="M87" s="113" t="s">
        <v>3186</v>
      </c>
      <c r="N87" s="372"/>
    </row>
    <row r="88" spans="1:14">
      <c r="A88" s="113" t="s">
        <v>3150</v>
      </c>
      <c r="B88" s="113" t="s">
        <v>390</v>
      </c>
      <c r="C88" s="113">
        <v>543.70000000000005</v>
      </c>
      <c r="D88" s="113">
        <v>548.20000000000005</v>
      </c>
      <c r="E88" s="113">
        <v>528.79999999999995</v>
      </c>
      <c r="F88" s="113">
        <v>539.20000000000005</v>
      </c>
      <c r="G88" s="113">
        <v>540</v>
      </c>
      <c r="H88" s="113">
        <v>520.65</v>
      </c>
      <c r="I88" s="113">
        <v>6022</v>
      </c>
      <c r="J88" s="113">
        <v>3244039.85</v>
      </c>
      <c r="K88" s="115">
        <v>43385</v>
      </c>
      <c r="L88" s="113">
        <v>213</v>
      </c>
      <c r="M88" s="113" t="s">
        <v>3151</v>
      </c>
      <c r="N88" s="372"/>
    </row>
    <row r="89" spans="1:14">
      <c r="A89" s="113" t="s">
        <v>2281</v>
      </c>
      <c r="B89" s="113" t="s">
        <v>390</v>
      </c>
      <c r="C89" s="113">
        <v>371.8</v>
      </c>
      <c r="D89" s="113">
        <v>377.95</v>
      </c>
      <c r="E89" s="113">
        <v>366</v>
      </c>
      <c r="F89" s="113">
        <v>369.85</v>
      </c>
      <c r="G89" s="113">
        <v>370</v>
      </c>
      <c r="H89" s="113">
        <v>366.35</v>
      </c>
      <c r="I89" s="113">
        <v>83297</v>
      </c>
      <c r="J89" s="113">
        <v>31017391.149999999</v>
      </c>
      <c r="K89" s="115">
        <v>43385</v>
      </c>
      <c r="L89" s="113">
        <v>2229</v>
      </c>
      <c r="M89" s="113" t="s">
        <v>2282</v>
      </c>
      <c r="N89" s="372"/>
    </row>
    <row r="90" spans="1:14">
      <c r="A90" s="113" t="s">
        <v>453</v>
      </c>
      <c r="B90" s="113" t="s">
        <v>390</v>
      </c>
      <c r="C90" s="113">
        <v>1210.5</v>
      </c>
      <c r="D90" s="113">
        <v>1304.05</v>
      </c>
      <c r="E90" s="113">
        <v>1210.5</v>
      </c>
      <c r="F90" s="113">
        <v>1250.05</v>
      </c>
      <c r="G90" s="113">
        <v>1250</v>
      </c>
      <c r="H90" s="113">
        <v>1200.8499999999999</v>
      </c>
      <c r="I90" s="113">
        <v>116267</v>
      </c>
      <c r="J90" s="113">
        <v>146775971.69999999</v>
      </c>
      <c r="K90" s="115">
        <v>43385</v>
      </c>
      <c r="L90" s="113">
        <v>5662</v>
      </c>
      <c r="M90" s="113" t="s">
        <v>454</v>
      </c>
      <c r="N90" s="372"/>
    </row>
    <row r="91" spans="1:14">
      <c r="A91" s="113" t="s">
        <v>455</v>
      </c>
      <c r="B91" s="113" t="s">
        <v>390</v>
      </c>
      <c r="C91" s="113">
        <v>606.9</v>
      </c>
      <c r="D91" s="113">
        <v>607.29999999999995</v>
      </c>
      <c r="E91" s="113">
        <v>570</v>
      </c>
      <c r="F91" s="113">
        <v>584.20000000000005</v>
      </c>
      <c r="G91" s="113">
        <v>585</v>
      </c>
      <c r="H91" s="113">
        <v>598</v>
      </c>
      <c r="I91" s="113">
        <v>124483</v>
      </c>
      <c r="J91" s="113">
        <v>72516539.049999997</v>
      </c>
      <c r="K91" s="115">
        <v>43385</v>
      </c>
      <c r="L91" s="113">
        <v>11484</v>
      </c>
      <c r="M91" s="113" t="s">
        <v>456</v>
      </c>
      <c r="N91" s="372"/>
    </row>
    <row r="92" spans="1:14">
      <c r="A92" s="113" t="s">
        <v>2461</v>
      </c>
      <c r="B92" s="113" t="s">
        <v>390</v>
      </c>
      <c r="C92" s="113">
        <v>111.9</v>
      </c>
      <c r="D92" s="113">
        <v>114</v>
      </c>
      <c r="E92" s="113">
        <v>110.1</v>
      </c>
      <c r="F92" s="113">
        <v>111.7</v>
      </c>
      <c r="G92" s="113">
        <v>112.7</v>
      </c>
      <c r="H92" s="113">
        <v>107.85</v>
      </c>
      <c r="I92" s="113">
        <v>24848</v>
      </c>
      <c r="J92" s="113">
        <v>2785266.65</v>
      </c>
      <c r="K92" s="115">
        <v>43385</v>
      </c>
      <c r="L92" s="113">
        <v>654</v>
      </c>
      <c r="M92" s="113" t="s">
        <v>2462</v>
      </c>
      <c r="N92" s="372"/>
    </row>
    <row r="93" spans="1:14">
      <c r="A93" s="113" t="s">
        <v>37</v>
      </c>
      <c r="B93" s="113" t="s">
        <v>390</v>
      </c>
      <c r="C93" s="113">
        <v>1125.5999999999999</v>
      </c>
      <c r="D93" s="113">
        <v>1138.45</v>
      </c>
      <c r="E93" s="113">
        <v>1104.05</v>
      </c>
      <c r="F93" s="113">
        <v>1132</v>
      </c>
      <c r="G93" s="113">
        <v>1133.8</v>
      </c>
      <c r="H93" s="113">
        <v>1121.1500000000001</v>
      </c>
      <c r="I93" s="113">
        <v>553890</v>
      </c>
      <c r="J93" s="113">
        <v>622365843.64999998</v>
      </c>
      <c r="K93" s="115">
        <v>43385</v>
      </c>
      <c r="L93" s="113">
        <v>27490</v>
      </c>
      <c r="M93" s="113" t="s">
        <v>457</v>
      </c>
      <c r="N93" s="372"/>
    </row>
    <row r="94" spans="1:14">
      <c r="A94" s="113" t="s">
        <v>38</v>
      </c>
      <c r="B94" s="113" t="s">
        <v>390</v>
      </c>
      <c r="C94" s="113">
        <v>209</v>
      </c>
      <c r="D94" s="113">
        <v>219</v>
      </c>
      <c r="E94" s="113">
        <v>209</v>
      </c>
      <c r="F94" s="113">
        <v>217.05</v>
      </c>
      <c r="G94" s="113">
        <v>217.1</v>
      </c>
      <c r="H94" s="113">
        <v>206</v>
      </c>
      <c r="I94" s="113">
        <v>3747478</v>
      </c>
      <c r="J94" s="113">
        <v>809448744.04999995</v>
      </c>
      <c r="K94" s="115">
        <v>43385</v>
      </c>
      <c r="L94" s="113">
        <v>34625</v>
      </c>
      <c r="M94" s="113" t="s">
        <v>458</v>
      </c>
      <c r="N94" s="372"/>
    </row>
    <row r="95" spans="1:14">
      <c r="A95" s="113" t="s">
        <v>2139</v>
      </c>
      <c r="B95" s="113" t="s">
        <v>390</v>
      </c>
      <c r="C95" s="113">
        <v>600.04999999999995</v>
      </c>
      <c r="D95" s="113">
        <v>670.2</v>
      </c>
      <c r="E95" s="113">
        <v>595.79999999999995</v>
      </c>
      <c r="F95" s="113">
        <v>668.15</v>
      </c>
      <c r="G95" s="113">
        <v>670</v>
      </c>
      <c r="H95" s="113">
        <v>1117</v>
      </c>
      <c r="I95" s="113">
        <v>2690</v>
      </c>
      <c r="J95" s="113">
        <v>1780792.6</v>
      </c>
      <c r="K95" s="115">
        <v>43385</v>
      </c>
      <c r="L95" s="113">
        <v>239</v>
      </c>
      <c r="M95" s="113" t="s">
        <v>2140</v>
      </c>
      <c r="N95" s="372"/>
    </row>
    <row r="96" spans="1:14">
      <c r="A96" s="113" t="s">
        <v>459</v>
      </c>
      <c r="B96" s="113" t="s">
        <v>390</v>
      </c>
      <c r="C96" s="113">
        <v>130.9</v>
      </c>
      <c r="D96" s="113">
        <v>136.44999999999999</v>
      </c>
      <c r="E96" s="113">
        <v>130.9</v>
      </c>
      <c r="F96" s="113">
        <v>132.69999999999999</v>
      </c>
      <c r="G96" s="113">
        <v>132.5</v>
      </c>
      <c r="H96" s="113">
        <v>129.85</v>
      </c>
      <c r="I96" s="113">
        <v>200518</v>
      </c>
      <c r="J96" s="113">
        <v>26790146.449999999</v>
      </c>
      <c r="K96" s="115">
        <v>43385</v>
      </c>
      <c r="L96" s="113">
        <v>2722</v>
      </c>
      <c r="M96" s="113" t="s">
        <v>460</v>
      </c>
      <c r="N96" s="372"/>
    </row>
    <row r="97" spans="1:14">
      <c r="A97" s="113" t="s">
        <v>461</v>
      </c>
      <c r="B97" s="113" t="s">
        <v>390</v>
      </c>
      <c r="C97" s="113">
        <v>38.9</v>
      </c>
      <c r="D97" s="113">
        <v>43.9</v>
      </c>
      <c r="E97" s="113">
        <v>38.9</v>
      </c>
      <c r="F97" s="113">
        <v>43.65</v>
      </c>
      <c r="G97" s="113">
        <v>43.5</v>
      </c>
      <c r="H97" s="113">
        <v>39.5</v>
      </c>
      <c r="I97" s="113">
        <v>43087</v>
      </c>
      <c r="J97" s="113">
        <v>1848837.5</v>
      </c>
      <c r="K97" s="115">
        <v>43385</v>
      </c>
      <c r="L97" s="113">
        <v>578</v>
      </c>
      <c r="M97" s="113" t="s">
        <v>462</v>
      </c>
      <c r="N97" s="372"/>
    </row>
    <row r="98" spans="1:14">
      <c r="A98" s="113" t="s">
        <v>2797</v>
      </c>
      <c r="B98" s="113" t="s">
        <v>390</v>
      </c>
      <c r="C98" s="113">
        <v>25.6</v>
      </c>
      <c r="D98" s="113">
        <v>26.7</v>
      </c>
      <c r="E98" s="113">
        <v>25.55</v>
      </c>
      <c r="F98" s="113">
        <v>25.75</v>
      </c>
      <c r="G98" s="113">
        <v>25.6</v>
      </c>
      <c r="H98" s="113">
        <v>25.05</v>
      </c>
      <c r="I98" s="113">
        <v>34377</v>
      </c>
      <c r="J98" s="113">
        <v>889188.8</v>
      </c>
      <c r="K98" s="115">
        <v>43385</v>
      </c>
      <c r="L98" s="113">
        <v>314</v>
      </c>
      <c r="M98" s="113" t="s">
        <v>2798</v>
      </c>
      <c r="N98" s="372"/>
    </row>
    <row r="99" spans="1:14">
      <c r="A99" s="113" t="s">
        <v>463</v>
      </c>
      <c r="B99" s="113" t="s">
        <v>2788</v>
      </c>
      <c r="C99" s="113">
        <v>6.7</v>
      </c>
      <c r="D99" s="113">
        <v>6.7</v>
      </c>
      <c r="E99" s="113">
        <v>6.7</v>
      </c>
      <c r="F99" s="113">
        <v>6.7</v>
      </c>
      <c r="G99" s="113">
        <v>6.7</v>
      </c>
      <c r="H99" s="113">
        <v>7.05</v>
      </c>
      <c r="I99" s="113">
        <v>141721</v>
      </c>
      <c r="J99" s="113">
        <v>949530.7</v>
      </c>
      <c r="K99" s="115">
        <v>43385</v>
      </c>
      <c r="L99" s="113">
        <v>160</v>
      </c>
      <c r="M99" s="113" t="s">
        <v>2173</v>
      </c>
      <c r="N99" s="372"/>
    </row>
    <row r="100" spans="1:14">
      <c r="A100" s="113" t="s">
        <v>2476</v>
      </c>
      <c r="B100" s="113" t="s">
        <v>390</v>
      </c>
      <c r="C100" s="113">
        <v>96.1</v>
      </c>
      <c r="D100" s="113">
        <v>101</v>
      </c>
      <c r="E100" s="113">
        <v>95.25</v>
      </c>
      <c r="F100" s="113">
        <v>99.5</v>
      </c>
      <c r="G100" s="113">
        <v>99.35</v>
      </c>
      <c r="H100" s="113">
        <v>94.75</v>
      </c>
      <c r="I100" s="113">
        <v>34946</v>
      </c>
      <c r="J100" s="113">
        <v>3459260.8</v>
      </c>
      <c r="K100" s="115">
        <v>43385</v>
      </c>
      <c r="L100" s="113">
        <v>709</v>
      </c>
      <c r="M100" s="113" t="s">
        <v>2477</v>
      </c>
      <c r="N100" s="372"/>
    </row>
    <row r="101" spans="1:14">
      <c r="A101" s="113" t="s">
        <v>3534</v>
      </c>
      <c r="B101" s="113" t="s">
        <v>390</v>
      </c>
      <c r="C101" s="113">
        <v>31.95</v>
      </c>
      <c r="D101" s="113">
        <v>31.95</v>
      </c>
      <c r="E101" s="113">
        <v>26.05</v>
      </c>
      <c r="F101" s="113">
        <v>28.7</v>
      </c>
      <c r="G101" s="113">
        <v>28.75</v>
      </c>
      <c r="H101" s="113">
        <v>28.2</v>
      </c>
      <c r="I101" s="113">
        <v>4098</v>
      </c>
      <c r="J101" s="113">
        <v>115880.6</v>
      </c>
      <c r="K101" s="115">
        <v>43385</v>
      </c>
      <c r="L101" s="113">
        <v>51</v>
      </c>
      <c r="M101" s="113" t="s">
        <v>3535</v>
      </c>
      <c r="N101" s="372"/>
    </row>
    <row r="102" spans="1:14">
      <c r="A102" s="113" t="s">
        <v>2106</v>
      </c>
      <c r="B102" s="113" t="s">
        <v>390</v>
      </c>
      <c r="C102" s="113">
        <v>54.3</v>
      </c>
      <c r="D102" s="113">
        <v>63</v>
      </c>
      <c r="E102" s="113">
        <v>54.3</v>
      </c>
      <c r="F102" s="113">
        <v>57.25</v>
      </c>
      <c r="G102" s="113">
        <v>58.25</v>
      </c>
      <c r="H102" s="113">
        <v>57.5</v>
      </c>
      <c r="I102" s="113">
        <v>21067</v>
      </c>
      <c r="J102" s="113">
        <v>1241968</v>
      </c>
      <c r="K102" s="115">
        <v>43385</v>
      </c>
      <c r="L102" s="113">
        <v>863</v>
      </c>
      <c r="M102" s="113" t="s">
        <v>2107</v>
      </c>
      <c r="N102" s="372"/>
    </row>
    <row r="103" spans="1:14">
      <c r="A103" s="113" t="s">
        <v>2799</v>
      </c>
      <c r="B103" s="113" t="s">
        <v>390</v>
      </c>
      <c r="C103" s="113">
        <v>300</v>
      </c>
      <c r="D103" s="113">
        <v>329</v>
      </c>
      <c r="E103" s="113">
        <v>294</v>
      </c>
      <c r="F103" s="113">
        <v>310.60000000000002</v>
      </c>
      <c r="G103" s="113">
        <v>310.2</v>
      </c>
      <c r="H103" s="113">
        <v>294.05</v>
      </c>
      <c r="I103" s="113">
        <v>7617</v>
      </c>
      <c r="J103" s="113">
        <v>2346075.7999999998</v>
      </c>
      <c r="K103" s="115">
        <v>43385</v>
      </c>
      <c r="L103" s="113">
        <v>244</v>
      </c>
      <c r="M103" s="113" t="s">
        <v>2800</v>
      </c>
      <c r="N103" s="372"/>
    </row>
    <row r="104" spans="1:14">
      <c r="A104" s="113" t="s">
        <v>464</v>
      </c>
      <c r="B104" s="113" t="s">
        <v>390</v>
      </c>
      <c r="C104" s="113">
        <v>53.65</v>
      </c>
      <c r="D104" s="113">
        <v>54.5</v>
      </c>
      <c r="E104" s="113">
        <v>51.9</v>
      </c>
      <c r="F104" s="113">
        <v>54.1</v>
      </c>
      <c r="G104" s="113">
        <v>54.4</v>
      </c>
      <c r="H104" s="113">
        <v>52.3</v>
      </c>
      <c r="I104" s="113">
        <v>7117</v>
      </c>
      <c r="J104" s="113">
        <v>379377.4</v>
      </c>
      <c r="K104" s="115">
        <v>43385</v>
      </c>
      <c r="L104" s="113">
        <v>95</v>
      </c>
      <c r="M104" s="113" t="s">
        <v>465</v>
      </c>
      <c r="N104" s="372"/>
    </row>
    <row r="105" spans="1:14">
      <c r="A105" s="113" t="s">
        <v>466</v>
      </c>
      <c r="B105" s="113" t="s">
        <v>390</v>
      </c>
      <c r="C105" s="113">
        <v>105</v>
      </c>
      <c r="D105" s="113">
        <v>114.05</v>
      </c>
      <c r="E105" s="113">
        <v>105</v>
      </c>
      <c r="F105" s="113">
        <v>113.45</v>
      </c>
      <c r="G105" s="113">
        <v>114</v>
      </c>
      <c r="H105" s="113">
        <v>108.65</v>
      </c>
      <c r="I105" s="113">
        <v>18303</v>
      </c>
      <c r="J105" s="113">
        <v>2061420.1</v>
      </c>
      <c r="K105" s="115">
        <v>43385</v>
      </c>
      <c r="L105" s="113">
        <v>365</v>
      </c>
      <c r="M105" s="113" t="s">
        <v>467</v>
      </c>
      <c r="N105" s="372"/>
    </row>
    <row r="106" spans="1:14">
      <c r="A106" s="113" t="s">
        <v>468</v>
      </c>
      <c r="B106" s="113" t="s">
        <v>390</v>
      </c>
      <c r="C106" s="113">
        <v>26</v>
      </c>
      <c r="D106" s="113">
        <v>26</v>
      </c>
      <c r="E106" s="113">
        <v>24.65</v>
      </c>
      <c r="F106" s="113">
        <v>24.75</v>
      </c>
      <c r="G106" s="113">
        <v>24.75</v>
      </c>
      <c r="H106" s="113">
        <v>24.95</v>
      </c>
      <c r="I106" s="113">
        <v>7821</v>
      </c>
      <c r="J106" s="113">
        <v>195448.7</v>
      </c>
      <c r="K106" s="115">
        <v>43385</v>
      </c>
      <c r="L106" s="113">
        <v>58</v>
      </c>
      <c r="M106" s="113" t="s">
        <v>469</v>
      </c>
      <c r="N106" s="372"/>
    </row>
    <row r="107" spans="1:14">
      <c r="A107" s="113" t="s">
        <v>2141</v>
      </c>
      <c r="B107" s="113" t="s">
        <v>390</v>
      </c>
      <c r="C107" s="113">
        <v>30.3</v>
      </c>
      <c r="D107" s="113">
        <v>36.700000000000003</v>
      </c>
      <c r="E107" s="113">
        <v>30.3</v>
      </c>
      <c r="F107" s="113">
        <v>36.450000000000003</v>
      </c>
      <c r="G107" s="113">
        <v>36.700000000000003</v>
      </c>
      <c r="H107" s="113">
        <v>30.6</v>
      </c>
      <c r="I107" s="113">
        <v>272168</v>
      </c>
      <c r="J107" s="113">
        <v>9066728.1500000004</v>
      </c>
      <c r="K107" s="115">
        <v>43385</v>
      </c>
      <c r="L107" s="113">
        <v>1087</v>
      </c>
      <c r="M107" s="113" t="s">
        <v>2142</v>
      </c>
      <c r="N107" s="372"/>
    </row>
    <row r="108" spans="1:14">
      <c r="A108" s="113" t="s">
        <v>2801</v>
      </c>
      <c r="B108" s="113" t="s">
        <v>390</v>
      </c>
      <c r="C108" s="113">
        <v>22.3</v>
      </c>
      <c r="D108" s="113">
        <v>23.25</v>
      </c>
      <c r="E108" s="113">
        <v>22.3</v>
      </c>
      <c r="F108" s="113">
        <v>22.75</v>
      </c>
      <c r="G108" s="113">
        <v>22.65</v>
      </c>
      <c r="H108" s="113">
        <v>22.7</v>
      </c>
      <c r="I108" s="113">
        <v>8814</v>
      </c>
      <c r="J108" s="113">
        <v>201473.35</v>
      </c>
      <c r="K108" s="115">
        <v>43385</v>
      </c>
      <c r="L108" s="113">
        <v>70</v>
      </c>
      <c r="M108" s="113" t="s">
        <v>2802</v>
      </c>
      <c r="N108" s="372"/>
    </row>
    <row r="109" spans="1:14">
      <c r="A109" s="113" t="s">
        <v>39</v>
      </c>
      <c r="B109" s="113" t="s">
        <v>390</v>
      </c>
      <c r="C109" s="113">
        <v>327.45</v>
      </c>
      <c r="D109" s="113">
        <v>335.75</v>
      </c>
      <c r="E109" s="113">
        <v>325</v>
      </c>
      <c r="F109" s="113">
        <v>329.8</v>
      </c>
      <c r="G109" s="113">
        <v>328.6</v>
      </c>
      <c r="H109" s="113">
        <v>321.5</v>
      </c>
      <c r="I109" s="113">
        <v>1550882</v>
      </c>
      <c r="J109" s="113">
        <v>512417067.44999999</v>
      </c>
      <c r="K109" s="115">
        <v>43385</v>
      </c>
      <c r="L109" s="113">
        <v>20857</v>
      </c>
      <c r="M109" s="113" t="s">
        <v>470</v>
      </c>
      <c r="N109" s="372"/>
    </row>
    <row r="110" spans="1:14">
      <c r="A110" s="113" t="s">
        <v>2023</v>
      </c>
      <c r="B110" s="113" t="s">
        <v>390</v>
      </c>
      <c r="C110" s="113">
        <v>111.25</v>
      </c>
      <c r="D110" s="113">
        <v>119</v>
      </c>
      <c r="E110" s="113">
        <v>111.25</v>
      </c>
      <c r="F110" s="113">
        <v>116.55</v>
      </c>
      <c r="G110" s="113">
        <v>117</v>
      </c>
      <c r="H110" s="113">
        <v>110.65</v>
      </c>
      <c r="I110" s="113">
        <v>15783</v>
      </c>
      <c r="J110" s="113">
        <v>1835948.25</v>
      </c>
      <c r="K110" s="115">
        <v>43385</v>
      </c>
      <c r="L110" s="113">
        <v>328</v>
      </c>
      <c r="M110" s="113" t="s">
        <v>471</v>
      </c>
      <c r="N110" s="372"/>
    </row>
    <row r="111" spans="1:14">
      <c r="A111" s="113" t="s">
        <v>472</v>
      </c>
      <c r="B111" s="113" t="s">
        <v>390</v>
      </c>
      <c r="C111" s="113">
        <v>300.14999999999998</v>
      </c>
      <c r="D111" s="113">
        <v>307.7</v>
      </c>
      <c r="E111" s="113">
        <v>296</v>
      </c>
      <c r="F111" s="113">
        <v>300.8</v>
      </c>
      <c r="G111" s="113">
        <v>298.14999999999998</v>
      </c>
      <c r="H111" s="113">
        <v>299.89999999999998</v>
      </c>
      <c r="I111" s="113">
        <v>9876</v>
      </c>
      <c r="J111" s="113">
        <v>2999702.95</v>
      </c>
      <c r="K111" s="115">
        <v>43385</v>
      </c>
      <c r="L111" s="113">
        <v>524</v>
      </c>
      <c r="M111" s="113" t="s">
        <v>473</v>
      </c>
      <c r="N111" s="372"/>
    </row>
    <row r="112" spans="1:14">
      <c r="A112" s="113" t="s">
        <v>474</v>
      </c>
      <c r="B112" s="113" t="s">
        <v>390</v>
      </c>
      <c r="C112" s="113">
        <v>238</v>
      </c>
      <c r="D112" s="113">
        <v>257.89999999999998</v>
      </c>
      <c r="E112" s="113">
        <v>238</v>
      </c>
      <c r="F112" s="113">
        <v>249.5</v>
      </c>
      <c r="G112" s="113">
        <v>245</v>
      </c>
      <c r="H112" s="113">
        <v>240.7</v>
      </c>
      <c r="I112" s="113">
        <v>3232</v>
      </c>
      <c r="J112" s="113">
        <v>814148.05</v>
      </c>
      <c r="K112" s="115">
        <v>43385</v>
      </c>
      <c r="L112" s="113">
        <v>101</v>
      </c>
      <c r="M112" s="113" t="s">
        <v>475</v>
      </c>
      <c r="N112" s="372"/>
    </row>
    <row r="113" spans="1:14">
      <c r="A113" s="113" t="s">
        <v>2034</v>
      </c>
      <c r="B113" s="113" t="s">
        <v>390</v>
      </c>
      <c r="C113" s="113">
        <v>39.65</v>
      </c>
      <c r="D113" s="113">
        <v>43.8</v>
      </c>
      <c r="E113" s="113">
        <v>39.65</v>
      </c>
      <c r="F113" s="113">
        <v>42.2</v>
      </c>
      <c r="G113" s="113">
        <v>42.2</v>
      </c>
      <c r="H113" s="113">
        <v>39.950000000000003</v>
      </c>
      <c r="I113" s="113">
        <v>9974</v>
      </c>
      <c r="J113" s="113">
        <v>414437.7</v>
      </c>
      <c r="K113" s="115">
        <v>43385</v>
      </c>
      <c r="L113" s="113">
        <v>209</v>
      </c>
      <c r="M113" s="113" t="s">
        <v>2035</v>
      </c>
      <c r="N113" s="372"/>
    </row>
    <row r="114" spans="1:14">
      <c r="A114" s="113" t="s">
        <v>476</v>
      </c>
      <c r="B114" s="113" t="s">
        <v>390</v>
      </c>
      <c r="C114" s="113">
        <v>28.4</v>
      </c>
      <c r="D114" s="113">
        <v>30.8</v>
      </c>
      <c r="E114" s="113">
        <v>28.4</v>
      </c>
      <c r="F114" s="113">
        <v>30.45</v>
      </c>
      <c r="G114" s="113">
        <v>30.7</v>
      </c>
      <c r="H114" s="113">
        <v>28.6</v>
      </c>
      <c r="I114" s="113">
        <v>46656</v>
      </c>
      <c r="J114" s="113">
        <v>1399434.8</v>
      </c>
      <c r="K114" s="115">
        <v>43385</v>
      </c>
      <c r="L114" s="113">
        <v>507</v>
      </c>
      <c r="M114" s="113" t="s">
        <v>477</v>
      </c>
      <c r="N114" s="372"/>
    </row>
    <row r="115" spans="1:14">
      <c r="A115" s="113" t="s">
        <v>478</v>
      </c>
      <c r="B115" s="113" t="s">
        <v>390</v>
      </c>
      <c r="C115" s="113">
        <v>123.7</v>
      </c>
      <c r="D115" s="113">
        <v>127.15</v>
      </c>
      <c r="E115" s="113">
        <v>120.5</v>
      </c>
      <c r="F115" s="113">
        <v>125.4</v>
      </c>
      <c r="G115" s="113">
        <v>125.9</v>
      </c>
      <c r="H115" s="113">
        <v>122.05</v>
      </c>
      <c r="I115" s="113">
        <v>34901</v>
      </c>
      <c r="J115" s="113">
        <v>4339602.1500000004</v>
      </c>
      <c r="K115" s="115">
        <v>43385</v>
      </c>
      <c r="L115" s="113">
        <v>579</v>
      </c>
      <c r="M115" s="113" t="s">
        <v>479</v>
      </c>
      <c r="N115" s="372"/>
    </row>
    <row r="116" spans="1:14">
      <c r="A116" s="113" t="s">
        <v>480</v>
      </c>
      <c r="B116" s="113" t="s">
        <v>390</v>
      </c>
      <c r="C116" s="113">
        <v>13.4</v>
      </c>
      <c r="D116" s="113">
        <v>14.2</v>
      </c>
      <c r="E116" s="113">
        <v>13.05</v>
      </c>
      <c r="F116" s="113">
        <v>13.8</v>
      </c>
      <c r="G116" s="113">
        <v>13.85</v>
      </c>
      <c r="H116" s="113">
        <v>13</v>
      </c>
      <c r="I116" s="113">
        <v>106412</v>
      </c>
      <c r="J116" s="113">
        <v>1469397.8</v>
      </c>
      <c r="K116" s="115">
        <v>43385</v>
      </c>
      <c r="L116" s="113">
        <v>479</v>
      </c>
      <c r="M116" s="113" t="s">
        <v>481</v>
      </c>
      <c r="N116" s="372"/>
    </row>
    <row r="117" spans="1:14">
      <c r="A117" s="113" t="s">
        <v>482</v>
      </c>
      <c r="B117" s="113" t="s">
        <v>390</v>
      </c>
      <c r="C117" s="113">
        <v>109</v>
      </c>
      <c r="D117" s="113">
        <v>117</v>
      </c>
      <c r="E117" s="113">
        <v>108.95</v>
      </c>
      <c r="F117" s="113">
        <v>115.35</v>
      </c>
      <c r="G117" s="113">
        <v>115.25</v>
      </c>
      <c r="H117" s="113">
        <v>108.95</v>
      </c>
      <c r="I117" s="113">
        <v>645717</v>
      </c>
      <c r="J117" s="113">
        <v>73852908.25</v>
      </c>
      <c r="K117" s="115">
        <v>43385</v>
      </c>
      <c r="L117" s="113">
        <v>6889</v>
      </c>
      <c r="M117" s="113" t="s">
        <v>483</v>
      </c>
      <c r="N117" s="372"/>
    </row>
    <row r="118" spans="1:14">
      <c r="A118" s="113" t="s">
        <v>40</v>
      </c>
      <c r="B118" s="113" t="s">
        <v>390</v>
      </c>
      <c r="C118" s="113">
        <v>113.7</v>
      </c>
      <c r="D118" s="113">
        <v>118.5</v>
      </c>
      <c r="E118" s="113">
        <v>112.55</v>
      </c>
      <c r="F118" s="113">
        <v>115.8</v>
      </c>
      <c r="G118" s="113">
        <v>116.25</v>
      </c>
      <c r="H118" s="113">
        <v>111.8</v>
      </c>
      <c r="I118" s="113">
        <v>22021483</v>
      </c>
      <c r="J118" s="113">
        <v>2561210269.4499998</v>
      </c>
      <c r="K118" s="115">
        <v>43385</v>
      </c>
      <c r="L118" s="113">
        <v>78293</v>
      </c>
      <c r="M118" s="113" t="s">
        <v>484</v>
      </c>
      <c r="N118" s="372"/>
    </row>
    <row r="119" spans="1:14">
      <c r="A119" s="113" t="s">
        <v>2731</v>
      </c>
      <c r="B119" s="113" t="s">
        <v>390</v>
      </c>
      <c r="C119" s="113">
        <v>189.9</v>
      </c>
      <c r="D119" s="113">
        <v>195</v>
      </c>
      <c r="E119" s="113">
        <v>161.15</v>
      </c>
      <c r="F119" s="113">
        <v>189.9</v>
      </c>
      <c r="G119" s="113">
        <v>189.95</v>
      </c>
      <c r="H119" s="113">
        <v>171.1</v>
      </c>
      <c r="I119" s="113">
        <v>1848</v>
      </c>
      <c r="J119" s="113">
        <v>345988.35</v>
      </c>
      <c r="K119" s="115">
        <v>43385</v>
      </c>
      <c r="L119" s="113">
        <v>58</v>
      </c>
      <c r="M119" s="113" t="s">
        <v>2732</v>
      </c>
      <c r="N119" s="372"/>
    </row>
    <row r="120" spans="1:14">
      <c r="A120" s="113" t="s">
        <v>41</v>
      </c>
      <c r="B120" s="113" t="s">
        <v>390</v>
      </c>
      <c r="C120" s="113">
        <v>1233.9000000000001</v>
      </c>
      <c r="D120" s="113">
        <v>1265.95</v>
      </c>
      <c r="E120" s="113">
        <v>1233.9000000000001</v>
      </c>
      <c r="F120" s="113">
        <v>1261.2</v>
      </c>
      <c r="G120" s="113">
        <v>1260</v>
      </c>
      <c r="H120" s="113">
        <v>1219.05</v>
      </c>
      <c r="I120" s="113">
        <v>1000950</v>
      </c>
      <c r="J120" s="113">
        <v>1254431496.8</v>
      </c>
      <c r="K120" s="115">
        <v>43385</v>
      </c>
      <c r="L120" s="113">
        <v>40077</v>
      </c>
      <c r="M120" s="113" t="s">
        <v>485</v>
      </c>
      <c r="N120" s="372"/>
    </row>
    <row r="121" spans="1:14">
      <c r="A121" s="113" t="s">
        <v>486</v>
      </c>
      <c r="B121" s="113" t="s">
        <v>390</v>
      </c>
      <c r="C121" s="113">
        <v>169.4</v>
      </c>
      <c r="D121" s="113">
        <v>189.9</v>
      </c>
      <c r="E121" s="113">
        <v>166.8</v>
      </c>
      <c r="F121" s="113">
        <v>178</v>
      </c>
      <c r="G121" s="113">
        <v>177.1</v>
      </c>
      <c r="H121" s="113">
        <v>165.25</v>
      </c>
      <c r="I121" s="113">
        <v>143777</v>
      </c>
      <c r="J121" s="113">
        <v>25744666.699999999</v>
      </c>
      <c r="K121" s="115">
        <v>43385</v>
      </c>
      <c r="L121" s="113">
        <v>3291</v>
      </c>
      <c r="M121" s="113" t="s">
        <v>487</v>
      </c>
      <c r="N121" s="372"/>
    </row>
    <row r="122" spans="1:14">
      <c r="A122" s="113" t="s">
        <v>2243</v>
      </c>
      <c r="B122" s="113" t="s">
        <v>390</v>
      </c>
      <c r="C122" s="113">
        <v>182</v>
      </c>
      <c r="D122" s="113">
        <v>187</v>
      </c>
      <c r="E122" s="113">
        <v>180</v>
      </c>
      <c r="F122" s="113">
        <v>181</v>
      </c>
      <c r="G122" s="113">
        <v>181</v>
      </c>
      <c r="H122" s="113">
        <v>175.2</v>
      </c>
      <c r="I122" s="113">
        <v>1472</v>
      </c>
      <c r="J122" s="113">
        <v>268844.05</v>
      </c>
      <c r="K122" s="115">
        <v>43385</v>
      </c>
      <c r="L122" s="113">
        <v>82</v>
      </c>
      <c r="M122" s="113" t="s">
        <v>2244</v>
      </c>
      <c r="N122" s="372"/>
    </row>
    <row r="123" spans="1:14">
      <c r="A123" s="113" t="s">
        <v>488</v>
      </c>
      <c r="B123" s="113" t="s">
        <v>390</v>
      </c>
      <c r="C123" s="113">
        <v>548.95000000000005</v>
      </c>
      <c r="D123" s="113">
        <v>550.95000000000005</v>
      </c>
      <c r="E123" s="113">
        <v>534.6</v>
      </c>
      <c r="F123" s="113">
        <v>538.45000000000005</v>
      </c>
      <c r="G123" s="113">
        <v>534.6</v>
      </c>
      <c r="H123" s="113">
        <v>538.5</v>
      </c>
      <c r="I123" s="113">
        <v>13604</v>
      </c>
      <c r="J123" s="113">
        <v>7376908.9000000004</v>
      </c>
      <c r="K123" s="115">
        <v>43385</v>
      </c>
      <c r="L123" s="113">
        <v>622</v>
      </c>
      <c r="M123" s="113" t="s">
        <v>489</v>
      </c>
      <c r="N123" s="372"/>
    </row>
    <row r="124" spans="1:14">
      <c r="A124" s="113" t="s">
        <v>2672</v>
      </c>
      <c r="B124" s="113" t="s">
        <v>390</v>
      </c>
      <c r="C124" s="113">
        <v>156</v>
      </c>
      <c r="D124" s="113">
        <v>162.25</v>
      </c>
      <c r="E124" s="113">
        <v>156</v>
      </c>
      <c r="F124" s="113">
        <v>159.5</v>
      </c>
      <c r="G124" s="113">
        <v>158.75</v>
      </c>
      <c r="H124" s="113">
        <v>159.69999999999999</v>
      </c>
      <c r="I124" s="113">
        <v>27645</v>
      </c>
      <c r="J124" s="113">
        <v>4418846.0999999996</v>
      </c>
      <c r="K124" s="115">
        <v>43385</v>
      </c>
      <c r="L124" s="113">
        <v>1730</v>
      </c>
      <c r="M124" s="113" t="s">
        <v>2673</v>
      </c>
      <c r="N124" s="372"/>
    </row>
    <row r="125" spans="1:14">
      <c r="A125" s="113" t="s">
        <v>490</v>
      </c>
      <c r="B125" s="113" t="s">
        <v>390</v>
      </c>
      <c r="C125" s="113">
        <v>881</v>
      </c>
      <c r="D125" s="113">
        <v>894.65</v>
      </c>
      <c r="E125" s="113">
        <v>871.7</v>
      </c>
      <c r="F125" s="113">
        <v>888</v>
      </c>
      <c r="G125" s="113">
        <v>885.05</v>
      </c>
      <c r="H125" s="113">
        <v>867.65</v>
      </c>
      <c r="I125" s="113">
        <v>27944</v>
      </c>
      <c r="J125" s="113">
        <v>24745975.850000001</v>
      </c>
      <c r="K125" s="115">
        <v>43385</v>
      </c>
      <c r="L125" s="113">
        <v>3712</v>
      </c>
      <c r="M125" s="113" t="s">
        <v>491</v>
      </c>
      <c r="N125" s="372"/>
    </row>
    <row r="126" spans="1:14">
      <c r="A126" s="113" t="s">
        <v>492</v>
      </c>
      <c r="B126" s="113" t="s">
        <v>390</v>
      </c>
      <c r="C126" s="113">
        <v>78.7</v>
      </c>
      <c r="D126" s="113">
        <v>83.5</v>
      </c>
      <c r="E126" s="113">
        <v>78.7</v>
      </c>
      <c r="F126" s="113">
        <v>82.65</v>
      </c>
      <c r="G126" s="113">
        <v>82.9</v>
      </c>
      <c r="H126" s="113">
        <v>78.05</v>
      </c>
      <c r="I126" s="113">
        <v>217334</v>
      </c>
      <c r="J126" s="113">
        <v>17860310</v>
      </c>
      <c r="K126" s="115">
        <v>43385</v>
      </c>
      <c r="L126" s="113">
        <v>4331</v>
      </c>
      <c r="M126" s="113" t="s">
        <v>493</v>
      </c>
      <c r="N126" s="372"/>
    </row>
    <row r="127" spans="1:14">
      <c r="A127" s="113" t="s">
        <v>494</v>
      </c>
      <c r="B127" s="113" t="s">
        <v>390</v>
      </c>
      <c r="C127" s="113">
        <v>1628.7</v>
      </c>
      <c r="D127" s="113">
        <v>1698</v>
      </c>
      <c r="E127" s="113">
        <v>1628.65</v>
      </c>
      <c r="F127" s="113">
        <v>1664.95</v>
      </c>
      <c r="G127" s="113">
        <v>1662.6</v>
      </c>
      <c r="H127" s="113">
        <v>1618.9</v>
      </c>
      <c r="I127" s="113">
        <v>16092</v>
      </c>
      <c r="J127" s="113">
        <v>26756502.600000001</v>
      </c>
      <c r="K127" s="115">
        <v>43385</v>
      </c>
      <c r="L127" s="113">
        <v>1382</v>
      </c>
      <c r="M127" s="113" t="s">
        <v>495</v>
      </c>
      <c r="N127" s="372"/>
    </row>
    <row r="128" spans="1:14">
      <c r="A128" s="113" t="s">
        <v>2445</v>
      </c>
      <c r="B128" s="113" t="s">
        <v>390</v>
      </c>
      <c r="C128" s="113">
        <v>115.85</v>
      </c>
      <c r="D128" s="113">
        <v>118.9</v>
      </c>
      <c r="E128" s="113">
        <v>112.5</v>
      </c>
      <c r="F128" s="113">
        <v>117.8</v>
      </c>
      <c r="G128" s="113">
        <v>118</v>
      </c>
      <c r="H128" s="113">
        <v>114.35</v>
      </c>
      <c r="I128" s="113">
        <v>220618</v>
      </c>
      <c r="J128" s="113">
        <v>25785446.550000001</v>
      </c>
      <c r="K128" s="115">
        <v>43385</v>
      </c>
      <c r="L128" s="113">
        <v>3622</v>
      </c>
      <c r="M128" s="113" t="s">
        <v>2446</v>
      </c>
      <c r="N128" s="372"/>
    </row>
    <row r="129" spans="1:14">
      <c r="A129" s="113" t="s">
        <v>496</v>
      </c>
      <c r="B129" s="113" t="s">
        <v>390</v>
      </c>
      <c r="C129" s="113">
        <v>488.95</v>
      </c>
      <c r="D129" s="113">
        <v>517.9</v>
      </c>
      <c r="E129" s="113">
        <v>488.95</v>
      </c>
      <c r="F129" s="113">
        <v>501.15</v>
      </c>
      <c r="G129" s="113">
        <v>497</v>
      </c>
      <c r="H129" s="113">
        <v>488.6</v>
      </c>
      <c r="I129" s="113">
        <v>9903</v>
      </c>
      <c r="J129" s="113">
        <v>4967057.8499999996</v>
      </c>
      <c r="K129" s="115">
        <v>43385</v>
      </c>
      <c r="L129" s="113">
        <v>593</v>
      </c>
      <c r="M129" s="113" t="s">
        <v>497</v>
      </c>
      <c r="N129" s="372"/>
    </row>
    <row r="130" spans="1:14">
      <c r="A130" s="113" t="s">
        <v>498</v>
      </c>
      <c r="B130" s="113" t="s">
        <v>390</v>
      </c>
      <c r="C130" s="113">
        <v>20.9</v>
      </c>
      <c r="D130" s="113">
        <v>21.3</v>
      </c>
      <c r="E130" s="113">
        <v>20</v>
      </c>
      <c r="F130" s="113">
        <v>21.3</v>
      </c>
      <c r="G130" s="113">
        <v>21.3</v>
      </c>
      <c r="H130" s="113">
        <v>20.3</v>
      </c>
      <c r="I130" s="113">
        <v>63493</v>
      </c>
      <c r="J130" s="113">
        <v>1345010.85</v>
      </c>
      <c r="K130" s="115">
        <v>43385</v>
      </c>
      <c r="L130" s="113">
        <v>346</v>
      </c>
      <c r="M130" s="113" t="s">
        <v>499</v>
      </c>
      <c r="N130" s="372"/>
    </row>
    <row r="131" spans="1:14">
      <c r="A131" s="113" t="s">
        <v>3714</v>
      </c>
      <c r="B131" s="113" t="s">
        <v>2788</v>
      </c>
      <c r="C131" s="113">
        <v>0.2</v>
      </c>
      <c r="D131" s="113">
        <v>0.2</v>
      </c>
      <c r="E131" s="113">
        <v>0.2</v>
      </c>
      <c r="F131" s="113">
        <v>0.2</v>
      </c>
      <c r="G131" s="113">
        <v>0.2</v>
      </c>
      <c r="H131" s="113">
        <v>0.2</v>
      </c>
      <c r="I131" s="113">
        <v>1001</v>
      </c>
      <c r="J131" s="113">
        <v>200.2</v>
      </c>
      <c r="K131" s="115">
        <v>43385</v>
      </c>
      <c r="L131" s="113">
        <v>3</v>
      </c>
      <c r="M131" s="113" t="s">
        <v>3715</v>
      </c>
      <c r="N131" s="372"/>
    </row>
    <row r="132" spans="1:14">
      <c r="A132" s="113" t="s">
        <v>500</v>
      </c>
      <c r="B132" s="113" t="s">
        <v>390</v>
      </c>
      <c r="C132" s="113">
        <v>3120</v>
      </c>
      <c r="D132" s="113">
        <v>3230</v>
      </c>
      <c r="E132" s="113">
        <v>3120</v>
      </c>
      <c r="F132" s="113">
        <v>3207.6</v>
      </c>
      <c r="G132" s="113">
        <v>3170.85</v>
      </c>
      <c r="H132" s="113">
        <v>3102</v>
      </c>
      <c r="I132" s="113">
        <v>9481</v>
      </c>
      <c r="J132" s="113">
        <v>30029899.800000001</v>
      </c>
      <c r="K132" s="115">
        <v>43385</v>
      </c>
      <c r="L132" s="113">
        <v>1383</v>
      </c>
      <c r="M132" s="113" t="s">
        <v>501</v>
      </c>
      <c r="N132" s="372"/>
    </row>
    <row r="133" spans="1:14">
      <c r="A133" s="113" t="s">
        <v>502</v>
      </c>
      <c r="B133" s="113" t="s">
        <v>390</v>
      </c>
      <c r="C133" s="113">
        <v>296.05</v>
      </c>
      <c r="D133" s="113">
        <v>308.95</v>
      </c>
      <c r="E133" s="113">
        <v>296</v>
      </c>
      <c r="F133" s="113">
        <v>306.89999999999998</v>
      </c>
      <c r="G133" s="113">
        <v>306.75</v>
      </c>
      <c r="H133" s="113">
        <v>295.64999999999998</v>
      </c>
      <c r="I133" s="113">
        <v>19901</v>
      </c>
      <c r="J133" s="113">
        <v>6031767.75</v>
      </c>
      <c r="K133" s="115">
        <v>43385</v>
      </c>
      <c r="L133" s="113">
        <v>682</v>
      </c>
      <c r="M133" s="113" t="s">
        <v>503</v>
      </c>
      <c r="N133" s="372"/>
    </row>
    <row r="134" spans="1:14">
      <c r="A134" s="113" t="s">
        <v>2192</v>
      </c>
      <c r="B134" s="113" t="s">
        <v>390</v>
      </c>
      <c r="C134" s="113">
        <v>598.35</v>
      </c>
      <c r="D134" s="113">
        <v>621.9</v>
      </c>
      <c r="E134" s="113">
        <v>583.29999999999995</v>
      </c>
      <c r="F134" s="113">
        <v>617.85</v>
      </c>
      <c r="G134" s="113">
        <v>619.9</v>
      </c>
      <c r="H134" s="113">
        <v>580.25</v>
      </c>
      <c r="I134" s="113">
        <v>465033</v>
      </c>
      <c r="J134" s="113">
        <v>282911651.60000002</v>
      </c>
      <c r="K134" s="115">
        <v>43385</v>
      </c>
      <c r="L134" s="113">
        <v>13680</v>
      </c>
      <c r="M134" s="113" t="s">
        <v>2193</v>
      </c>
      <c r="N134" s="372"/>
    </row>
    <row r="135" spans="1:14">
      <c r="A135" s="113" t="s">
        <v>504</v>
      </c>
      <c r="B135" s="113" t="s">
        <v>390</v>
      </c>
      <c r="C135" s="113">
        <v>150</v>
      </c>
      <c r="D135" s="113">
        <v>157</v>
      </c>
      <c r="E135" s="113">
        <v>150</v>
      </c>
      <c r="F135" s="113">
        <v>155.4</v>
      </c>
      <c r="G135" s="113">
        <v>155.85</v>
      </c>
      <c r="H135" s="113">
        <v>150.9</v>
      </c>
      <c r="I135" s="113">
        <v>2040</v>
      </c>
      <c r="J135" s="113">
        <v>315112.75</v>
      </c>
      <c r="K135" s="115">
        <v>43385</v>
      </c>
      <c r="L135" s="113">
        <v>75</v>
      </c>
      <c r="M135" s="113" t="s">
        <v>505</v>
      </c>
      <c r="N135" s="372"/>
    </row>
    <row r="136" spans="1:14">
      <c r="A136" s="113" t="s">
        <v>42</v>
      </c>
      <c r="B136" s="113" t="s">
        <v>390</v>
      </c>
      <c r="C136" s="113">
        <v>755</v>
      </c>
      <c r="D136" s="113">
        <v>764.65</v>
      </c>
      <c r="E136" s="113">
        <v>732</v>
      </c>
      <c r="F136" s="113">
        <v>735.5</v>
      </c>
      <c r="G136" s="113">
        <v>735.1</v>
      </c>
      <c r="H136" s="113">
        <v>756.25</v>
      </c>
      <c r="I136" s="113">
        <v>3541637</v>
      </c>
      <c r="J136" s="113">
        <v>2634000594.8000002</v>
      </c>
      <c r="K136" s="115">
        <v>43385</v>
      </c>
      <c r="L136" s="113">
        <v>74773</v>
      </c>
      <c r="M136" s="113" t="s">
        <v>506</v>
      </c>
      <c r="N136" s="372"/>
    </row>
    <row r="137" spans="1:14">
      <c r="A137" s="113" t="s">
        <v>2101</v>
      </c>
      <c r="B137" s="113" t="s">
        <v>390</v>
      </c>
      <c r="C137" s="113">
        <v>53.3</v>
      </c>
      <c r="D137" s="113">
        <v>55.55</v>
      </c>
      <c r="E137" s="113">
        <v>52.95</v>
      </c>
      <c r="F137" s="113">
        <v>53.35</v>
      </c>
      <c r="G137" s="113">
        <v>53.1</v>
      </c>
      <c r="H137" s="113">
        <v>52.45</v>
      </c>
      <c r="I137" s="113">
        <v>4170</v>
      </c>
      <c r="J137" s="113">
        <v>224476.3</v>
      </c>
      <c r="K137" s="115">
        <v>43385</v>
      </c>
      <c r="L137" s="113">
        <v>273</v>
      </c>
      <c r="M137" s="113" t="s">
        <v>2102</v>
      </c>
      <c r="N137" s="372"/>
    </row>
    <row r="138" spans="1:14">
      <c r="A138" s="113" t="s">
        <v>507</v>
      </c>
      <c r="B138" s="113" t="s">
        <v>390</v>
      </c>
      <c r="C138" s="113">
        <v>1170</v>
      </c>
      <c r="D138" s="113">
        <v>1216</v>
      </c>
      <c r="E138" s="113">
        <v>1170</v>
      </c>
      <c r="F138" s="113">
        <v>1191</v>
      </c>
      <c r="G138" s="113">
        <v>1185</v>
      </c>
      <c r="H138" s="113">
        <v>1169.5999999999999</v>
      </c>
      <c r="I138" s="113">
        <v>27459</v>
      </c>
      <c r="J138" s="113">
        <v>32902628.100000001</v>
      </c>
      <c r="K138" s="115">
        <v>43385</v>
      </c>
      <c r="L138" s="113">
        <v>2865</v>
      </c>
      <c r="M138" s="113" t="s">
        <v>508</v>
      </c>
      <c r="N138" s="372"/>
    </row>
    <row r="139" spans="1:14">
      <c r="A139" s="113" t="s">
        <v>2478</v>
      </c>
      <c r="B139" s="113" t="s">
        <v>390</v>
      </c>
      <c r="C139" s="113">
        <v>60</v>
      </c>
      <c r="D139" s="113">
        <v>62</v>
      </c>
      <c r="E139" s="113">
        <v>58.15</v>
      </c>
      <c r="F139" s="113">
        <v>60</v>
      </c>
      <c r="G139" s="113">
        <v>60.55</v>
      </c>
      <c r="H139" s="113">
        <v>58.3</v>
      </c>
      <c r="I139" s="113">
        <v>16422</v>
      </c>
      <c r="J139" s="113">
        <v>995962.6</v>
      </c>
      <c r="K139" s="115">
        <v>43385</v>
      </c>
      <c r="L139" s="113">
        <v>321</v>
      </c>
      <c r="M139" s="113" t="s">
        <v>2479</v>
      </c>
      <c r="N139" s="372"/>
    </row>
    <row r="140" spans="1:14">
      <c r="A140" s="113" t="s">
        <v>2371</v>
      </c>
      <c r="B140" s="113" t="s">
        <v>390</v>
      </c>
      <c r="C140" s="113">
        <v>39.799999999999997</v>
      </c>
      <c r="D140" s="113">
        <v>42.7</v>
      </c>
      <c r="E140" s="113">
        <v>39.75</v>
      </c>
      <c r="F140" s="113">
        <v>41.3</v>
      </c>
      <c r="G140" s="113">
        <v>41</v>
      </c>
      <c r="H140" s="113">
        <v>39.35</v>
      </c>
      <c r="I140" s="113">
        <v>7564</v>
      </c>
      <c r="J140" s="113">
        <v>313443.84999999998</v>
      </c>
      <c r="K140" s="115">
        <v>43385</v>
      </c>
      <c r="L140" s="113">
        <v>148</v>
      </c>
      <c r="M140" s="113" t="s">
        <v>2372</v>
      </c>
      <c r="N140" s="372"/>
    </row>
    <row r="141" spans="1:14">
      <c r="A141" s="113" t="s">
        <v>2409</v>
      </c>
      <c r="B141" s="113" t="s">
        <v>390</v>
      </c>
      <c r="C141" s="113">
        <v>459.95</v>
      </c>
      <c r="D141" s="113">
        <v>471.15</v>
      </c>
      <c r="E141" s="113">
        <v>455</v>
      </c>
      <c r="F141" s="113">
        <v>471.15</v>
      </c>
      <c r="G141" s="113">
        <v>471.15</v>
      </c>
      <c r="H141" s="113">
        <v>448.75</v>
      </c>
      <c r="I141" s="113">
        <v>40821</v>
      </c>
      <c r="J141" s="113">
        <v>19135735.399999999</v>
      </c>
      <c r="K141" s="115">
        <v>43385</v>
      </c>
      <c r="L141" s="113">
        <v>786</v>
      </c>
      <c r="M141" s="113" t="s">
        <v>2410</v>
      </c>
      <c r="N141" s="372"/>
    </row>
    <row r="142" spans="1:14">
      <c r="A142" s="113" t="s">
        <v>509</v>
      </c>
      <c r="B142" s="113" t="s">
        <v>390</v>
      </c>
      <c r="C142" s="113">
        <v>381</v>
      </c>
      <c r="D142" s="113">
        <v>396.8</v>
      </c>
      <c r="E142" s="113">
        <v>379.1</v>
      </c>
      <c r="F142" s="113">
        <v>391.25</v>
      </c>
      <c r="G142" s="113">
        <v>391.35</v>
      </c>
      <c r="H142" s="113">
        <v>374.4</v>
      </c>
      <c r="I142" s="113">
        <v>375159</v>
      </c>
      <c r="J142" s="113">
        <v>146090460.09999999</v>
      </c>
      <c r="K142" s="115">
        <v>43385</v>
      </c>
      <c r="L142" s="113">
        <v>12049</v>
      </c>
      <c r="M142" s="113" t="s">
        <v>2961</v>
      </c>
      <c r="N142" s="372"/>
    </row>
    <row r="143" spans="1:14">
      <c r="A143" s="113" t="s">
        <v>510</v>
      </c>
      <c r="B143" s="113" t="s">
        <v>390</v>
      </c>
      <c r="C143" s="113">
        <v>27.3</v>
      </c>
      <c r="D143" s="113">
        <v>30</v>
      </c>
      <c r="E143" s="113">
        <v>27.3</v>
      </c>
      <c r="F143" s="113">
        <v>28.45</v>
      </c>
      <c r="G143" s="113">
        <v>28.25</v>
      </c>
      <c r="H143" s="113">
        <v>27.55</v>
      </c>
      <c r="I143" s="113">
        <v>78770</v>
      </c>
      <c r="J143" s="113">
        <v>2257154.2999999998</v>
      </c>
      <c r="K143" s="115">
        <v>43385</v>
      </c>
      <c r="L143" s="113">
        <v>266</v>
      </c>
      <c r="M143" s="113" t="s">
        <v>511</v>
      </c>
      <c r="N143" s="372"/>
    </row>
    <row r="144" spans="1:14">
      <c r="A144" s="113" t="s">
        <v>43</v>
      </c>
      <c r="B144" s="113" t="s">
        <v>390</v>
      </c>
      <c r="C144" s="113">
        <v>589.65</v>
      </c>
      <c r="D144" s="113">
        <v>602.25</v>
      </c>
      <c r="E144" s="113">
        <v>580.75</v>
      </c>
      <c r="F144" s="113">
        <v>584.9</v>
      </c>
      <c r="G144" s="113">
        <v>584.04999999999995</v>
      </c>
      <c r="H144" s="113">
        <v>580.85</v>
      </c>
      <c r="I144" s="113">
        <v>10689006</v>
      </c>
      <c r="J144" s="113">
        <v>6299981749.8000002</v>
      </c>
      <c r="K144" s="115">
        <v>43385</v>
      </c>
      <c r="L144" s="113">
        <v>151254</v>
      </c>
      <c r="M144" s="113" t="s">
        <v>512</v>
      </c>
      <c r="N144" s="372"/>
    </row>
    <row r="145" spans="1:14">
      <c r="A145" s="113" t="s">
        <v>513</v>
      </c>
      <c r="B145" s="113" t="s">
        <v>390</v>
      </c>
      <c r="C145" s="113">
        <v>67.400000000000006</v>
      </c>
      <c r="D145" s="113">
        <v>79</v>
      </c>
      <c r="E145" s="113">
        <v>67</v>
      </c>
      <c r="F145" s="113">
        <v>70.400000000000006</v>
      </c>
      <c r="G145" s="113">
        <v>69.5</v>
      </c>
      <c r="H145" s="113">
        <v>66.400000000000006</v>
      </c>
      <c r="I145" s="113">
        <v>73100</v>
      </c>
      <c r="J145" s="113">
        <v>5214833.8</v>
      </c>
      <c r="K145" s="115">
        <v>43385</v>
      </c>
      <c r="L145" s="113">
        <v>1604</v>
      </c>
      <c r="M145" s="113" t="s">
        <v>514</v>
      </c>
      <c r="N145" s="372"/>
    </row>
    <row r="146" spans="1:14">
      <c r="A146" s="113" t="s">
        <v>2320</v>
      </c>
      <c r="B146" s="113" t="s">
        <v>390</v>
      </c>
      <c r="C146" s="113">
        <v>2798</v>
      </c>
      <c r="D146" s="113">
        <v>2798</v>
      </c>
      <c r="E146" s="113">
        <v>2770.1</v>
      </c>
      <c r="F146" s="113">
        <v>2790</v>
      </c>
      <c r="G146" s="113">
        <v>2790</v>
      </c>
      <c r="H146" s="113">
        <v>2782.1</v>
      </c>
      <c r="I146" s="113">
        <v>57</v>
      </c>
      <c r="J146" s="113">
        <v>158443.54999999999</v>
      </c>
      <c r="K146" s="115">
        <v>43385</v>
      </c>
      <c r="L146" s="113">
        <v>9</v>
      </c>
      <c r="M146" s="113" t="s">
        <v>2321</v>
      </c>
      <c r="N146" s="372"/>
    </row>
    <row r="147" spans="1:14">
      <c r="A147" s="113" t="s">
        <v>3060</v>
      </c>
      <c r="B147" s="113" t="s">
        <v>390</v>
      </c>
      <c r="C147" s="113">
        <v>1063.1400000000001</v>
      </c>
      <c r="D147" s="113">
        <v>1069.0899999999999</v>
      </c>
      <c r="E147" s="113">
        <v>1062</v>
      </c>
      <c r="F147" s="113">
        <v>1069.0899999999999</v>
      </c>
      <c r="G147" s="113">
        <v>1069.0899999999999</v>
      </c>
      <c r="H147" s="113">
        <v>1043.6600000000001</v>
      </c>
      <c r="I147" s="113">
        <v>145</v>
      </c>
      <c r="J147" s="113">
        <v>154888.75</v>
      </c>
      <c r="K147" s="115">
        <v>43385</v>
      </c>
      <c r="L147" s="113">
        <v>6</v>
      </c>
      <c r="M147" s="113" t="s">
        <v>3061</v>
      </c>
      <c r="N147" s="372"/>
    </row>
    <row r="148" spans="1:14">
      <c r="A148" s="113" t="s">
        <v>515</v>
      </c>
      <c r="B148" s="113" t="s">
        <v>390</v>
      </c>
      <c r="C148" s="113">
        <v>31.05</v>
      </c>
      <c r="D148" s="113">
        <v>32.9</v>
      </c>
      <c r="E148" s="113">
        <v>31</v>
      </c>
      <c r="F148" s="113">
        <v>32.65</v>
      </c>
      <c r="G148" s="113">
        <v>32.5</v>
      </c>
      <c r="H148" s="113">
        <v>30.5</v>
      </c>
      <c r="I148" s="113">
        <v>7776</v>
      </c>
      <c r="J148" s="113">
        <v>249871.4</v>
      </c>
      <c r="K148" s="115">
        <v>43385</v>
      </c>
      <c r="L148" s="113">
        <v>59</v>
      </c>
      <c r="M148" s="113" t="s">
        <v>516</v>
      </c>
      <c r="N148" s="372"/>
    </row>
    <row r="149" spans="1:14">
      <c r="A149" s="113" t="s">
        <v>2373</v>
      </c>
      <c r="B149" s="113" t="s">
        <v>390</v>
      </c>
      <c r="C149" s="113">
        <v>13.3</v>
      </c>
      <c r="D149" s="113">
        <v>13.45</v>
      </c>
      <c r="E149" s="113">
        <v>12.5</v>
      </c>
      <c r="F149" s="113">
        <v>13.05</v>
      </c>
      <c r="G149" s="113">
        <v>12.8</v>
      </c>
      <c r="H149" s="113">
        <v>12.4</v>
      </c>
      <c r="I149" s="113">
        <v>15472</v>
      </c>
      <c r="J149" s="113">
        <v>201781.55</v>
      </c>
      <c r="K149" s="115">
        <v>43385</v>
      </c>
      <c r="L149" s="113">
        <v>138</v>
      </c>
      <c r="M149" s="113" t="s">
        <v>2374</v>
      </c>
      <c r="N149" s="372"/>
    </row>
    <row r="150" spans="1:14">
      <c r="A150" s="113" t="s">
        <v>2480</v>
      </c>
      <c r="B150" s="113" t="s">
        <v>2788</v>
      </c>
      <c r="C150" s="113">
        <v>4.2</v>
      </c>
      <c r="D150" s="113">
        <v>4.4000000000000004</v>
      </c>
      <c r="E150" s="113">
        <v>4.0999999999999996</v>
      </c>
      <c r="F150" s="113">
        <v>4.4000000000000004</v>
      </c>
      <c r="G150" s="113">
        <v>4.4000000000000004</v>
      </c>
      <c r="H150" s="113">
        <v>4.2</v>
      </c>
      <c r="I150" s="113">
        <v>33034</v>
      </c>
      <c r="J150" s="113">
        <v>142209.54999999999</v>
      </c>
      <c r="K150" s="115">
        <v>43385</v>
      </c>
      <c r="L150" s="113">
        <v>131</v>
      </c>
      <c r="M150" s="113" t="s">
        <v>2481</v>
      </c>
      <c r="N150" s="372"/>
    </row>
    <row r="151" spans="1:14">
      <c r="A151" s="113" t="s">
        <v>44</v>
      </c>
      <c r="B151" s="113" t="s">
        <v>390</v>
      </c>
      <c r="C151" s="113">
        <v>2549.5</v>
      </c>
      <c r="D151" s="113">
        <v>2648.95</v>
      </c>
      <c r="E151" s="113">
        <v>2530.1</v>
      </c>
      <c r="F151" s="113">
        <v>2623.05</v>
      </c>
      <c r="G151" s="113">
        <v>2621.7</v>
      </c>
      <c r="H151" s="113">
        <v>2525.8000000000002</v>
      </c>
      <c r="I151" s="113">
        <v>510424</v>
      </c>
      <c r="J151" s="113">
        <v>1332296174.25</v>
      </c>
      <c r="K151" s="115">
        <v>43385</v>
      </c>
      <c r="L151" s="113">
        <v>31891</v>
      </c>
      <c r="M151" s="113" t="s">
        <v>517</v>
      </c>
      <c r="N151" s="372"/>
    </row>
    <row r="152" spans="1:14">
      <c r="A152" s="113" t="s">
        <v>518</v>
      </c>
      <c r="B152" s="113" t="s">
        <v>390</v>
      </c>
      <c r="C152" s="113">
        <v>406.4</v>
      </c>
      <c r="D152" s="113">
        <v>425.65</v>
      </c>
      <c r="E152" s="113">
        <v>395</v>
      </c>
      <c r="F152" s="113">
        <v>398.5</v>
      </c>
      <c r="G152" s="113">
        <v>396</v>
      </c>
      <c r="H152" s="113">
        <v>401.25</v>
      </c>
      <c r="I152" s="113">
        <v>40487</v>
      </c>
      <c r="J152" s="113">
        <v>16350909.1</v>
      </c>
      <c r="K152" s="115">
        <v>43385</v>
      </c>
      <c r="L152" s="113">
        <v>4505</v>
      </c>
      <c r="M152" s="113" t="s">
        <v>519</v>
      </c>
      <c r="N152" s="372"/>
    </row>
    <row r="153" spans="1:14">
      <c r="A153" s="113" t="s">
        <v>520</v>
      </c>
      <c r="B153" s="113" t="s">
        <v>390</v>
      </c>
      <c r="C153" s="113">
        <v>498.9</v>
      </c>
      <c r="D153" s="113">
        <v>508</v>
      </c>
      <c r="E153" s="113">
        <v>495.55</v>
      </c>
      <c r="F153" s="113">
        <v>498.65</v>
      </c>
      <c r="G153" s="113">
        <v>501.8</v>
      </c>
      <c r="H153" s="113">
        <v>491.3</v>
      </c>
      <c r="I153" s="113">
        <v>150556</v>
      </c>
      <c r="J153" s="113">
        <v>75660546.75</v>
      </c>
      <c r="K153" s="115">
        <v>43385</v>
      </c>
      <c r="L153" s="113">
        <v>5925</v>
      </c>
      <c r="M153" s="113" t="s">
        <v>521</v>
      </c>
      <c r="N153" s="372"/>
    </row>
    <row r="154" spans="1:14">
      <c r="A154" s="113" t="s">
        <v>189</v>
      </c>
      <c r="B154" s="113" t="s">
        <v>390</v>
      </c>
      <c r="C154" s="113">
        <v>5698.5</v>
      </c>
      <c r="D154" s="113">
        <v>5910.2</v>
      </c>
      <c r="E154" s="113">
        <v>5680.1</v>
      </c>
      <c r="F154" s="113">
        <v>5813.55</v>
      </c>
      <c r="G154" s="113">
        <v>5774</v>
      </c>
      <c r="H154" s="113">
        <v>5592</v>
      </c>
      <c r="I154" s="113">
        <v>297224</v>
      </c>
      <c r="J154" s="113">
        <v>1728650774.3499999</v>
      </c>
      <c r="K154" s="115">
        <v>43385</v>
      </c>
      <c r="L154" s="113">
        <v>35274</v>
      </c>
      <c r="M154" s="113" t="s">
        <v>522</v>
      </c>
      <c r="N154" s="372"/>
    </row>
    <row r="155" spans="1:14">
      <c r="A155" s="113" t="s">
        <v>523</v>
      </c>
      <c r="B155" s="113" t="s">
        <v>390</v>
      </c>
      <c r="C155" s="113">
        <v>10.4</v>
      </c>
      <c r="D155" s="113">
        <v>10.7</v>
      </c>
      <c r="E155" s="113">
        <v>10.15</v>
      </c>
      <c r="F155" s="113">
        <v>10.35</v>
      </c>
      <c r="G155" s="113">
        <v>10.35</v>
      </c>
      <c r="H155" s="113">
        <v>9.9499999999999993</v>
      </c>
      <c r="I155" s="113">
        <v>6774152</v>
      </c>
      <c r="J155" s="113">
        <v>70575211.099999994</v>
      </c>
      <c r="K155" s="115">
        <v>43385</v>
      </c>
      <c r="L155" s="113">
        <v>6784</v>
      </c>
      <c r="M155" s="113" t="s">
        <v>3187</v>
      </c>
      <c r="N155" s="372"/>
    </row>
    <row r="156" spans="1:14">
      <c r="A156" s="113" t="s">
        <v>524</v>
      </c>
      <c r="B156" s="113" t="s">
        <v>390</v>
      </c>
      <c r="C156" s="113">
        <v>2619</v>
      </c>
      <c r="D156" s="113">
        <v>2694.65</v>
      </c>
      <c r="E156" s="113">
        <v>2615.0500000000002</v>
      </c>
      <c r="F156" s="113">
        <v>2635.35</v>
      </c>
      <c r="G156" s="113">
        <v>2632.1</v>
      </c>
      <c r="H156" s="113">
        <v>2600.0500000000002</v>
      </c>
      <c r="I156" s="113">
        <v>5835</v>
      </c>
      <c r="J156" s="113">
        <v>15433474.6</v>
      </c>
      <c r="K156" s="115">
        <v>43385</v>
      </c>
      <c r="L156" s="113">
        <v>1045</v>
      </c>
      <c r="M156" s="113" t="s">
        <v>3188</v>
      </c>
      <c r="N156" s="372"/>
    </row>
    <row r="157" spans="1:14">
      <c r="A157" s="113" t="s">
        <v>188</v>
      </c>
      <c r="B157" s="113" t="s">
        <v>390</v>
      </c>
      <c r="C157" s="113">
        <v>2227.25</v>
      </c>
      <c r="D157" s="113">
        <v>2320</v>
      </c>
      <c r="E157" s="113">
        <v>2227.25</v>
      </c>
      <c r="F157" s="113">
        <v>2287.35</v>
      </c>
      <c r="G157" s="113">
        <v>2286</v>
      </c>
      <c r="H157" s="113">
        <v>2162.1</v>
      </c>
      <c r="I157" s="113">
        <v>3665577</v>
      </c>
      <c r="J157" s="113">
        <v>8376744417.3500004</v>
      </c>
      <c r="K157" s="115">
        <v>43385</v>
      </c>
      <c r="L157" s="113">
        <v>145259</v>
      </c>
      <c r="M157" s="113" t="s">
        <v>1948</v>
      </c>
      <c r="N157" s="372"/>
    </row>
    <row r="158" spans="1:14">
      <c r="A158" s="113" t="s">
        <v>525</v>
      </c>
      <c r="B158" s="113" t="s">
        <v>390</v>
      </c>
      <c r="C158" s="113">
        <v>105.6</v>
      </c>
      <c r="D158" s="113">
        <v>110.7</v>
      </c>
      <c r="E158" s="113">
        <v>105.15</v>
      </c>
      <c r="F158" s="113">
        <v>109.95</v>
      </c>
      <c r="G158" s="113">
        <v>110.7</v>
      </c>
      <c r="H158" s="113">
        <v>105.3</v>
      </c>
      <c r="I158" s="113">
        <v>109446</v>
      </c>
      <c r="J158" s="113">
        <v>11927329.25</v>
      </c>
      <c r="K158" s="115">
        <v>43385</v>
      </c>
      <c r="L158" s="113">
        <v>776</v>
      </c>
      <c r="M158" s="113" t="s">
        <v>526</v>
      </c>
      <c r="N158" s="372"/>
    </row>
    <row r="159" spans="1:14">
      <c r="A159" s="113" t="s">
        <v>527</v>
      </c>
      <c r="B159" s="113" t="s">
        <v>390</v>
      </c>
      <c r="C159" s="113">
        <v>458.4</v>
      </c>
      <c r="D159" s="113">
        <v>481</v>
      </c>
      <c r="E159" s="113">
        <v>458.35</v>
      </c>
      <c r="F159" s="113">
        <v>471.1</v>
      </c>
      <c r="G159" s="113">
        <v>468.15</v>
      </c>
      <c r="H159" s="113">
        <v>458.15</v>
      </c>
      <c r="I159" s="113">
        <v>13288</v>
      </c>
      <c r="J159" s="113">
        <v>6288466.9000000004</v>
      </c>
      <c r="K159" s="115">
        <v>43385</v>
      </c>
      <c r="L159" s="113">
        <v>1167</v>
      </c>
      <c r="M159" s="113" t="s">
        <v>528</v>
      </c>
      <c r="N159" s="372"/>
    </row>
    <row r="160" spans="1:14">
      <c r="A160" s="113" t="s">
        <v>2482</v>
      </c>
      <c r="B160" s="113" t="s">
        <v>390</v>
      </c>
      <c r="C160" s="113">
        <v>52.3</v>
      </c>
      <c r="D160" s="113">
        <v>53.35</v>
      </c>
      <c r="E160" s="113">
        <v>51.5</v>
      </c>
      <c r="F160" s="113">
        <v>52.25</v>
      </c>
      <c r="G160" s="113">
        <v>52.5</v>
      </c>
      <c r="H160" s="113">
        <v>51.15</v>
      </c>
      <c r="I160" s="113">
        <v>8659</v>
      </c>
      <c r="J160" s="113">
        <v>455402.7</v>
      </c>
      <c r="K160" s="115">
        <v>43385</v>
      </c>
      <c r="L160" s="113">
        <v>128</v>
      </c>
      <c r="M160" s="113" t="s">
        <v>2483</v>
      </c>
      <c r="N160" s="372"/>
    </row>
    <row r="161" spans="1:14">
      <c r="A161" s="113" t="s">
        <v>529</v>
      </c>
      <c r="B161" s="113" t="s">
        <v>390</v>
      </c>
      <c r="C161" s="113">
        <v>1019.25</v>
      </c>
      <c r="D161" s="113">
        <v>1067.8</v>
      </c>
      <c r="E161" s="113">
        <v>1019.25</v>
      </c>
      <c r="F161" s="113">
        <v>1054.75</v>
      </c>
      <c r="G161" s="113">
        <v>1049</v>
      </c>
      <c r="H161" s="113">
        <v>1013.2</v>
      </c>
      <c r="I161" s="113">
        <v>708237</v>
      </c>
      <c r="J161" s="113">
        <v>744362074.39999998</v>
      </c>
      <c r="K161" s="115">
        <v>43385</v>
      </c>
      <c r="L161" s="113">
        <v>18699</v>
      </c>
      <c r="M161" s="113" t="s">
        <v>530</v>
      </c>
      <c r="N161" s="372"/>
    </row>
    <row r="162" spans="1:14">
      <c r="A162" s="113" t="s">
        <v>531</v>
      </c>
      <c r="B162" s="113" t="s">
        <v>390</v>
      </c>
      <c r="C162" s="113">
        <v>6.25</v>
      </c>
      <c r="D162" s="113">
        <v>6.35</v>
      </c>
      <c r="E162" s="113">
        <v>6.15</v>
      </c>
      <c r="F162" s="113">
        <v>6.3</v>
      </c>
      <c r="G162" s="113">
        <v>6.3</v>
      </c>
      <c r="H162" s="113">
        <v>6.15</v>
      </c>
      <c r="I162" s="113">
        <v>499561</v>
      </c>
      <c r="J162" s="113">
        <v>3124887.85</v>
      </c>
      <c r="K162" s="115">
        <v>43385</v>
      </c>
      <c r="L162" s="113">
        <v>562</v>
      </c>
      <c r="M162" s="113" t="s">
        <v>532</v>
      </c>
      <c r="N162" s="372"/>
    </row>
    <row r="163" spans="1:14">
      <c r="A163" s="113" t="s">
        <v>533</v>
      </c>
      <c r="B163" s="113" t="s">
        <v>390</v>
      </c>
      <c r="C163" s="113">
        <v>189.8</v>
      </c>
      <c r="D163" s="113">
        <v>191.9</v>
      </c>
      <c r="E163" s="113">
        <v>187</v>
      </c>
      <c r="F163" s="113">
        <v>189.8</v>
      </c>
      <c r="G163" s="113">
        <v>191.5</v>
      </c>
      <c r="H163" s="113">
        <v>187.65</v>
      </c>
      <c r="I163" s="113">
        <v>37705</v>
      </c>
      <c r="J163" s="113">
        <v>7152034.1500000004</v>
      </c>
      <c r="K163" s="115">
        <v>43385</v>
      </c>
      <c r="L163" s="113">
        <v>2025</v>
      </c>
      <c r="M163" s="113" t="s">
        <v>534</v>
      </c>
      <c r="N163" s="372"/>
    </row>
    <row r="164" spans="1:14">
      <c r="A164" s="113" t="s">
        <v>535</v>
      </c>
      <c r="B164" s="113" t="s">
        <v>390</v>
      </c>
      <c r="C164" s="113">
        <v>77.650000000000006</v>
      </c>
      <c r="D164" s="113">
        <v>80.7</v>
      </c>
      <c r="E164" s="113">
        <v>77.599999999999994</v>
      </c>
      <c r="F164" s="113">
        <v>79.349999999999994</v>
      </c>
      <c r="G164" s="113">
        <v>79.5</v>
      </c>
      <c r="H164" s="113">
        <v>76.95</v>
      </c>
      <c r="I164" s="113">
        <v>14627</v>
      </c>
      <c r="J164" s="113">
        <v>1165442</v>
      </c>
      <c r="K164" s="115">
        <v>43385</v>
      </c>
      <c r="L164" s="113">
        <v>317</v>
      </c>
      <c r="M164" s="113" t="s">
        <v>536</v>
      </c>
      <c r="N164" s="372"/>
    </row>
    <row r="165" spans="1:14">
      <c r="A165" s="113" t="s">
        <v>537</v>
      </c>
      <c r="B165" s="113" t="s">
        <v>390</v>
      </c>
      <c r="C165" s="113">
        <v>92.1</v>
      </c>
      <c r="D165" s="113">
        <v>97.4</v>
      </c>
      <c r="E165" s="113">
        <v>92.05</v>
      </c>
      <c r="F165" s="113">
        <v>95.35</v>
      </c>
      <c r="G165" s="113">
        <v>95.15</v>
      </c>
      <c r="H165" s="113">
        <v>92.3</v>
      </c>
      <c r="I165" s="113">
        <v>9260997</v>
      </c>
      <c r="J165" s="113">
        <v>881839679.04999995</v>
      </c>
      <c r="K165" s="115">
        <v>43385</v>
      </c>
      <c r="L165" s="113">
        <v>58157</v>
      </c>
      <c r="M165" s="113" t="s">
        <v>538</v>
      </c>
      <c r="N165" s="372"/>
    </row>
    <row r="166" spans="1:14">
      <c r="A166" s="113" t="s">
        <v>2484</v>
      </c>
      <c r="B166" s="113" t="s">
        <v>390</v>
      </c>
      <c r="C166" s="113">
        <v>49</v>
      </c>
      <c r="D166" s="113">
        <v>50.4</v>
      </c>
      <c r="E166" s="113">
        <v>49</v>
      </c>
      <c r="F166" s="113">
        <v>49</v>
      </c>
      <c r="G166" s="113">
        <v>49</v>
      </c>
      <c r="H166" s="113">
        <v>49</v>
      </c>
      <c r="I166" s="113">
        <v>2147</v>
      </c>
      <c r="J166" s="113">
        <v>107222</v>
      </c>
      <c r="K166" s="115">
        <v>43385</v>
      </c>
      <c r="L166" s="113">
        <v>7</v>
      </c>
      <c r="M166" s="113" t="s">
        <v>2485</v>
      </c>
      <c r="N166" s="372"/>
    </row>
    <row r="167" spans="1:14">
      <c r="A167" s="113" t="s">
        <v>539</v>
      </c>
      <c r="B167" s="113" t="s">
        <v>390</v>
      </c>
      <c r="C167" s="113">
        <v>1484</v>
      </c>
      <c r="D167" s="113">
        <v>1655.65</v>
      </c>
      <c r="E167" s="113">
        <v>1484</v>
      </c>
      <c r="F167" s="113">
        <v>1584.5</v>
      </c>
      <c r="G167" s="113">
        <v>1590</v>
      </c>
      <c r="H167" s="113">
        <v>1498.9</v>
      </c>
      <c r="I167" s="113">
        <v>2120</v>
      </c>
      <c r="J167" s="113">
        <v>3370806.65</v>
      </c>
      <c r="K167" s="115">
        <v>43385</v>
      </c>
      <c r="L167" s="113">
        <v>303</v>
      </c>
      <c r="M167" s="113" t="s">
        <v>540</v>
      </c>
      <c r="N167" s="372"/>
    </row>
    <row r="168" spans="1:14">
      <c r="A168" s="113" t="s">
        <v>541</v>
      </c>
      <c r="B168" s="113" t="s">
        <v>390</v>
      </c>
      <c r="C168" s="113">
        <v>182.3</v>
      </c>
      <c r="D168" s="113">
        <v>192.15</v>
      </c>
      <c r="E168" s="113">
        <v>177.65</v>
      </c>
      <c r="F168" s="113">
        <v>186.45</v>
      </c>
      <c r="G168" s="113">
        <v>186.25</v>
      </c>
      <c r="H168" s="113">
        <v>180.9</v>
      </c>
      <c r="I168" s="113">
        <v>61820</v>
      </c>
      <c r="J168" s="113">
        <v>11424912.9</v>
      </c>
      <c r="K168" s="115">
        <v>43385</v>
      </c>
      <c r="L168" s="113">
        <v>2701</v>
      </c>
      <c r="M168" s="113" t="s">
        <v>542</v>
      </c>
      <c r="N168" s="372"/>
    </row>
    <row r="169" spans="1:14">
      <c r="A169" s="113" t="s">
        <v>2685</v>
      </c>
      <c r="B169" s="113" t="s">
        <v>390</v>
      </c>
      <c r="C169" s="113">
        <v>475</v>
      </c>
      <c r="D169" s="113">
        <v>485.85</v>
      </c>
      <c r="E169" s="113">
        <v>463</v>
      </c>
      <c r="F169" s="113">
        <v>467.8</v>
      </c>
      <c r="G169" s="113">
        <v>464.85</v>
      </c>
      <c r="H169" s="113">
        <v>470.2</v>
      </c>
      <c r="I169" s="113">
        <v>1559358</v>
      </c>
      <c r="J169" s="113">
        <v>740760733.85000002</v>
      </c>
      <c r="K169" s="115">
        <v>43385</v>
      </c>
      <c r="L169" s="113">
        <v>38957</v>
      </c>
      <c r="M169" s="113" t="s">
        <v>2686</v>
      </c>
      <c r="N169" s="372"/>
    </row>
    <row r="170" spans="1:14">
      <c r="A170" s="113" t="s">
        <v>2143</v>
      </c>
      <c r="B170" s="113" t="s">
        <v>390</v>
      </c>
      <c r="C170" s="113">
        <v>52</v>
      </c>
      <c r="D170" s="113">
        <v>52.95</v>
      </c>
      <c r="E170" s="113">
        <v>49.9</v>
      </c>
      <c r="F170" s="113">
        <v>51.5</v>
      </c>
      <c r="G170" s="113">
        <v>51.7</v>
      </c>
      <c r="H170" s="113">
        <v>50.95</v>
      </c>
      <c r="I170" s="113">
        <v>8818</v>
      </c>
      <c r="J170" s="113">
        <v>450694.1</v>
      </c>
      <c r="K170" s="115">
        <v>43385</v>
      </c>
      <c r="L170" s="113">
        <v>96</v>
      </c>
      <c r="M170" s="113" t="s">
        <v>2144</v>
      </c>
      <c r="N170" s="372"/>
    </row>
    <row r="171" spans="1:14">
      <c r="A171" s="113" t="s">
        <v>45</v>
      </c>
      <c r="B171" s="113" t="s">
        <v>390</v>
      </c>
      <c r="C171" s="113">
        <v>96.9</v>
      </c>
      <c r="D171" s="113">
        <v>97.75</v>
      </c>
      <c r="E171" s="113">
        <v>94.8</v>
      </c>
      <c r="F171" s="113">
        <v>96.5</v>
      </c>
      <c r="G171" s="113">
        <v>96.45</v>
      </c>
      <c r="H171" s="113">
        <v>93.95</v>
      </c>
      <c r="I171" s="113">
        <v>23768732</v>
      </c>
      <c r="J171" s="113">
        <v>2288404641.5500002</v>
      </c>
      <c r="K171" s="115">
        <v>43385</v>
      </c>
      <c r="L171" s="113">
        <v>79043</v>
      </c>
      <c r="M171" s="113" t="s">
        <v>543</v>
      </c>
      <c r="N171" s="372"/>
    </row>
    <row r="172" spans="1:14">
      <c r="A172" s="113" t="s">
        <v>544</v>
      </c>
      <c r="B172" s="113" t="s">
        <v>390</v>
      </c>
      <c r="C172" s="113">
        <v>2562.04</v>
      </c>
      <c r="D172" s="113">
        <v>2598.5</v>
      </c>
      <c r="E172" s="113">
        <v>2562.04</v>
      </c>
      <c r="F172" s="113">
        <v>2590.3000000000002</v>
      </c>
      <c r="G172" s="113">
        <v>2587.19</v>
      </c>
      <c r="H172" s="113">
        <v>2528.75</v>
      </c>
      <c r="I172" s="113">
        <v>8259</v>
      </c>
      <c r="J172" s="113">
        <v>21360081.109999999</v>
      </c>
      <c r="K172" s="115">
        <v>43385</v>
      </c>
      <c r="L172" s="113">
        <v>540</v>
      </c>
      <c r="M172" s="113" t="s">
        <v>545</v>
      </c>
      <c r="N172" s="372"/>
    </row>
    <row r="173" spans="1:14">
      <c r="A173" s="113" t="s">
        <v>46</v>
      </c>
      <c r="B173" s="113" t="s">
        <v>390</v>
      </c>
      <c r="C173" s="113">
        <v>76.55</v>
      </c>
      <c r="D173" s="113">
        <v>78.55</v>
      </c>
      <c r="E173" s="113">
        <v>76.5</v>
      </c>
      <c r="F173" s="113">
        <v>77.150000000000006</v>
      </c>
      <c r="G173" s="113">
        <v>77</v>
      </c>
      <c r="H173" s="113">
        <v>75.599999999999994</v>
      </c>
      <c r="I173" s="113">
        <v>4733008</v>
      </c>
      <c r="J173" s="113">
        <v>366552419.64999998</v>
      </c>
      <c r="K173" s="115">
        <v>43385</v>
      </c>
      <c r="L173" s="113">
        <v>14921</v>
      </c>
      <c r="M173" s="113" t="s">
        <v>546</v>
      </c>
      <c r="N173" s="372"/>
    </row>
    <row r="174" spans="1:14">
      <c r="A174" s="113" t="s">
        <v>547</v>
      </c>
      <c r="B174" s="113" t="s">
        <v>390</v>
      </c>
      <c r="C174" s="113">
        <v>68.349999999999994</v>
      </c>
      <c r="D174" s="113">
        <v>72</v>
      </c>
      <c r="E174" s="113">
        <v>67.099999999999994</v>
      </c>
      <c r="F174" s="113">
        <v>69.900000000000006</v>
      </c>
      <c r="G174" s="113">
        <v>70</v>
      </c>
      <c r="H174" s="113">
        <v>66.099999999999994</v>
      </c>
      <c r="I174" s="113">
        <v>1315</v>
      </c>
      <c r="J174" s="113">
        <v>90505.85</v>
      </c>
      <c r="K174" s="115">
        <v>43385</v>
      </c>
      <c r="L174" s="113">
        <v>71</v>
      </c>
      <c r="M174" s="113" t="s">
        <v>548</v>
      </c>
      <c r="N174" s="372"/>
    </row>
    <row r="175" spans="1:14">
      <c r="A175" s="113" t="s">
        <v>2803</v>
      </c>
      <c r="B175" s="113" t="s">
        <v>390</v>
      </c>
      <c r="C175" s="113">
        <v>7</v>
      </c>
      <c r="D175" s="113">
        <v>7.4</v>
      </c>
      <c r="E175" s="113">
        <v>7</v>
      </c>
      <c r="F175" s="113">
        <v>7</v>
      </c>
      <c r="G175" s="113">
        <v>7.1</v>
      </c>
      <c r="H175" s="113">
        <v>7</v>
      </c>
      <c r="I175" s="113">
        <v>9769</v>
      </c>
      <c r="J175" s="113">
        <v>68982.2</v>
      </c>
      <c r="K175" s="115">
        <v>43385</v>
      </c>
      <c r="L175" s="113">
        <v>55</v>
      </c>
      <c r="M175" s="113" t="s">
        <v>2804</v>
      </c>
      <c r="N175" s="372"/>
    </row>
    <row r="176" spans="1:14">
      <c r="A176" s="113" t="s">
        <v>549</v>
      </c>
      <c r="B176" s="113" t="s">
        <v>390</v>
      </c>
      <c r="C176" s="113">
        <v>1696.95</v>
      </c>
      <c r="D176" s="113">
        <v>1709</v>
      </c>
      <c r="E176" s="113">
        <v>1654.45</v>
      </c>
      <c r="F176" s="113">
        <v>1699.8</v>
      </c>
      <c r="G176" s="113">
        <v>1691</v>
      </c>
      <c r="H176" s="113">
        <v>1663.1</v>
      </c>
      <c r="I176" s="113">
        <v>17652</v>
      </c>
      <c r="J176" s="113">
        <v>29856259.949999999</v>
      </c>
      <c r="K176" s="115">
        <v>43385</v>
      </c>
      <c r="L176" s="113">
        <v>888</v>
      </c>
      <c r="M176" s="113" t="s">
        <v>550</v>
      </c>
      <c r="N176" s="372"/>
    </row>
    <row r="177" spans="1:14">
      <c r="A177" s="113" t="s">
        <v>2070</v>
      </c>
      <c r="B177" s="113" t="s">
        <v>390</v>
      </c>
      <c r="C177" s="113">
        <v>209.25</v>
      </c>
      <c r="D177" s="113">
        <v>221.9</v>
      </c>
      <c r="E177" s="113">
        <v>207.05</v>
      </c>
      <c r="F177" s="113">
        <v>208.35</v>
      </c>
      <c r="G177" s="113">
        <v>208.1</v>
      </c>
      <c r="H177" s="113">
        <v>200</v>
      </c>
      <c r="I177" s="113">
        <v>1310</v>
      </c>
      <c r="J177" s="113">
        <v>283278.7</v>
      </c>
      <c r="K177" s="115">
        <v>43385</v>
      </c>
      <c r="L177" s="113">
        <v>47</v>
      </c>
      <c r="M177" s="113" t="s">
        <v>2071</v>
      </c>
      <c r="N177" s="372"/>
    </row>
    <row r="178" spans="1:14">
      <c r="A178" s="113" t="s">
        <v>47</v>
      </c>
      <c r="B178" s="113" t="s">
        <v>390</v>
      </c>
      <c r="C178" s="113">
        <v>910.85</v>
      </c>
      <c r="D178" s="113">
        <v>943.85</v>
      </c>
      <c r="E178" s="113">
        <v>910.05</v>
      </c>
      <c r="F178" s="113">
        <v>921.05</v>
      </c>
      <c r="G178" s="113">
        <v>925</v>
      </c>
      <c r="H178" s="113">
        <v>901.7</v>
      </c>
      <c r="I178" s="113">
        <v>1503189</v>
      </c>
      <c r="J178" s="113">
        <v>1396934203.6500001</v>
      </c>
      <c r="K178" s="115">
        <v>43385</v>
      </c>
      <c r="L178" s="113">
        <v>41335</v>
      </c>
      <c r="M178" s="113" t="s">
        <v>551</v>
      </c>
      <c r="N178" s="372"/>
    </row>
    <row r="179" spans="1:14">
      <c r="A179" s="113" t="s">
        <v>552</v>
      </c>
      <c r="B179" s="113" t="s">
        <v>390</v>
      </c>
      <c r="C179" s="113">
        <v>4325.8</v>
      </c>
      <c r="D179" s="113">
        <v>4395</v>
      </c>
      <c r="E179" s="113">
        <v>4280</v>
      </c>
      <c r="F179" s="113">
        <v>4363.7</v>
      </c>
      <c r="G179" s="113">
        <v>4283.3999999999996</v>
      </c>
      <c r="H179" s="113">
        <v>4336.5</v>
      </c>
      <c r="I179" s="113">
        <v>8952</v>
      </c>
      <c r="J179" s="113">
        <v>39011245.399999999</v>
      </c>
      <c r="K179" s="115">
        <v>43385</v>
      </c>
      <c r="L179" s="113">
        <v>1585</v>
      </c>
      <c r="M179" s="113" t="s">
        <v>553</v>
      </c>
      <c r="N179" s="372"/>
    </row>
    <row r="180" spans="1:14">
      <c r="A180" s="113" t="s">
        <v>554</v>
      </c>
      <c r="B180" s="113" t="s">
        <v>390</v>
      </c>
      <c r="C180" s="113">
        <v>1138.3</v>
      </c>
      <c r="D180" s="113">
        <v>1167.45</v>
      </c>
      <c r="E180" s="113">
        <v>1125.1500000000001</v>
      </c>
      <c r="F180" s="113">
        <v>1129.7</v>
      </c>
      <c r="G180" s="113">
        <v>1130</v>
      </c>
      <c r="H180" s="113">
        <v>1121.5999999999999</v>
      </c>
      <c r="I180" s="113">
        <v>15172</v>
      </c>
      <c r="J180" s="113">
        <v>17304574.699999999</v>
      </c>
      <c r="K180" s="115">
        <v>43385</v>
      </c>
      <c r="L180" s="113">
        <v>844</v>
      </c>
      <c r="M180" s="113" t="s">
        <v>555</v>
      </c>
      <c r="N180" s="372"/>
    </row>
    <row r="181" spans="1:14">
      <c r="A181" s="113" t="s">
        <v>556</v>
      </c>
      <c r="B181" s="113" t="s">
        <v>390</v>
      </c>
      <c r="C181" s="113">
        <v>1285</v>
      </c>
      <c r="D181" s="113">
        <v>1366</v>
      </c>
      <c r="E181" s="113">
        <v>1285</v>
      </c>
      <c r="F181" s="113">
        <v>1325.6</v>
      </c>
      <c r="G181" s="113">
        <v>1323.75</v>
      </c>
      <c r="H181" s="113">
        <v>1267.25</v>
      </c>
      <c r="I181" s="113">
        <v>295654</v>
      </c>
      <c r="J181" s="113">
        <v>393302076.89999998</v>
      </c>
      <c r="K181" s="115">
        <v>43385</v>
      </c>
      <c r="L181" s="113">
        <v>16890</v>
      </c>
      <c r="M181" s="113" t="s">
        <v>557</v>
      </c>
      <c r="N181" s="372"/>
    </row>
    <row r="182" spans="1:14">
      <c r="A182" s="113" t="s">
        <v>3566</v>
      </c>
      <c r="B182" s="113" t="s">
        <v>390</v>
      </c>
      <c r="C182" s="113">
        <v>4.55</v>
      </c>
      <c r="D182" s="113">
        <v>4.75</v>
      </c>
      <c r="E182" s="113">
        <v>4.45</v>
      </c>
      <c r="F182" s="113">
        <v>4.55</v>
      </c>
      <c r="G182" s="113">
        <v>4.5</v>
      </c>
      <c r="H182" s="113">
        <v>4.45</v>
      </c>
      <c r="I182" s="113">
        <v>572352</v>
      </c>
      <c r="J182" s="113">
        <v>2610779.4</v>
      </c>
      <c r="K182" s="115">
        <v>43385</v>
      </c>
      <c r="L182" s="113">
        <v>417</v>
      </c>
      <c r="M182" s="113" t="s">
        <v>2751</v>
      </c>
      <c r="N182" s="372"/>
    </row>
    <row r="183" spans="1:14">
      <c r="A183" s="113" t="s">
        <v>2683</v>
      </c>
      <c r="B183" s="113" t="s">
        <v>390</v>
      </c>
      <c r="C183" s="113">
        <v>283</v>
      </c>
      <c r="D183" s="113">
        <v>287</v>
      </c>
      <c r="E183" s="113">
        <v>279.05</v>
      </c>
      <c r="F183" s="113">
        <v>282.89999999999998</v>
      </c>
      <c r="G183" s="113">
        <v>282</v>
      </c>
      <c r="H183" s="113">
        <v>282.64999999999998</v>
      </c>
      <c r="I183" s="113">
        <v>10783</v>
      </c>
      <c r="J183" s="113">
        <v>3057723.25</v>
      </c>
      <c r="K183" s="115">
        <v>43385</v>
      </c>
      <c r="L183" s="113">
        <v>1006</v>
      </c>
      <c r="M183" s="113" t="s">
        <v>2684</v>
      </c>
      <c r="N183" s="372"/>
    </row>
    <row r="184" spans="1:14">
      <c r="A184" s="113" t="s">
        <v>2145</v>
      </c>
      <c r="B184" s="113" t="s">
        <v>390</v>
      </c>
      <c r="C184" s="113">
        <v>24.5</v>
      </c>
      <c r="D184" s="113">
        <v>24.75</v>
      </c>
      <c r="E184" s="113">
        <v>23.5</v>
      </c>
      <c r="F184" s="113">
        <v>24.55</v>
      </c>
      <c r="G184" s="113">
        <v>24.75</v>
      </c>
      <c r="H184" s="113">
        <v>22.85</v>
      </c>
      <c r="I184" s="113">
        <v>7044</v>
      </c>
      <c r="J184" s="113">
        <v>171767.4</v>
      </c>
      <c r="K184" s="115">
        <v>43385</v>
      </c>
      <c r="L184" s="113">
        <v>50</v>
      </c>
      <c r="M184" s="113" t="s">
        <v>2146</v>
      </c>
      <c r="N184" s="372"/>
    </row>
    <row r="185" spans="1:14">
      <c r="A185" s="113" t="s">
        <v>2805</v>
      </c>
      <c r="B185" s="113" t="s">
        <v>2788</v>
      </c>
      <c r="C185" s="113">
        <v>22.25</v>
      </c>
      <c r="D185" s="113">
        <v>22.65</v>
      </c>
      <c r="E185" s="113">
        <v>21.35</v>
      </c>
      <c r="F185" s="113">
        <v>21.55</v>
      </c>
      <c r="G185" s="113">
        <v>21.55</v>
      </c>
      <c r="H185" s="113">
        <v>21.6</v>
      </c>
      <c r="I185" s="113">
        <v>6923</v>
      </c>
      <c r="J185" s="113">
        <v>153703.04999999999</v>
      </c>
      <c r="K185" s="115">
        <v>43385</v>
      </c>
      <c r="L185" s="113">
        <v>21</v>
      </c>
      <c r="M185" s="113" t="s">
        <v>2806</v>
      </c>
      <c r="N185" s="372"/>
    </row>
    <row r="186" spans="1:14">
      <c r="A186" s="113" t="s">
        <v>190</v>
      </c>
      <c r="B186" s="113" t="s">
        <v>390</v>
      </c>
      <c r="C186" s="113">
        <v>86</v>
      </c>
      <c r="D186" s="113">
        <v>87.4</v>
      </c>
      <c r="E186" s="113">
        <v>84.8</v>
      </c>
      <c r="F186" s="113">
        <v>85.55</v>
      </c>
      <c r="G186" s="113">
        <v>85.6</v>
      </c>
      <c r="H186" s="113">
        <v>84.9</v>
      </c>
      <c r="I186" s="113">
        <v>7673912</v>
      </c>
      <c r="J186" s="113">
        <v>660389337.5</v>
      </c>
      <c r="K186" s="115">
        <v>43385</v>
      </c>
      <c r="L186" s="113">
        <v>34689</v>
      </c>
      <c r="M186" s="113" t="s">
        <v>2095</v>
      </c>
      <c r="N186" s="372"/>
    </row>
    <row r="187" spans="1:14">
      <c r="A187" s="113" t="s">
        <v>241</v>
      </c>
      <c r="B187" s="113" t="s">
        <v>390</v>
      </c>
      <c r="C187" s="113">
        <v>589.4</v>
      </c>
      <c r="D187" s="113">
        <v>607.5</v>
      </c>
      <c r="E187" s="113">
        <v>588.54999999999995</v>
      </c>
      <c r="F187" s="113">
        <v>594.79999999999995</v>
      </c>
      <c r="G187" s="113">
        <v>592.5</v>
      </c>
      <c r="H187" s="113">
        <v>585.35</v>
      </c>
      <c r="I187" s="113">
        <v>1025434</v>
      </c>
      <c r="J187" s="113">
        <v>613264434.20000005</v>
      </c>
      <c r="K187" s="115">
        <v>43385</v>
      </c>
      <c r="L187" s="113">
        <v>29663</v>
      </c>
      <c r="M187" s="113" t="s">
        <v>558</v>
      </c>
      <c r="N187" s="372"/>
    </row>
    <row r="188" spans="1:14">
      <c r="A188" s="113" t="s">
        <v>559</v>
      </c>
      <c r="B188" s="113" t="s">
        <v>390</v>
      </c>
      <c r="C188" s="113">
        <v>130.25</v>
      </c>
      <c r="D188" s="113">
        <v>135</v>
      </c>
      <c r="E188" s="113">
        <v>130.19999999999999</v>
      </c>
      <c r="F188" s="113">
        <v>132.05000000000001</v>
      </c>
      <c r="G188" s="113">
        <v>131.5</v>
      </c>
      <c r="H188" s="113">
        <v>128.75</v>
      </c>
      <c r="I188" s="113">
        <v>429328</v>
      </c>
      <c r="J188" s="113">
        <v>56971740.100000001</v>
      </c>
      <c r="K188" s="115">
        <v>43385</v>
      </c>
      <c r="L188" s="113">
        <v>4299</v>
      </c>
      <c r="M188" s="113" t="s">
        <v>560</v>
      </c>
      <c r="N188" s="372"/>
    </row>
    <row r="189" spans="1:14">
      <c r="A189" s="113" t="s">
        <v>561</v>
      </c>
      <c r="B189" s="113" t="s">
        <v>390</v>
      </c>
      <c r="C189" s="113">
        <v>280.55</v>
      </c>
      <c r="D189" s="113">
        <v>285.89999999999998</v>
      </c>
      <c r="E189" s="113">
        <v>279.14999999999998</v>
      </c>
      <c r="F189" s="113">
        <v>283.95</v>
      </c>
      <c r="G189" s="113">
        <v>285</v>
      </c>
      <c r="H189" s="113">
        <v>274.75</v>
      </c>
      <c r="I189" s="113">
        <v>875819</v>
      </c>
      <c r="J189" s="113">
        <v>247704344.09999999</v>
      </c>
      <c r="K189" s="115">
        <v>43385</v>
      </c>
      <c r="L189" s="113">
        <v>17636</v>
      </c>
      <c r="M189" s="113" t="s">
        <v>3189</v>
      </c>
      <c r="N189" s="372"/>
    </row>
    <row r="190" spans="1:14">
      <c r="A190" s="113" t="s">
        <v>562</v>
      </c>
      <c r="B190" s="113" t="s">
        <v>390</v>
      </c>
      <c r="C190" s="113">
        <v>229.9</v>
      </c>
      <c r="D190" s="113">
        <v>252.5</v>
      </c>
      <c r="E190" s="113">
        <v>229.9</v>
      </c>
      <c r="F190" s="113">
        <v>247</v>
      </c>
      <c r="G190" s="113">
        <v>246</v>
      </c>
      <c r="H190" s="113">
        <v>227.15</v>
      </c>
      <c r="I190" s="113">
        <v>176135</v>
      </c>
      <c r="J190" s="113">
        <v>43119068.100000001</v>
      </c>
      <c r="K190" s="115">
        <v>43385</v>
      </c>
      <c r="L190" s="113">
        <v>4911</v>
      </c>
      <c r="M190" s="113" t="s">
        <v>563</v>
      </c>
      <c r="N190" s="372"/>
    </row>
    <row r="191" spans="1:14">
      <c r="A191" s="113" t="s">
        <v>564</v>
      </c>
      <c r="B191" s="113" t="s">
        <v>390</v>
      </c>
      <c r="C191" s="113">
        <v>204.7</v>
      </c>
      <c r="D191" s="113">
        <v>217.15</v>
      </c>
      <c r="E191" s="113">
        <v>204</v>
      </c>
      <c r="F191" s="113">
        <v>213.1</v>
      </c>
      <c r="G191" s="113">
        <v>212.95</v>
      </c>
      <c r="H191" s="113">
        <v>201.55</v>
      </c>
      <c r="I191" s="113">
        <v>321418</v>
      </c>
      <c r="J191" s="113">
        <v>68352250.150000006</v>
      </c>
      <c r="K191" s="115">
        <v>43385</v>
      </c>
      <c r="L191" s="113">
        <v>6206</v>
      </c>
      <c r="M191" s="113" t="s">
        <v>565</v>
      </c>
      <c r="N191" s="372"/>
    </row>
    <row r="192" spans="1:14">
      <c r="A192" s="113" t="s">
        <v>2807</v>
      </c>
      <c r="B192" s="113" t="s">
        <v>2788</v>
      </c>
      <c r="C192" s="113">
        <v>2.25</v>
      </c>
      <c r="D192" s="113">
        <v>2.4500000000000002</v>
      </c>
      <c r="E192" s="113">
        <v>2.25</v>
      </c>
      <c r="F192" s="113">
        <v>2.4</v>
      </c>
      <c r="G192" s="113">
        <v>2.4</v>
      </c>
      <c r="H192" s="113">
        <v>2.35</v>
      </c>
      <c r="I192" s="113">
        <v>2335</v>
      </c>
      <c r="J192" s="113">
        <v>5519.25</v>
      </c>
      <c r="K192" s="115">
        <v>43385</v>
      </c>
      <c r="L192" s="113">
        <v>10</v>
      </c>
      <c r="M192" s="113" t="s">
        <v>2808</v>
      </c>
      <c r="N192" s="372"/>
    </row>
    <row r="193" spans="1:14">
      <c r="A193" s="113" t="s">
        <v>566</v>
      </c>
      <c r="B193" s="113" t="s">
        <v>390</v>
      </c>
      <c r="C193" s="113">
        <v>52.5</v>
      </c>
      <c r="D193" s="113">
        <v>59.3</v>
      </c>
      <c r="E193" s="113">
        <v>52.5</v>
      </c>
      <c r="F193" s="113">
        <v>56.65</v>
      </c>
      <c r="G193" s="113">
        <v>56.2</v>
      </c>
      <c r="H193" s="113">
        <v>52.15</v>
      </c>
      <c r="I193" s="113">
        <v>174831</v>
      </c>
      <c r="J193" s="113">
        <v>9842105.9499999993</v>
      </c>
      <c r="K193" s="115">
        <v>43385</v>
      </c>
      <c r="L193" s="113">
        <v>2468</v>
      </c>
      <c r="M193" s="113" t="s">
        <v>567</v>
      </c>
      <c r="N193" s="372"/>
    </row>
    <row r="194" spans="1:14">
      <c r="A194" s="113" t="s">
        <v>568</v>
      </c>
      <c r="B194" s="113" t="s">
        <v>390</v>
      </c>
      <c r="C194" s="113">
        <v>276</v>
      </c>
      <c r="D194" s="113">
        <v>288.8</v>
      </c>
      <c r="E194" s="113">
        <v>276</v>
      </c>
      <c r="F194" s="113">
        <v>285.3</v>
      </c>
      <c r="G194" s="113">
        <v>284.10000000000002</v>
      </c>
      <c r="H194" s="113">
        <v>276.5</v>
      </c>
      <c r="I194" s="113">
        <v>17863</v>
      </c>
      <c r="J194" s="113">
        <v>5073869.45</v>
      </c>
      <c r="K194" s="115">
        <v>43385</v>
      </c>
      <c r="L194" s="113">
        <v>645</v>
      </c>
      <c r="M194" s="113" t="s">
        <v>1980</v>
      </c>
      <c r="N194" s="372"/>
    </row>
    <row r="195" spans="1:14">
      <c r="A195" s="113" t="s">
        <v>2169</v>
      </c>
      <c r="B195" s="113" t="s">
        <v>2788</v>
      </c>
      <c r="C195" s="113">
        <v>28.3</v>
      </c>
      <c r="D195" s="113">
        <v>29.4</v>
      </c>
      <c r="E195" s="113">
        <v>27.05</v>
      </c>
      <c r="F195" s="113">
        <v>29.05</v>
      </c>
      <c r="G195" s="113">
        <v>29</v>
      </c>
      <c r="H195" s="113">
        <v>28.3</v>
      </c>
      <c r="I195" s="113">
        <v>12316</v>
      </c>
      <c r="J195" s="113">
        <v>357116.55</v>
      </c>
      <c r="K195" s="115">
        <v>43385</v>
      </c>
      <c r="L195" s="113">
        <v>73</v>
      </c>
      <c r="M195" s="113" t="s">
        <v>2170</v>
      </c>
      <c r="N195" s="372"/>
    </row>
    <row r="196" spans="1:14">
      <c r="A196" s="113" t="s">
        <v>2809</v>
      </c>
      <c r="B196" s="113" t="s">
        <v>390</v>
      </c>
      <c r="C196" s="113">
        <v>24.25</v>
      </c>
      <c r="D196" s="113">
        <v>24.25</v>
      </c>
      <c r="E196" s="113">
        <v>21.85</v>
      </c>
      <c r="F196" s="113">
        <v>23</v>
      </c>
      <c r="G196" s="113">
        <v>23</v>
      </c>
      <c r="H196" s="113">
        <v>22.85</v>
      </c>
      <c r="I196" s="113">
        <v>11635</v>
      </c>
      <c r="J196" s="113">
        <v>258338.95</v>
      </c>
      <c r="K196" s="115">
        <v>43385</v>
      </c>
      <c r="L196" s="113">
        <v>22</v>
      </c>
      <c r="M196" s="113" t="s">
        <v>2810</v>
      </c>
      <c r="N196" s="372"/>
    </row>
    <row r="197" spans="1:14">
      <c r="A197" s="113" t="s">
        <v>2486</v>
      </c>
      <c r="B197" s="113" t="s">
        <v>390</v>
      </c>
      <c r="C197" s="113">
        <v>1.8</v>
      </c>
      <c r="D197" s="113">
        <v>1.9</v>
      </c>
      <c r="E197" s="113">
        <v>1.8</v>
      </c>
      <c r="F197" s="113">
        <v>1.8</v>
      </c>
      <c r="G197" s="113">
        <v>1.8</v>
      </c>
      <c r="H197" s="113">
        <v>1.8</v>
      </c>
      <c r="I197" s="113">
        <v>195087</v>
      </c>
      <c r="J197" s="113">
        <v>357573.05</v>
      </c>
      <c r="K197" s="115">
        <v>43385</v>
      </c>
      <c r="L197" s="113">
        <v>160</v>
      </c>
      <c r="M197" s="113" t="s">
        <v>2487</v>
      </c>
      <c r="N197" s="372"/>
    </row>
    <row r="198" spans="1:14">
      <c r="A198" s="113" t="s">
        <v>1894</v>
      </c>
      <c r="B198" s="113" t="s">
        <v>390</v>
      </c>
      <c r="C198" s="113">
        <v>991.25</v>
      </c>
      <c r="D198" s="113">
        <v>1025.8</v>
      </c>
      <c r="E198" s="113">
        <v>991.25</v>
      </c>
      <c r="F198" s="113">
        <v>1021.2</v>
      </c>
      <c r="G198" s="113">
        <v>1019.4</v>
      </c>
      <c r="H198" s="113">
        <v>990.8</v>
      </c>
      <c r="I198" s="113">
        <v>1254699</v>
      </c>
      <c r="J198" s="113">
        <v>1274288237.8</v>
      </c>
      <c r="K198" s="115">
        <v>43385</v>
      </c>
      <c r="L198" s="113">
        <v>11710</v>
      </c>
      <c r="M198" s="113" t="s">
        <v>3190</v>
      </c>
      <c r="N198" s="372"/>
    </row>
    <row r="199" spans="1:14">
      <c r="A199" s="113" t="s">
        <v>48</v>
      </c>
      <c r="B199" s="113" t="s">
        <v>390</v>
      </c>
      <c r="C199" s="113">
        <v>560</v>
      </c>
      <c r="D199" s="113">
        <v>584</v>
      </c>
      <c r="E199" s="113">
        <v>559.1</v>
      </c>
      <c r="F199" s="113">
        <v>573.6</v>
      </c>
      <c r="G199" s="113">
        <v>568</v>
      </c>
      <c r="H199" s="113">
        <v>555.25</v>
      </c>
      <c r="I199" s="113">
        <v>1420975</v>
      </c>
      <c r="J199" s="113">
        <v>817830612.39999998</v>
      </c>
      <c r="K199" s="115">
        <v>43385</v>
      </c>
      <c r="L199" s="113">
        <v>24426</v>
      </c>
      <c r="M199" s="113" t="s">
        <v>569</v>
      </c>
      <c r="N199" s="372"/>
    </row>
    <row r="200" spans="1:14">
      <c r="A200" s="113" t="s">
        <v>570</v>
      </c>
      <c r="B200" s="113" t="s">
        <v>390</v>
      </c>
      <c r="C200" s="113">
        <v>158.19999999999999</v>
      </c>
      <c r="D200" s="113">
        <v>165</v>
      </c>
      <c r="E200" s="113">
        <v>158.19999999999999</v>
      </c>
      <c r="F200" s="113">
        <v>163.75</v>
      </c>
      <c r="G200" s="113">
        <v>164</v>
      </c>
      <c r="H200" s="113">
        <v>156.69999999999999</v>
      </c>
      <c r="I200" s="113">
        <v>18082</v>
      </c>
      <c r="J200" s="113">
        <v>2957398.2</v>
      </c>
      <c r="K200" s="115">
        <v>43385</v>
      </c>
      <c r="L200" s="113">
        <v>602</v>
      </c>
      <c r="M200" s="113" t="s">
        <v>571</v>
      </c>
      <c r="N200" s="372"/>
    </row>
    <row r="201" spans="1:14">
      <c r="A201" s="113" t="s">
        <v>572</v>
      </c>
      <c r="B201" s="113" t="s">
        <v>390</v>
      </c>
      <c r="C201" s="113">
        <v>5625</v>
      </c>
      <c r="D201" s="113">
        <v>5870.8</v>
      </c>
      <c r="E201" s="113">
        <v>5625</v>
      </c>
      <c r="F201" s="113">
        <v>5870.8</v>
      </c>
      <c r="G201" s="113">
        <v>5870.8</v>
      </c>
      <c r="H201" s="113">
        <v>5591.25</v>
      </c>
      <c r="I201" s="113">
        <v>1138</v>
      </c>
      <c r="J201" s="113">
        <v>6612184</v>
      </c>
      <c r="K201" s="115">
        <v>43385</v>
      </c>
      <c r="L201" s="113">
        <v>281</v>
      </c>
      <c r="M201" s="113" t="s">
        <v>573</v>
      </c>
      <c r="N201" s="372"/>
    </row>
    <row r="202" spans="1:14">
      <c r="A202" s="113" t="s">
        <v>2080</v>
      </c>
      <c r="B202" s="113" t="s">
        <v>390</v>
      </c>
      <c r="C202" s="113">
        <v>70.599999999999994</v>
      </c>
      <c r="D202" s="113">
        <v>84.4</v>
      </c>
      <c r="E202" s="113">
        <v>70</v>
      </c>
      <c r="F202" s="113">
        <v>81.650000000000006</v>
      </c>
      <c r="G202" s="113">
        <v>82</v>
      </c>
      <c r="H202" s="113">
        <v>71.25</v>
      </c>
      <c r="I202" s="113">
        <v>43050</v>
      </c>
      <c r="J202" s="113">
        <v>3392741.45</v>
      </c>
      <c r="K202" s="115">
        <v>43385</v>
      </c>
      <c r="L202" s="113">
        <v>784</v>
      </c>
      <c r="M202" s="113" t="s">
        <v>2081</v>
      </c>
      <c r="N202" s="372"/>
    </row>
    <row r="203" spans="1:14">
      <c r="A203" s="113" t="s">
        <v>49</v>
      </c>
      <c r="B203" s="113" t="s">
        <v>390</v>
      </c>
      <c r="C203" s="113">
        <v>288</v>
      </c>
      <c r="D203" s="113">
        <v>292.60000000000002</v>
      </c>
      <c r="E203" s="113">
        <v>284.64999999999998</v>
      </c>
      <c r="F203" s="113">
        <v>290.05</v>
      </c>
      <c r="G203" s="113">
        <v>289.05</v>
      </c>
      <c r="H203" s="113">
        <v>285.35000000000002</v>
      </c>
      <c r="I203" s="113">
        <v>9008275</v>
      </c>
      <c r="J203" s="113">
        <v>2601040247.6999998</v>
      </c>
      <c r="K203" s="115">
        <v>43385</v>
      </c>
      <c r="L203" s="113">
        <v>110465</v>
      </c>
      <c r="M203" s="113" t="s">
        <v>574</v>
      </c>
      <c r="N203" s="372"/>
    </row>
    <row r="204" spans="1:14">
      <c r="A204" s="113" t="s">
        <v>50</v>
      </c>
      <c r="B204" s="113" t="s">
        <v>390</v>
      </c>
      <c r="C204" s="113">
        <v>74.099999999999994</v>
      </c>
      <c r="D204" s="113">
        <v>76.45</v>
      </c>
      <c r="E204" s="113">
        <v>74</v>
      </c>
      <c r="F204" s="113">
        <v>75.150000000000006</v>
      </c>
      <c r="G204" s="113">
        <v>74.8</v>
      </c>
      <c r="H204" s="113">
        <v>73.3</v>
      </c>
      <c r="I204" s="113">
        <v>7655675</v>
      </c>
      <c r="J204" s="113">
        <v>577487552.04999995</v>
      </c>
      <c r="K204" s="115">
        <v>43385</v>
      </c>
      <c r="L204" s="113">
        <v>28728</v>
      </c>
      <c r="M204" s="113" t="s">
        <v>575</v>
      </c>
      <c r="N204" s="372"/>
    </row>
    <row r="205" spans="1:14">
      <c r="A205" s="113" t="s">
        <v>192</v>
      </c>
      <c r="B205" s="113" t="s">
        <v>390</v>
      </c>
      <c r="C205" s="113">
        <v>27.8</v>
      </c>
      <c r="D205" s="113">
        <v>27.95</v>
      </c>
      <c r="E205" s="113">
        <v>27.15</v>
      </c>
      <c r="F205" s="113">
        <v>27.6</v>
      </c>
      <c r="G205" s="113">
        <v>27.3</v>
      </c>
      <c r="H205" s="113">
        <v>27.05</v>
      </c>
      <c r="I205" s="113">
        <v>573672</v>
      </c>
      <c r="J205" s="113">
        <v>15809288.050000001</v>
      </c>
      <c r="K205" s="115">
        <v>43385</v>
      </c>
      <c r="L205" s="113">
        <v>2023</v>
      </c>
      <c r="M205" s="113" t="s">
        <v>576</v>
      </c>
      <c r="N205" s="372"/>
    </row>
    <row r="206" spans="1:14">
      <c r="A206" s="113" t="s">
        <v>3191</v>
      </c>
      <c r="B206" s="113" t="s">
        <v>390</v>
      </c>
      <c r="C206" s="113">
        <v>45.1</v>
      </c>
      <c r="D206" s="113">
        <v>46.9</v>
      </c>
      <c r="E206" s="113">
        <v>45.1</v>
      </c>
      <c r="F206" s="113">
        <v>46.9</v>
      </c>
      <c r="G206" s="113">
        <v>46.9</v>
      </c>
      <c r="H206" s="113">
        <v>44.7</v>
      </c>
      <c r="I206" s="113">
        <v>7530</v>
      </c>
      <c r="J206" s="113">
        <v>346195.05</v>
      </c>
      <c r="K206" s="115">
        <v>43385</v>
      </c>
      <c r="L206" s="113">
        <v>70</v>
      </c>
      <c r="M206" s="113" t="s">
        <v>3192</v>
      </c>
      <c r="N206" s="372"/>
    </row>
    <row r="207" spans="1:14">
      <c r="A207" s="113" t="s">
        <v>577</v>
      </c>
      <c r="B207" s="113" t="s">
        <v>390</v>
      </c>
      <c r="C207" s="113">
        <v>255</v>
      </c>
      <c r="D207" s="113">
        <v>275</v>
      </c>
      <c r="E207" s="113">
        <v>245.7</v>
      </c>
      <c r="F207" s="113">
        <v>253.4</v>
      </c>
      <c r="G207" s="113">
        <v>251</v>
      </c>
      <c r="H207" s="113">
        <v>251.05</v>
      </c>
      <c r="I207" s="113">
        <v>6596</v>
      </c>
      <c r="J207" s="113">
        <v>1687341.65</v>
      </c>
      <c r="K207" s="115">
        <v>43385</v>
      </c>
      <c r="L207" s="113">
        <v>338</v>
      </c>
      <c r="M207" s="113" t="s">
        <v>578</v>
      </c>
      <c r="N207" s="372"/>
    </row>
    <row r="208" spans="1:14">
      <c r="A208" s="113" t="s">
        <v>2811</v>
      </c>
      <c r="B208" s="113" t="s">
        <v>2788</v>
      </c>
      <c r="C208" s="113">
        <v>0.5</v>
      </c>
      <c r="D208" s="113">
        <v>0.55000000000000004</v>
      </c>
      <c r="E208" s="113">
        <v>0.5</v>
      </c>
      <c r="F208" s="113">
        <v>0.5</v>
      </c>
      <c r="G208" s="113">
        <v>0.5</v>
      </c>
      <c r="H208" s="113">
        <v>0.5</v>
      </c>
      <c r="I208" s="113">
        <v>66840</v>
      </c>
      <c r="J208" s="113">
        <v>36117.699999999997</v>
      </c>
      <c r="K208" s="115">
        <v>43385</v>
      </c>
      <c r="L208" s="113">
        <v>24</v>
      </c>
      <c r="M208" s="113" t="s">
        <v>2812</v>
      </c>
      <c r="N208" s="372"/>
    </row>
    <row r="209" spans="1:14">
      <c r="A209" s="113" t="s">
        <v>2488</v>
      </c>
      <c r="B209" s="113" t="s">
        <v>390</v>
      </c>
      <c r="C209" s="113">
        <v>76.75</v>
      </c>
      <c r="D209" s="113">
        <v>79.650000000000006</v>
      </c>
      <c r="E209" s="113">
        <v>76</v>
      </c>
      <c r="F209" s="113">
        <v>78.7</v>
      </c>
      <c r="G209" s="113">
        <v>78.400000000000006</v>
      </c>
      <c r="H209" s="113">
        <v>75.650000000000006</v>
      </c>
      <c r="I209" s="113">
        <v>38462</v>
      </c>
      <c r="J209" s="113">
        <v>3025089.35</v>
      </c>
      <c r="K209" s="115">
        <v>43385</v>
      </c>
      <c r="L209" s="113">
        <v>507</v>
      </c>
      <c r="M209" s="113" t="s">
        <v>2489</v>
      </c>
      <c r="N209" s="372"/>
    </row>
    <row r="210" spans="1:14">
      <c r="A210" s="113" t="s">
        <v>579</v>
      </c>
      <c r="B210" s="113" t="s">
        <v>390</v>
      </c>
      <c r="C210" s="113">
        <v>16.45</v>
      </c>
      <c r="D210" s="113">
        <v>17.5</v>
      </c>
      <c r="E210" s="113">
        <v>16.45</v>
      </c>
      <c r="F210" s="113">
        <v>17.25</v>
      </c>
      <c r="G210" s="113">
        <v>17.2</v>
      </c>
      <c r="H210" s="113">
        <v>16.3</v>
      </c>
      <c r="I210" s="113">
        <v>34490</v>
      </c>
      <c r="J210" s="113">
        <v>593158.35</v>
      </c>
      <c r="K210" s="115">
        <v>43385</v>
      </c>
      <c r="L210" s="113">
        <v>143</v>
      </c>
      <c r="M210" s="113" t="s">
        <v>580</v>
      </c>
      <c r="N210" s="372"/>
    </row>
    <row r="211" spans="1:14">
      <c r="A211" s="113" t="s">
        <v>51</v>
      </c>
      <c r="B211" s="113" t="s">
        <v>390</v>
      </c>
      <c r="C211" s="113">
        <v>612.5</v>
      </c>
      <c r="D211" s="113">
        <v>620</v>
      </c>
      <c r="E211" s="113">
        <v>599.25</v>
      </c>
      <c r="F211" s="113">
        <v>606.4</v>
      </c>
      <c r="G211" s="113">
        <v>608.29999999999995</v>
      </c>
      <c r="H211" s="113">
        <v>608.75</v>
      </c>
      <c r="I211" s="113">
        <v>1811899</v>
      </c>
      <c r="J211" s="113">
        <v>1100470813.3</v>
      </c>
      <c r="K211" s="115">
        <v>43385</v>
      </c>
      <c r="L211" s="113">
        <v>36831</v>
      </c>
      <c r="M211" s="113" t="s">
        <v>581</v>
      </c>
      <c r="N211" s="372"/>
    </row>
    <row r="212" spans="1:14">
      <c r="A212" s="113" t="s">
        <v>2995</v>
      </c>
      <c r="B212" s="113" t="s">
        <v>2788</v>
      </c>
      <c r="C212" s="113">
        <v>6.8</v>
      </c>
      <c r="D212" s="113">
        <v>6.8</v>
      </c>
      <c r="E212" s="113">
        <v>6.8</v>
      </c>
      <c r="F212" s="113">
        <v>6.8</v>
      </c>
      <c r="G212" s="113">
        <v>6.8</v>
      </c>
      <c r="H212" s="113">
        <v>6.5</v>
      </c>
      <c r="I212" s="113">
        <v>3050</v>
      </c>
      <c r="J212" s="113">
        <v>20740</v>
      </c>
      <c r="K212" s="115">
        <v>43385</v>
      </c>
      <c r="L212" s="113">
        <v>9</v>
      </c>
      <c r="M212" s="113" t="s">
        <v>2996</v>
      </c>
      <c r="N212" s="372"/>
    </row>
    <row r="213" spans="1:14">
      <c r="A213" s="113" t="s">
        <v>2813</v>
      </c>
      <c r="B213" s="113" t="s">
        <v>390</v>
      </c>
      <c r="C213" s="113">
        <v>155.80000000000001</v>
      </c>
      <c r="D213" s="113">
        <v>155.80000000000001</v>
      </c>
      <c r="E213" s="113">
        <v>155.80000000000001</v>
      </c>
      <c r="F213" s="113">
        <v>155.80000000000001</v>
      </c>
      <c r="G213" s="113">
        <v>155.80000000000001</v>
      </c>
      <c r="H213" s="113">
        <v>148.4</v>
      </c>
      <c r="I213" s="113">
        <v>13090</v>
      </c>
      <c r="J213" s="113">
        <v>2039422</v>
      </c>
      <c r="K213" s="115">
        <v>43385</v>
      </c>
      <c r="L213" s="113">
        <v>119</v>
      </c>
      <c r="M213" s="113" t="s">
        <v>2814</v>
      </c>
      <c r="N213" s="372"/>
    </row>
    <row r="214" spans="1:14">
      <c r="A214" s="113" t="s">
        <v>582</v>
      </c>
      <c r="B214" s="113" t="s">
        <v>390</v>
      </c>
      <c r="C214" s="113">
        <v>549</v>
      </c>
      <c r="D214" s="113">
        <v>572</v>
      </c>
      <c r="E214" s="113">
        <v>543.1</v>
      </c>
      <c r="F214" s="113">
        <v>560.15</v>
      </c>
      <c r="G214" s="113">
        <v>560</v>
      </c>
      <c r="H214" s="113">
        <v>539.65</v>
      </c>
      <c r="I214" s="113">
        <v>108237</v>
      </c>
      <c r="J214" s="113">
        <v>60553222.700000003</v>
      </c>
      <c r="K214" s="115">
        <v>43385</v>
      </c>
      <c r="L214" s="113">
        <v>3383</v>
      </c>
      <c r="M214" s="113" t="s">
        <v>583</v>
      </c>
      <c r="N214" s="372"/>
    </row>
    <row r="215" spans="1:14">
      <c r="A215" s="113" t="s">
        <v>2815</v>
      </c>
      <c r="B215" s="113" t="s">
        <v>390</v>
      </c>
      <c r="C215" s="113">
        <v>48.45</v>
      </c>
      <c r="D215" s="113">
        <v>51.4</v>
      </c>
      <c r="E215" s="113">
        <v>48.05</v>
      </c>
      <c r="F215" s="113">
        <v>49.7</v>
      </c>
      <c r="G215" s="113">
        <v>49.75</v>
      </c>
      <c r="H215" s="113">
        <v>47.05</v>
      </c>
      <c r="I215" s="113">
        <v>85229</v>
      </c>
      <c r="J215" s="113">
        <v>4240760.05</v>
      </c>
      <c r="K215" s="115">
        <v>43385</v>
      </c>
      <c r="L215" s="113">
        <v>821</v>
      </c>
      <c r="M215" s="113" t="s">
        <v>2816</v>
      </c>
      <c r="N215" s="372"/>
    </row>
    <row r="216" spans="1:14">
      <c r="A216" s="113" t="s">
        <v>2413</v>
      </c>
      <c r="B216" s="113" t="s">
        <v>390</v>
      </c>
      <c r="C216" s="113">
        <v>10.7</v>
      </c>
      <c r="D216" s="113">
        <v>11.6</v>
      </c>
      <c r="E216" s="113">
        <v>10.65</v>
      </c>
      <c r="F216" s="113">
        <v>11.45</v>
      </c>
      <c r="G216" s="113">
        <v>11.5</v>
      </c>
      <c r="H216" s="113">
        <v>11.05</v>
      </c>
      <c r="I216" s="113">
        <v>5679</v>
      </c>
      <c r="J216" s="113">
        <v>63845.9</v>
      </c>
      <c r="K216" s="115">
        <v>43385</v>
      </c>
      <c r="L216" s="113">
        <v>59</v>
      </c>
      <c r="M216" s="113" t="s">
        <v>2257</v>
      </c>
      <c r="N216" s="372"/>
    </row>
    <row r="217" spans="1:14">
      <c r="A217" s="113" t="s">
        <v>3019</v>
      </c>
      <c r="B217" s="113" t="s">
        <v>390</v>
      </c>
      <c r="C217" s="113">
        <v>4.95</v>
      </c>
      <c r="D217" s="113">
        <v>5.3</v>
      </c>
      <c r="E217" s="113">
        <v>4.95</v>
      </c>
      <c r="F217" s="113">
        <v>5.05</v>
      </c>
      <c r="G217" s="113">
        <v>5</v>
      </c>
      <c r="H217" s="113">
        <v>5.05</v>
      </c>
      <c r="I217" s="113">
        <v>2732</v>
      </c>
      <c r="J217" s="113">
        <v>13809.9</v>
      </c>
      <c r="K217" s="115">
        <v>43385</v>
      </c>
      <c r="L217" s="113">
        <v>20</v>
      </c>
      <c r="M217" s="113" t="s">
        <v>3020</v>
      </c>
      <c r="N217" s="372"/>
    </row>
    <row r="218" spans="1:14">
      <c r="A218" s="113" t="s">
        <v>584</v>
      </c>
      <c r="B218" s="113" t="s">
        <v>390</v>
      </c>
      <c r="C218" s="113">
        <v>166.55</v>
      </c>
      <c r="D218" s="113">
        <v>168.7</v>
      </c>
      <c r="E218" s="113">
        <v>164</v>
      </c>
      <c r="F218" s="113">
        <v>165.05</v>
      </c>
      <c r="G218" s="113">
        <v>165</v>
      </c>
      <c r="H218" s="113">
        <v>165.1</v>
      </c>
      <c r="I218" s="113">
        <v>187385</v>
      </c>
      <c r="J218" s="113">
        <v>31141361.800000001</v>
      </c>
      <c r="K218" s="115">
        <v>43385</v>
      </c>
      <c r="L218" s="113">
        <v>3614</v>
      </c>
      <c r="M218" s="113" t="s">
        <v>3193</v>
      </c>
      <c r="N218" s="372"/>
    </row>
    <row r="219" spans="1:14">
      <c r="A219" s="113" t="s">
        <v>585</v>
      </c>
      <c r="B219" s="113" t="s">
        <v>390</v>
      </c>
      <c r="C219" s="113">
        <v>25.45</v>
      </c>
      <c r="D219" s="113">
        <v>27.05</v>
      </c>
      <c r="E219" s="113">
        <v>25.45</v>
      </c>
      <c r="F219" s="113">
        <v>26.6</v>
      </c>
      <c r="G219" s="113">
        <v>26.85</v>
      </c>
      <c r="H219" s="113">
        <v>25.6</v>
      </c>
      <c r="I219" s="113">
        <v>59831</v>
      </c>
      <c r="J219" s="113">
        <v>1587509.1</v>
      </c>
      <c r="K219" s="115">
        <v>43385</v>
      </c>
      <c r="L219" s="113">
        <v>796</v>
      </c>
      <c r="M219" s="113" t="s">
        <v>586</v>
      </c>
      <c r="N219" s="372"/>
    </row>
    <row r="220" spans="1:14">
      <c r="A220" s="113" t="s">
        <v>1991</v>
      </c>
      <c r="B220" s="113" t="s">
        <v>390</v>
      </c>
      <c r="C220" s="113">
        <v>139</v>
      </c>
      <c r="D220" s="113">
        <v>142.9</v>
      </c>
      <c r="E220" s="113">
        <v>139</v>
      </c>
      <c r="F220" s="113">
        <v>140.35</v>
      </c>
      <c r="G220" s="113">
        <v>140.15</v>
      </c>
      <c r="H220" s="113">
        <v>140.30000000000001</v>
      </c>
      <c r="I220" s="113">
        <v>33327</v>
      </c>
      <c r="J220" s="113">
        <v>4714451.8</v>
      </c>
      <c r="K220" s="115">
        <v>43385</v>
      </c>
      <c r="L220" s="113">
        <v>1265</v>
      </c>
      <c r="M220" s="113" t="s">
        <v>2124</v>
      </c>
      <c r="N220" s="372"/>
    </row>
    <row r="221" spans="1:14">
      <c r="A221" s="113" t="s">
        <v>587</v>
      </c>
      <c r="B221" s="113" t="s">
        <v>390</v>
      </c>
      <c r="C221" s="113">
        <v>3.7</v>
      </c>
      <c r="D221" s="113">
        <v>3.8</v>
      </c>
      <c r="E221" s="113">
        <v>3.65</v>
      </c>
      <c r="F221" s="113">
        <v>3.8</v>
      </c>
      <c r="G221" s="113">
        <v>3.8</v>
      </c>
      <c r="H221" s="113">
        <v>3.65</v>
      </c>
      <c r="I221" s="113">
        <v>42056</v>
      </c>
      <c r="J221" s="113">
        <v>159382.15</v>
      </c>
      <c r="K221" s="115">
        <v>43385</v>
      </c>
      <c r="L221" s="113">
        <v>95</v>
      </c>
      <c r="M221" s="113" t="s">
        <v>588</v>
      </c>
      <c r="N221" s="372"/>
    </row>
    <row r="222" spans="1:14">
      <c r="A222" s="113" t="s">
        <v>3453</v>
      </c>
      <c r="B222" s="113" t="s">
        <v>2788</v>
      </c>
      <c r="C222" s="113">
        <v>0.1</v>
      </c>
      <c r="D222" s="113">
        <v>0.1</v>
      </c>
      <c r="E222" s="113">
        <v>0.1</v>
      </c>
      <c r="F222" s="113">
        <v>0.1</v>
      </c>
      <c r="G222" s="113">
        <v>0.1</v>
      </c>
      <c r="H222" s="113">
        <v>0.15</v>
      </c>
      <c r="I222" s="113">
        <v>5900</v>
      </c>
      <c r="J222" s="113">
        <v>590</v>
      </c>
      <c r="K222" s="115">
        <v>43385</v>
      </c>
      <c r="L222" s="113">
        <v>4</v>
      </c>
      <c r="M222" s="113" t="s">
        <v>3454</v>
      </c>
      <c r="N222" s="372"/>
    </row>
    <row r="223" spans="1:14">
      <c r="A223" s="113" t="s">
        <v>589</v>
      </c>
      <c r="B223" s="113" t="s">
        <v>390</v>
      </c>
      <c r="C223" s="113">
        <v>2818.9</v>
      </c>
      <c r="D223" s="113">
        <v>2900</v>
      </c>
      <c r="E223" s="113">
        <v>2790</v>
      </c>
      <c r="F223" s="113">
        <v>2795.25</v>
      </c>
      <c r="G223" s="113">
        <v>2799.95</v>
      </c>
      <c r="H223" s="113">
        <v>2783.85</v>
      </c>
      <c r="I223" s="113">
        <v>2191</v>
      </c>
      <c r="J223" s="113">
        <v>6213570.4000000004</v>
      </c>
      <c r="K223" s="115">
        <v>43385</v>
      </c>
      <c r="L223" s="113">
        <v>669</v>
      </c>
      <c r="M223" s="113" t="s">
        <v>590</v>
      </c>
      <c r="N223" s="372"/>
    </row>
    <row r="224" spans="1:14">
      <c r="A224" s="113" t="s">
        <v>591</v>
      </c>
      <c r="B224" s="113" t="s">
        <v>390</v>
      </c>
      <c r="C224" s="113">
        <v>560.45000000000005</v>
      </c>
      <c r="D224" s="113">
        <v>574.79999999999995</v>
      </c>
      <c r="E224" s="113">
        <v>557.75</v>
      </c>
      <c r="F224" s="113">
        <v>566.6</v>
      </c>
      <c r="G224" s="113">
        <v>564.20000000000005</v>
      </c>
      <c r="H224" s="113">
        <v>557.65</v>
      </c>
      <c r="I224" s="113">
        <v>28459</v>
      </c>
      <c r="J224" s="113">
        <v>16076205.300000001</v>
      </c>
      <c r="K224" s="115">
        <v>43385</v>
      </c>
      <c r="L224" s="113">
        <v>3620</v>
      </c>
      <c r="M224" s="113" t="s">
        <v>592</v>
      </c>
      <c r="N224" s="372"/>
    </row>
    <row r="225" spans="1:14">
      <c r="A225" s="113" t="s">
        <v>593</v>
      </c>
      <c r="B225" s="113" t="s">
        <v>390</v>
      </c>
      <c r="C225" s="113">
        <v>116.1</v>
      </c>
      <c r="D225" s="113">
        <v>120.2</v>
      </c>
      <c r="E225" s="113">
        <v>116</v>
      </c>
      <c r="F225" s="113">
        <v>116.95</v>
      </c>
      <c r="G225" s="113">
        <v>117</v>
      </c>
      <c r="H225" s="113">
        <v>114.75</v>
      </c>
      <c r="I225" s="113">
        <v>95234</v>
      </c>
      <c r="J225" s="113">
        <v>11251983.800000001</v>
      </c>
      <c r="K225" s="115">
        <v>43385</v>
      </c>
      <c r="L225" s="113">
        <v>1507</v>
      </c>
      <c r="M225" s="113" t="s">
        <v>594</v>
      </c>
      <c r="N225" s="372"/>
    </row>
    <row r="226" spans="1:14">
      <c r="A226" s="113" t="s">
        <v>595</v>
      </c>
      <c r="B226" s="113" t="s">
        <v>2788</v>
      </c>
      <c r="C226" s="113">
        <v>105.95</v>
      </c>
      <c r="D226" s="113">
        <v>117.05</v>
      </c>
      <c r="E226" s="113">
        <v>105.95</v>
      </c>
      <c r="F226" s="113">
        <v>117.05</v>
      </c>
      <c r="G226" s="113">
        <v>117.05</v>
      </c>
      <c r="H226" s="113">
        <v>111.5</v>
      </c>
      <c r="I226" s="113">
        <v>6800013</v>
      </c>
      <c r="J226" s="113">
        <v>739695030.04999995</v>
      </c>
      <c r="K226" s="115">
        <v>43385</v>
      </c>
      <c r="L226" s="113">
        <v>5157</v>
      </c>
      <c r="M226" s="113" t="s">
        <v>596</v>
      </c>
      <c r="N226" s="372"/>
    </row>
    <row r="227" spans="1:14">
      <c r="A227" s="113" t="s">
        <v>2306</v>
      </c>
      <c r="B227" s="113" t="s">
        <v>390</v>
      </c>
      <c r="C227" s="113">
        <v>247</v>
      </c>
      <c r="D227" s="113">
        <v>257</v>
      </c>
      <c r="E227" s="113">
        <v>246.35</v>
      </c>
      <c r="F227" s="113">
        <v>255</v>
      </c>
      <c r="G227" s="113">
        <v>255.9</v>
      </c>
      <c r="H227" s="113">
        <v>242.35</v>
      </c>
      <c r="I227" s="113">
        <v>66255</v>
      </c>
      <c r="J227" s="113">
        <v>16843308.050000001</v>
      </c>
      <c r="K227" s="115">
        <v>43385</v>
      </c>
      <c r="L227" s="113">
        <v>1693</v>
      </c>
      <c r="M227" s="113" t="s">
        <v>3194</v>
      </c>
      <c r="N227" s="372"/>
    </row>
    <row r="228" spans="1:14">
      <c r="A228" s="113" t="s">
        <v>52</v>
      </c>
      <c r="B228" s="113" t="s">
        <v>390</v>
      </c>
      <c r="C228" s="113">
        <v>18500</v>
      </c>
      <c r="D228" s="113">
        <v>18868.7</v>
      </c>
      <c r="E228" s="113">
        <v>18426.150000000001</v>
      </c>
      <c r="F228" s="113">
        <v>18605.2</v>
      </c>
      <c r="G228" s="113">
        <v>18474.150000000001</v>
      </c>
      <c r="H228" s="113">
        <v>18283.650000000001</v>
      </c>
      <c r="I228" s="113">
        <v>16880</v>
      </c>
      <c r="J228" s="113">
        <v>314393209.60000002</v>
      </c>
      <c r="K228" s="115">
        <v>43385</v>
      </c>
      <c r="L228" s="113">
        <v>5928</v>
      </c>
      <c r="M228" s="113" t="s">
        <v>597</v>
      </c>
      <c r="N228" s="372"/>
    </row>
    <row r="229" spans="1:14">
      <c r="A229" s="113" t="s">
        <v>53</v>
      </c>
      <c r="B229" s="113" t="s">
        <v>390</v>
      </c>
      <c r="C229" s="113">
        <v>289</v>
      </c>
      <c r="D229" s="113">
        <v>295.7</v>
      </c>
      <c r="E229" s="113">
        <v>280.10000000000002</v>
      </c>
      <c r="F229" s="113">
        <v>288.89999999999998</v>
      </c>
      <c r="G229" s="113">
        <v>287.85000000000002</v>
      </c>
      <c r="H229" s="113">
        <v>278.14999999999998</v>
      </c>
      <c r="I229" s="113">
        <v>11268098</v>
      </c>
      <c r="J229" s="113">
        <v>3249574074.6500001</v>
      </c>
      <c r="K229" s="115">
        <v>43385</v>
      </c>
      <c r="L229" s="113">
        <v>176186</v>
      </c>
      <c r="M229" s="113" t="s">
        <v>598</v>
      </c>
      <c r="N229" s="372"/>
    </row>
    <row r="230" spans="1:14">
      <c r="A230" s="113" t="s">
        <v>599</v>
      </c>
      <c r="B230" s="113" t="s">
        <v>390</v>
      </c>
      <c r="C230" s="113">
        <v>32.9</v>
      </c>
      <c r="D230" s="113">
        <v>38.75</v>
      </c>
      <c r="E230" s="113">
        <v>32.9</v>
      </c>
      <c r="F230" s="113">
        <v>38.700000000000003</v>
      </c>
      <c r="G230" s="113">
        <v>38.75</v>
      </c>
      <c r="H230" s="113">
        <v>32.299999999999997</v>
      </c>
      <c r="I230" s="113">
        <v>767112</v>
      </c>
      <c r="J230" s="113">
        <v>28562548.850000001</v>
      </c>
      <c r="K230" s="115">
        <v>43385</v>
      </c>
      <c r="L230" s="113">
        <v>4583</v>
      </c>
      <c r="M230" s="113" t="s">
        <v>600</v>
      </c>
      <c r="N230" s="372"/>
    </row>
    <row r="231" spans="1:14">
      <c r="A231" s="113" t="s">
        <v>2786</v>
      </c>
      <c r="B231" s="113" t="s">
        <v>2788</v>
      </c>
      <c r="C231" s="113">
        <v>15.9</v>
      </c>
      <c r="D231" s="113">
        <v>16.55</v>
      </c>
      <c r="E231" s="113">
        <v>15.4</v>
      </c>
      <c r="F231" s="113">
        <v>16.55</v>
      </c>
      <c r="G231" s="113">
        <v>16.55</v>
      </c>
      <c r="H231" s="113">
        <v>15.8</v>
      </c>
      <c r="I231" s="113">
        <v>34893</v>
      </c>
      <c r="J231" s="113">
        <v>567604.85</v>
      </c>
      <c r="K231" s="115">
        <v>43385</v>
      </c>
      <c r="L231" s="113">
        <v>158</v>
      </c>
      <c r="M231" s="113" t="s">
        <v>2817</v>
      </c>
      <c r="N231" s="372"/>
    </row>
    <row r="232" spans="1:14">
      <c r="A232" s="113" t="s">
        <v>601</v>
      </c>
      <c r="B232" s="113" t="s">
        <v>390</v>
      </c>
      <c r="C232" s="113">
        <v>190.5</v>
      </c>
      <c r="D232" s="113">
        <v>194.25</v>
      </c>
      <c r="E232" s="113">
        <v>187.6</v>
      </c>
      <c r="F232" s="113">
        <v>190.1</v>
      </c>
      <c r="G232" s="113">
        <v>190.3</v>
      </c>
      <c r="H232" s="113">
        <v>191.65</v>
      </c>
      <c r="I232" s="113">
        <v>31992</v>
      </c>
      <c r="J232" s="113">
        <v>6096133.7999999998</v>
      </c>
      <c r="K232" s="115">
        <v>43385</v>
      </c>
      <c r="L232" s="113">
        <v>1205</v>
      </c>
      <c r="M232" s="113" t="s">
        <v>602</v>
      </c>
      <c r="N232" s="372"/>
    </row>
    <row r="233" spans="1:14">
      <c r="A233" s="113" t="s">
        <v>193</v>
      </c>
      <c r="B233" s="113" t="s">
        <v>390</v>
      </c>
      <c r="C233" s="113">
        <v>5669.45</v>
      </c>
      <c r="D233" s="113">
        <v>5789</v>
      </c>
      <c r="E233" s="113">
        <v>5621.3</v>
      </c>
      <c r="F233" s="113">
        <v>5757.5</v>
      </c>
      <c r="G233" s="113">
        <v>5764</v>
      </c>
      <c r="H233" s="113">
        <v>5570.2</v>
      </c>
      <c r="I233" s="113">
        <v>217736</v>
      </c>
      <c r="J233" s="113">
        <v>1245687399.2</v>
      </c>
      <c r="K233" s="115">
        <v>43385</v>
      </c>
      <c r="L233" s="113">
        <v>24263</v>
      </c>
      <c r="M233" s="113" t="s">
        <v>603</v>
      </c>
      <c r="N233" s="372"/>
    </row>
    <row r="234" spans="1:14">
      <c r="A234" s="113" t="s">
        <v>2279</v>
      </c>
      <c r="B234" s="113" t="s">
        <v>390</v>
      </c>
      <c r="C234" s="113">
        <v>132.75</v>
      </c>
      <c r="D234" s="113">
        <v>133.4</v>
      </c>
      <c r="E234" s="113">
        <v>131.25</v>
      </c>
      <c r="F234" s="113">
        <v>132.1</v>
      </c>
      <c r="G234" s="113">
        <v>131.35</v>
      </c>
      <c r="H234" s="113">
        <v>131.5</v>
      </c>
      <c r="I234" s="113">
        <v>2785</v>
      </c>
      <c r="J234" s="113">
        <v>368041.85</v>
      </c>
      <c r="K234" s="115">
        <v>43385</v>
      </c>
      <c r="L234" s="113">
        <v>128</v>
      </c>
      <c r="M234" s="113" t="s">
        <v>2283</v>
      </c>
      <c r="N234" s="372"/>
    </row>
    <row r="235" spans="1:14">
      <c r="A235" s="113" t="s">
        <v>604</v>
      </c>
      <c r="B235" s="113" t="s">
        <v>390</v>
      </c>
      <c r="C235" s="113">
        <v>52.25</v>
      </c>
      <c r="D235" s="113">
        <v>55.8</v>
      </c>
      <c r="E235" s="113">
        <v>52.2</v>
      </c>
      <c r="F235" s="113">
        <v>54.7</v>
      </c>
      <c r="G235" s="113">
        <v>55</v>
      </c>
      <c r="H235" s="113">
        <v>52.3</v>
      </c>
      <c r="I235" s="113">
        <v>37292</v>
      </c>
      <c r="J235" s="113">
        <v>2031551.3</v>
      </c>
      <c r="K235" s="115">
        <v>43385</v>
      </c>
      <c r="L235" s="113">
        <v>703</v>
      </c>
      <c r="M235" s="113" t="s">
        <v>605</v>
      </c>
      <c r="N235" s="372"/>
    </row>
    <row r="236" spans="1:14">
      <c r="A236" s="113" t="s">
        <v>258</v>
      </c>
      <c r="B236" s="113" t="s">
        <v>390</v>
      </c>
      <c r="C236" s="113">
        <v>635.65</v>
      </c>
      <c r="D236" s="113">
        <v>644.15</v>
      </c>
      <c r="E236" s="113">
        <v>632</v>
      </c>
      <c r="F236" s="113">
        <v>634.70000000000005</v>
      </c>
      <c r="G236" s="113">
        <v>637</v>
      </c>
      <c r="H236" s="113">
        <v>630.04999999999995</v>
      </c>
      <c r="I236" s="113">
        <v>88279</v>
      </c>
      <c r="J236" s="113">
        <v>56260580.5</v>
      </c>
      <c r="K236" s="115">
        <v>43385</v>
      </c>
      <c r="L236" s="113">
        <v>5041</v>
      </c>
      <c r="M236" s="113" t="s">
        <v>2067</v>
      </c>
      <c r="N236" s="372"/>
    </row>
    <row r="237" spans="1:14">
      <c r="A237" s="113" t="s">
        <v>2490</v>
      </c>
      <c r="B237" s="113" t="s">
        <v>390</v>
      </c>
      <c r="C237" s="113">
        <v>2.65</v>
      </c>
      <c r="D237" s="113">
        <v>2.8</v>
      </c>
      <c r="E237" s="113">
        <v>2.6</v>
      </c>
      <c r="F237" s="113">
        <v>2.65</v>
      </c>
      <c r="G237" s="113">
        <v>2.7</v>
      </c>
      <c r="H237" s="113">
        <v>2.6</v>
      </c>
      <c r="I237" s="113">
        <v>51635</v>
      </c>
      <c r="J237" s="113">
        <v>138439.79999999999</v>
      </c>
      <c r="K237" s="115">
        <v>43385</v>
      </c>
      <c r="L237" s="113">
        <v>83</v>
      </c>
      <c r="M237" s="113" t="s">
        <v>2491</v>
      </c>
      <c r="N237" s="372"/>
    </row>
    <row r="238" spans="1:14">
      <c r="A238" s="113" t="s">
        <v>606</v>
      </c>
      <c r="B238" s="113" t="s">
        <v>390</v>
      </c>
      <c r="C238" s="113">
        <v>44.75</v>
      </c>
      <c r="D238" s="113">
        <v>46.25</v>
      </c>
      <c r="E238" s="113">
        <v>43.65</v>
      </c>
      <c r="F238" s="113">
        <v>45.65</v>
      </c>
      <c r="G238" s="113">
        <v>45.75</v>
      </c>
      <c r="H238" s="113">
        <v>43.4</v>
      </c>
      <c r="I238" s="113">
        <v>7597</v>
      </c>
      <c r="J238" s="113">
        <v>342765.75</v>
      </c>
      <c r="K238" s="115">
        <v>43385</v>
      </c>
      <c r="L238" s="113">
        <v>113</v>
      </c>
      <c r="M238" s="113" t="s">
        <v>607</v>
      </c>
      <c r="N238" s="372"/>
    </row>
    <row r="239" spans="1:14">
      <c r="A239" s="113" t="s">
        <v>2941</v>
      </c>
      <c r="B239" s="113" t="s">
        <v>390</v>
      </c>
      <c r="C239" s="113">
        <v>2918.95</v>
      </c>
      <c r="D239" s="113">
        <v>2928</v>
      </c>
      <c r="E239" s="113">
        <v>2910</v>
      </c>
      <c r="F239" s="113">
        <v>2928</v>
      </c>
      <c r="G239" s="113">
        <v>2928</v>
      </c>
      <c r="H239" s="113">
        <v>2867.5</v>
      </c>
      <c r="I239" s="113">
        <v>71</v>
      </c>
      <c r="J239" s="113">
        <v>207374.95</v>
      </c>
      <c r="K239" s="115">
        <v>43385</v>
      </c>
      <c r="L239" s="113">
        <v>9</v>
      </c>
      <c r="M239" s="113" t="s">
        <v>2942</v>
      </c>
      <c r="N239" s="372"/>
    </row>
    <row r="240" spans="1:14">
      <c r="A240" s="113" t="s">
        <v>3001</v>
      </c>
      <c r="B240" s="113" t="s">
        <v>390</v>
      </c>
      <c r="C240" s="113">
        <v>114.98</v>
      </c>
      <c r="D240" s="113">
        <v>114.99</v>
      </c>
      <c r="E240" s="113">
        <v>111</v>
      </c>
      <c r="F240" s="113">
        <v>114.16</v>
      </c>
      <c r="G240" s="113">
        <v>114.96</v>
      </c>
      <c r="H240" s="113">
        <v>111.88</v>
      </c>
      <c r="I240" s="113">
        <v>637</v>
      </c>
      <c r="J240" s="113">
        <v>72665.48</v>
      </c>
      <c r="K240" s="115">
        <v>43385</v>
      </c>
      <c r="L240" s="113">
        <v>13</v>
      </c>
      <c r="M240" s="113" t="s">
        <v>3002</v>
      </c>
      <c r="N240" s="372"/>
    </row>
    <row r="241" spans="1:14">
      <c r="A241" s="113" t="s">
        <v>2818</v>
      </c>
      <c r="B241" s="113" t="s">
        <v>2788</v>
      </c>
      <c r="C241" s="113">
        <v>3.8</v>
      </c>
      <c r="D241" s="113">
        <v>3.85</v>
      </c>
      <c r="E241" s="113">
        <v>3.7</v>
      </c>
      <c r="F241" s="113">
        <v>3.85</v>
      </c>
      <c r="G241" s="113">
        <v>3.85</v>
      </c>
      <c r="H241" s="113">
        <v>3.7</v>
      </c>
      <c r="I241" s="113">
        <v>46023</v>
      </c>
      <c r="J241" s="113">
        <v>174825.95</v>
      </c>
      <c r="K241" s="115">
        <v>43385</v>
      </c>
      <c r="L241" s="113">
        <v>76</v>
      </c>
      <c r="M241" s="113" t="s">
        <v>2819</v>
      </c>
      <c r="N241" s="372"/>
    </row>
    <row r="242" spans="1:14">
      <c r="A242" s="113" t="s">
        <v>2492</v>
      </c>
      <c r="B242" s="113" t="s">
        <v>390</v>
      </c>
      <c r="C242" s="113">
        <v>228</v>
      </c>
      <c r="D242" s="113">
        <v>230.85</v>
      </c>
      <c r="E242" s="113">
        <v>218</v>
      </c>
      <c r="F242" s="113">
        <v>230.85</v>
      </c>
      <c r="G242" s="113">
        <v>230.85</v>
      </c>
      <c r="H242" s="113">
        <v>219.9</v>
      </c>
      <c r="I242" s="113">
        <v>7302</v>
      </c>
      <c r="J242" s="113">
        <v>1670777.2</v>
      </c>
      <c r="K242" s="115">
        <v>43385</v>
      </c>
      <c r="L242" s="113">
        <v>227</v>
      </c>
      <c r="M242" s="113" t="s">
        <v>2493</v>
      </c>
      <c r="N242" s="372"/>
    </row>
    <row r="243" spans="1:14">
      <c r="A243" s="113" t="s">
        <v>3195</v>
      </c>
      <c r="B243" s="113" t="s">
        <v>2788</v>
      </c>
      <c r="C243" s="113">
        <v>15.2</v>
      </c>
      <c r="D243" s="113">
        <v>15.2</v>
      </c>
      <c r="E243" s="113">
        <v>14.5</v>
      </c>
      <c r="F243" s="113">
        <v>15</v>
      </c>
      <c r="G243" s="113">
        <v>15</v>
      </c>
      <c r="H243" s="113">
        <v>14.5</v>
      </c>
      <c r="I243" s="113">
        <v>6856</v>
      </c>
      <c r="J243" s="113">
        <v>101958.65</v>
      </c>
      <c r="K243" s="115">
        <v>43385</v>
      </c>
      <c r="L243" s="113">
        <v>30</v>
      </c>
      <c r="M243" s="113" t="s">
        <v>3196</v>
      </c>
      <c r="N243" s="372"/>
    </row>
    <row r="244" spans="1:14">
      <c r="A244" s="113" t="s">
        <v>3197</v>
      </c>
      <c r="B244" s="113" t="s">
        <v>390</v>
      </c>
      <c r="C244" s="113">
        <v>77.95</v>
      </c>
      <c r="D244" s="113">
        <v>80.900000000000006</v>
      </c>
      <c r="E244" s="113">
        <v>74.95</v>
      </c>
      <c r="F244" s="113">
        <v>79</v>
      </c>
      <c r="G244" s="113">
        <v>78.7</v>
      </c>
      <c r="H244" s="113">
        <v>75</v>
      </c>
      <c r="I244" s="113">
        <v>42715</v>
      </c>
      <c r="J244" s="113">
        <v>3366804.45</v>
      </c>
      <c r="K244" s="115">
        <v>43385</v>
      </c>
      <c r="L244" s="113">
        <v>682</v>
      </c>
      <c r="M244" s="113" t="s">
        <v>3198</v>
      </c>
      <c r="N244" s="372"/>
    </row>
    <row r="245" spans="1:14">
      <c r="A245" s="113" t="s">
        <v>195</v>
      </c>
      <c r="B245" s="113" t="s">
        <v>390</v>
      </c>
      <c r="C245" s="113">
        <v>377</v>
      </c>
      <c r="D245" s="113">
        <v>381.95</v>
      </c>
      <c r="E245" s="113">
        <v>374.3</v>
      </c>
      <c r="F245" s="113">
        <v>376.9</v>
      </c>
      <c r="G245" s="113">
        <v>377.4</v>
      </c>
      <c r="H245" s="113">
        <v>374.4</v>
      </c>
      <c r="I245" s="113">
        <v>761788</v>
      </c>
      <c r="J245" s="113">
        <v>288040147.89999998</v>
      </c>
      <c r="K245" s="115">
        <v>43385</v>
      </c>
      <c r="L245" s="113">
        <v>22095</v>
      </c>
      <c r="M245" s="113" t="s">
        <v>608</v>
      </c>
      <c r="N245" s="372"/>
    </row>
    <row r="246" spans="1:14">
      <c r="A246" s="113" t="s">
        <v>2820</v>
      </c>
      <c r="B246" s="113" t="s">
        <v>2788</v>
      </c>
      <c r="C246" s="113">
        <v>35.25</v>
      </c>
      <c r="D246" s="113">
        <v>38.299999999999997</v>
      </c>
      <c r="E246" s="113">
        <v>35.200000000000003</v>
      </c>
      <c r="F246" s="113">
        <v>37.450000000000003</v>
      </c>
      <c r="G246" s="113">
        <v>37.799999999999997</v>
      </c>
      <c r="H246" s="113">
        <v>36.9</v>
      </c>
      <c r="I246" s="113">
        <v>5514</v>
      </c>
      <c r="J246" s="113">
        <v>202403.95</v>
      </c>
      <c r="K246" s="115">
        <v>43385</v>
      </c>
      <c r="L246" s="113">
        <v>54</v>
      </c>
      <c r="M246" s="113" t="s">
        <v>2821</v>
      </c>
      <c r="N246" s="372"/>
    </row>
    <row r="247" spans="1:14">
      <c r="A247" s="113" t="s">
        <v>609</v>
      </c>
      <c r="B247" s="113" t="s">
        <v>390</v>
      </c>
      <c r="C247" s="113">
        <v>45.65</v>
      </c>
      <c r="D247" s="113">
        <v>50.8</v>
      </c>
      <c r="E247" s="113">
        <v>44.6</v>
      </c>
      <c r="F247" s="113">
        <v>48.4</v>
      </c>
      <c r="G247" s="113">
        <v>47.9</v>
      </c>
      <c r="H247" s="113">
        <v>43.55</v>
      </c>
      <c r="I247" s="113">
        <v>873029</v>
      </c>
      <c r="J247" s="113">
        <v>42553080</v>
      </c>
      <c r="K247" s="115">
        <v>43385</v>
      </c>
      <c r="L247" s="113">
        <v>6274</v>
      </c>
      <c r="M247" s="113" t="s">
        <v>610</v>
      </c>
      <c r="N247" s="372"/>
    </row>
    <row r="248" spans="1:14">
      <c r="A248" s="113" t="s">
        <v>54</v>
      </c>
      <c r="B248" s="113" t="s">
        <v>390</v>
      </c>
      <c r="C248" s="113">
        <v>230</v>
      </c>
      <c r="D248" s="113">
        <v>234.15</v>
      </c>
      <c r="E248" s="113">
        <v>228.55</v>
      </c>
      <c r="F248" s="113">
        <v>230.8</v>
      </c>
      <c r="G248" s="113">
        <v>229.8</v>
      </c>
      <c r="H248" s="113">
        <v>225.15</v>
      </c>
      <c r="I248" s="113">
        <v>4938108</v>
      </c>
      <c r="J248" s="113">
        <v>1143122322.2</v>
      </c>
      <c r="K248" s="115">
        <v>43385</v>
      </c>
      <c r="L248" s="113">
        <v>33910</v>
      </c>
      <c r="M248" s="113" t="s">
        <v>611</v>
      </c>
      <c r="N248" s="372"/>
    </row>
    <row r="249" spans="1:14">
      <c r="A249" s="113" t="s">
        <v>2494</v>
      </c>
      <c r="B249" s="113" t="s">
        <v>390</v>
      </c>
      <c r="C249" s="113">
        <v>26.05</v>
      </c>
      <c r="D249" s="113">
        <v>27.9</v>
      </c>
      <c r="E249" s="113">
        <v>26</v>
      </c>
      <c r="F249" s="113">
        <v>27</v>
      </c>
      <c r="G249" s="113">
        <v>26.5</v>
      </c>
      <c r="H249" s="113">
        <v>25.4</v>
      </c>
      <c r="I249" s="113">
        <v>48661</v>
      </c>
      <c r="J249" s="113">
        <v>1322941.6000000001</v>
      </c>
      <c r="K249" s="115">
        <v>43385</v>
      </c>
      <c r="L249" s="113">
        <v>189</v>
      </c>
      <c r="M249" s="113" t="s">
        <v>2495</v>
      </c>
      <c r="N249" s="372"/>
    </row>
    <row r="250" spans="1:14">
      <c r="A250" s="113" t="s">
        <v>612</v>
      </c>
      <c r="B250" s="113" t="s">
        <v>390</v>
      </c>
      <c r="C250" s="113">
        <v>241.9</v>
      </c>
      <c r="D250" s="113">
        <v>259</v>
      </c>
      <c r="E250" s="113">
        <v>240</v>
      </c>
      <c r="F250" s="113">
        <v>245.15</v>
      </c>
      <c r="G250" s="113">
        <v>243.65</v>
      </c>
      <c r="H250" s="113">
        <v>238.8</v>
      </c>
      <c r="I250" s="113">
        <v>2803952</v>
      </c>
      <c r="J250" s="113">
        <v>707340876.5</v>
      </c>
      <c r="K250" s="115">
        <v>43385</v>
      </c>
      <c r="L250" s="113">
        <v>32457</v>
      </c>
      <c r="M250" s="113" t="s">
        <v>2314</v>
      </c>
      <c r="N250" s="372"/>
    </row>
    <row r="251" spans="1:14">
      <c r="A251" s="113" t="s">
        <v>2822</v>
      </c>
      <c r="B251" s="113" t="s">
        <v>390</v>
      </c>
      <c r="C251" s="113">
        <v>130.35</v>
      </c>
      <c r="D251" s="113">
        <v>131.94999999999999</v>
      </c>
      <c r="E251" s="113">
        <v>129.69999999999999</v>
      </c>
      <c r="F251" s="113">
        <v>130.15</v>
      </c>
      <c r="G251" s="113">
        <v>130</v>
      </c>
      <c r="H251" s="113">
        <v>129.69999999999999</v>
      </c>
      <c r="I251" s="113">
        <v>28231</v>
      </c>
      <c r="J251" s="113">
        <v>3697438.7</v>
      </c>
      <c r="K251" s="115">
        <v>43385</v>
      </c>
      <c r="L251" s="113">
        <v>405</v>
      </c>
      <c r="M251" s="113" t="s">
        <v>2823</v>
      </c>
      <c r="N251" s="372"/>
    </row>
    <row r="252" spans="1:14">
      <c r="A252" s="113" t="s">
        <v>2289</v>
      </c>
      <c r="B252" s="113" t="s">
        <v>390</v>
      </c>
      <c r="C252" s="113">
        <v>192.9</v>
      </c>
      <c r="D252" s="113">
        <v>197.5</v>
      </c>
      <c r="E252" s="113">
        <v>192.1</v>
      </c>
      <c r="F252" s="113">
        <v>193.95</v>
      </c>
      <c r="G252" s="113">
        <v>194.05</v>
      </c>
      <c r="H252" s="113">
        <v>191.6</v>
      </c>
      <c r="I252" s="113">
        <v>68644</v>
      </c>
      <c r="J252" s="113">
        <v>13372529</v>
      </c>
      <c r="K252" s="115">
        <v>43385</v>
      </c>
      <c r="L252" s="113">
        <v>1584</v>
      </c>
      <c r="M252" s="113" t="s">
        <v>2290</v>
      </c>
      <c r="N252" s="372"/>
    </row>
    <row r="253" spans="1:14">
      <c r="A253" s="113" t="s">
        <v>613</v>
      </c>
      <c r="B253" s="113" t="s">
        <v>390</v>
      </c>
      <c r="C253" s="113">
        <v>477</v>
      </c>
      <c r="D253" s="113">
        <v>496.55</v>
      </c>
      <c r="E253" s="113">
        <v>472.6</v>
      </c>
      <c r="F253" s="113">
        <v>491.8</v>
      </c>
      <c r="G253" s="113">
        <v>491.85</v>
      </c>
      <c r="H253" s="113">
        <v>472.6</v>
      </c>
      <c r="I253" s="113">
        <v>463623</v>
      </c>
      <c r="J253" s="113">
        <v>226959360.94999999</v>
      </c>
      <c r="K253" s="115">
        <v>43385</v>
      </c>
      <c r="L253" s="113">
        <v>10841</v>
      </c>
      <c r="M253" s="113" t="s">
        <v>614</v>
      </c>
      <c r="N253" s="372"/>
    </row>
    <row r="254" spans="1:14">
      <c r="A254" s="113" t="s">
        <v>615</v>
      </c>
      <c r="B254" s="113" t="s">
        <v>390</v>
      </c>
      <c r="C254" s="113">
        <v>414.85</v>
      </c>
      <c r="D254" s="113">
        <v>428.7</v>
      </c>
      <c r="E254" s="113">
        <v>414.85</v>
      </c>
      <c r="F254" s="113">
        <v>426.1</v>
      </c>
      <c r="G254" s="113">
        <v>427</v>
      </c>
      <c r="H254" s="113">
        <v>413.05</v>
      </c>
      <c r="I254" s="113">
        <v>20697</v>
      </c>
      <c r="J254" s="113">
        <v>8765217.8499999996</v>
      </c>
      <c r="K254" s="115">
        <v>43385</v>
      </c>
      <c r="L254" s="113">
        <v>1111</v>
      </c>
      <c r="M254" s="113" t="s">
        <v>3199</v>
      </c>
      <c r="N254" s="372"/>
    </row>
    <row r="255" spans="1:14">
      <c r="A255" s="113" t="s">
        <v>2053</v>
      </c>
      <c r="B255" s="113" t="s">
        <v>390</v>
      </c>
      <c r="C255" s="113">
        <v>259.35000000000002</v>
      </c>
      <c r="D255" s="113">
        <v>259.39999999999998</v>
      </c>
      <c r="E255" s="113">
        <v>231.2</v>
      </c>
      <c r="F255" s="113">
        <v>239.6</v>
      </c>
      <c r="G255" s="113">
        <v>235</v>
      </c>
      <c r="H255" s="113">
        <v>245.6</v>
      </c>
      <c r="I255" s="113">
        <v>9398</v>
      </c>
      <c r="J255" s="113">
        <v>2310164.4</v>
      </c>
      <c r="K255" s="115">
        <v>43385</v>
      </c>
      <c r="L255" s="113">
        <v>354</v>
      </c>
      <c r="M255" s="113" t="s">
        <v>2054</v>
      </c>
      <c r="N255" s="372"/>
    </row>
    <row r="256" spans="1:14">
      <c r="A256" s="113" t="s">
        <v>616</v>
      </c>
      <c r="B256" s="113" t="s">
        <v>390</v>
      </c>
      <c r="C256" s="113">
        <v>356.35</v>
      </c>
      <c r="D256" s="113">
        <v>372</v>
      </c>
      <c r="E256" s="113">
        <v>355.2</v>
      </c>
      <c r="F256" s="113">
        <v>370.5</v>
      </c>
      <c r="G256" s="113">
        <v>370</v>
      </c>
      <c r="H256" s="113">
        <v>358.5</v>
      </c>
      <c r="I256" s="113">
        <v>82889</v>
      </c>
      <c r="J256" s="113">
        <v>30378853.550000001</v>
      </c>
      <c r="K256" s="115">
        <v>43385</v>
      </c>
      <c r="L256" s="113">
        <v>2908</v>
      </c>
      <c r="M256" s="113" t="s">
        <v>617</v>
      </c>
      <c r="N256" s="372"/>
    </row>
    <row r="257" spans="1:14">
      <c r="A257" s="113" t="s">
        <v>618</v>
      </c>
      <c r="B257" s="113" t="s">
        <v>390</v>
      </c>
      <c r="C257" s="113">
        <v>67.650000000000006</v>
      </c>
      <c r="D257" s="113">
        <v>73.849999999999994</v>
      </c>
      <c r="E257" s="113">
        <v>67.650000000000006</v>
      </c>
      <c r="F257" s="113">
        <v>72.5</v>
      </c>
      <c r="G257" s="113">
        <v>72.7</v>
      </c>
      <c r="H257" s="113">
        <v>68.2</v>
      </c>
      <c r="I257" s="113">
        <v>80303</v>
      </c>
      <c r="J257" s="113">
        <v>5730375</v>
      </c>
      <c r="K257" s="115">
        <v>43385</v>
      </c>
      <c r="L257" s="113">
        <v>666</v>
      </c>
      <c r="M257" s="113" t="s">
        <v>619</v>
      </c>
      <c r="N257" s="372"/>
    </row>
    <row r="258" spans="1:14">
      <c r="A258" s="113" t="s">
        <v>620</v>
      </c>
      <c r="B258" s="113" t="s">
        <v>390</v>
      </c>
      <c r="C258" s="113">
        <v>1064.5</v>
      </c>
      <c r="D258" s="113">
        <v>1089.9000000000001</v>
      </c>
      <c r="E258" s="113">
        <v>1060.0999999999999</v>
      </c>
      <c r="F258" s="113">
        <v>1068</v>
      </c>
      <c r="G258" s="113">
        <v>1063</v>
      </c>
      <c r="H258" s="113">
        <v>1054.0999999999999</v>
      </c>
      <c r="I258" s="113">
        <v>15117</v>
      </c>
      <c r="J258" s="113">
        <v>16299781.15</v>
      </c>
      <c r="K258" s="115">
        <v>43385</v>
      </c>
      <c r="L258" s="113">
        <v>1721</v>
      </c>
      <c r="M258" s="113" t="s">
        <v>621</v>
      </c>
      <c r="N258" s="372"/>
    </row>
    <row r="259" spans="1:14">
      <c r="A259" s="113" t="s">
        <v>2496</v>
      </c>
      <c r="B259" s="113" t="s">
        <v>390</v>
      </c>
      <c r="C259" s="113">
        <v>1.3</v>
      </c>
      <c r="D259" s="113">
        <v>1.3</v>
      </c>
      <c r="E259" s="113">
        <v>1.2</v>
      </c>
      <c r="F259" s="113">
        <v>1.25</v>
      </c>
      <c r="G259" s="113">
        <v>1.25</v>
      </c>
      <c r="H259" s="113">
        <v>1.25</v>
      </c>
      <c r="I259" s="113">
        <v>788864</v>
      </c>
      <c r="J259" s="113">
        <v>988965.25</v>
      </c>
      <c r="K259" s="115">
        <v>43385</v>
      </c>
      <c r="L259" s="113">
        <v>611</v>
      </c>
      <c r="M259" s="113" t="s">
        <v>2497</v>
      </c>
      <c r="N259" s="372"/>
    </row>
    <row r="260" spans="1:14">
      <c r="A260" s="113" t="s">
        <v>233</v>
      </c>
      <c r="B260" s="113" t="s">
        <v>390</v>
      </c>
      <c r="C260" s="113">
        <v>143</v>
      </c>
      <c r="D260" s="113">
        <v>146.25</v>
      </c>
      <c r="E260" s="113">
        <v>141.55000000000001</v>
      </c>
      <c r="F260" s="113">
        <v>144.35</v>
      </c>
      <c r="G260" s="113">
        <v>143.5</v>
      </c>
      <c r="H260" s="113">
        <v>141.19999999999999</v>
      </c>
      <c r="I260" s="113">
        <v>1497021</v>
      </c>
      <c r="J260" s="113">
        <v>216307705.34999999</v>
      </c>
      <c r="K260" s="115">
        <v>43385</v>
      </c>
      <c r="L260" s="113">
        <v>17638</v>
      </c>
      <c r="M260" s="113" t="s">
        <v>3200</v>
      </c>
      <c r="N260" s="372"/>
    </row>
    <row r="261" spans="1:14">
      <c r="A261" s="113" t="s">
        <v>2498</v>
      </c>
      <c r="B261" s="113" t="s">
        <v>390</v>
      </c>
      <c r="C261" s="113">
        <v>2.1</v>
      </c>
      <c r="D261" s="113">
        <v>2.1</v>
      </c>
      <c r="E261" s="113">
        <v>2</v>
      </c>
      <c r="F261" s="113">
        <v>2.0499999999999998</v>
      </c>
      <c r="G261" s="113">
        <v>2.0499999999999998</v>
      </c>
      <c r="H261" s="113">
        <v>2.0499999999999998</v>
      </c>
      <c r="I261" s="113">
        <v>37276</v>
      </c>
      <c r="J261" s="113">
        <v>75896.800000000003</v>
      </c>
      <c r="K261" s="115">
        <v>43385</v>
      </c>
      <c r="L261" s="113">
        <v>67</v>
      </c>
      <c r="M261" s="113" t="s">
        <v>2499</v>
      </c>
      <c r="N261" s="372"/>
    </row>
    <row r="262" spans="1:14">
      <c r="A262" s="113" t="s">
        <v>2500</v>
      </c>
      <c r="B262" s="113" t="s">
        <v>390</v>
      </c>
      <c r="C262" s="113">
        <v>7.35</v>
      </c>
      <c r="D262" s="113">
        <v>7.9</v>
      </c>
      <c r="E262" s="113">
        <v>7.3</v>
      </c>
      <c r="F262" s="113">
        <v>7.75</v>
      </c>
      <c r="G262" s="113">
        <v>7.8</v>
      </c>
      <c r="H262" s="113">
        <v>7.4</v>
      </c>
      <c r="I262" s="113">
        <v>46543</v>
      </c>
      <c r="J262" s="113">
        <v>355852.79999999999</v>
      </c>
      <c r="K262" s="115">
        <v>43385</v>
      </c>
      <c r="L262" s="113">
        <v>117</v>
      </c>
      <c r="M262" s="113" t="s">
        <v>2501</v>
      </c>
      <c r="N262" s="372"/>
    </row>
    <row r="263" spans="1:14">
      <c r="A263" s="113" t="s">
        <v>622</v>
      </c>
      <c r="B263" s="113" t="s">
        <v>390</v>
      </c>
      <c r="C263" s="113">
        <v>241.3</v>
      </c>
      <c r="D263" s="113">
        <v>245</v>
      </c>
      <c r="E263" s="113">
        <v>237.7</v>
      </c>
      <c r="F263" s="113">
        <v>244</v>
      </c>
      <c r="G263" s="113">
        <v>243.3</v>
      </c>
      <c r="H263" s="113">
        <v>237.8</v>
      </c>
      <c r="I263" s="113">
        <v>24247</v>
      </c>
      <c r="J263" s="113">
        <v>5899929.5</v>
      </c>
      <c r="K263" s="115">
        <v>43385</v>
      </c>
      <c r="L263" s="113">
        <v>618</v>
      </c>
      <c r="M263" s="113" t="s">
        <v>623</v>
      </c>
      <c r="N263" s="372"/>
    </row>
    <row r="264" spans="1:14">
      <c r="A264" s="113" t="s">
        <v>2180</v>
      </c>
      <c r="B264" s="113" t="s">
        <v>390</v>
      </c>
      <c r="C264" s="113">
        <v>233</v>
      </c>
      <c r="D264" s="113">
        <v>240</v>
      </c>
      <c r="E264" s="113">
        <v>232.55</v>
      </c>
      <c r="F264" s="113">
        <v>236.35</v>
      </c>
      <c r="G264" s="113">
        <v>236</v>
      </c>
      <c r="H264" s="113">
        <v>233.45</v>
      </c>
      <c r="I264" s="113">
        <v>179911</v>
      </c>
      <c r="J264" s="113">
        <v>42684629.700000003</v>
      </c>
      <c r="K264" s="115">
        <v>43385</v>
      </c>
      <c r="L264" s="113">
        <v>5507</v>
      </c>
      <c r="M264" s="113" t="s">
        <v>2181</v>
      </c>
      <c r="N264" s="372"/>
    </row>
    <row r="265" spans="1:14">
      <c r="A265" s="113" t="s">
        <v>232</v>
      </c>
      <c r="B265" s="113" t="s">
        <v>390</v>
      </c>
      <c r="C265" s="113">
        <v>1082</v>
      </c>
      <c r="D265" s="113">
        <v>1113.55</v>
      </c>
      <c r="E265" s="113">
        <v>1075.0999999999999</v>
      </c>
      <c r="F265" s="113">
        <v>1097.3</v>
      </c>
      <c r="G265" s="113">
        <v>1097</v>
      </c>
      <c r="H265" s="113">
        <v>1061.8</v>
      </c>
      <c r="I265" s="113">
        <v>492380</v>
      </c>
      <c r="J265" s="113">
        <v>542406134.64999998</v>
      </c>
      <c r="K265" s="115">
        <v>43385</v>
      </c>
      <c r="L265" s="113">
        <v>15659</v>
      </c>
      <c r="M265" s="113" t="s">
        <v>624</v>
      </c>
      <c r="N265" s="372"/>
    </row>
    <row r="266" spans="1:14">
      <c r="A266" s="113" t="s">
        <v>2502</v>
      </c>
      <c r="B266" s="113" t="s">
        <v>390</v>
      </c>
      <c r="C266" s="113">
        <v>14.15</v>
      </c>
      <c r="D266" s="113">
        <v>14.3</v>
      </c>
      <c r="E266" s="113">
        <v>13.75</v>
      </c>
      <c r="F266" s="113">
        <v>14.05</v>
      </c>
      <c r="G266" s="113">
        <v>14.3</v>
      </c>
      <c r="H266" s="113">
        <v>13.7</v>
      </c>
      <c r="I266" s="113">
        <v>10266</v>
      </c>
      <c r="J266" s="113">
        <v>143264.45000000001</v>
      </c>
      <c r="K266" s="115">
        <v>43385</v>
      </c>
      <c r="L266" s="113">
        <v>66</v>
      </c>
      <c r="M266" s="113" t="s">
        <v>2503</v>
      </c>
      <c r="N266" s="372"/>
    </row>
    <row r="267" spans="1:14">
      <c r="A267" s="113" t="s">
        <v>2375</v>
      </c>
      <c r="B267" s="113" t="s">
        <v>390</v>
      </c>
      <c r="C267" s="113">
        <v>9.0500000000000007</v>
      </c>
      <c r="D267" s="113">
        <v>9.5500000000000007</v>
      </c>
      <c r="E267" s="113">
        <v>8.9499999999999993</v>
      </c>
      <c r="F267" s="113">
        <v>9.1999999999999993</v>
      </c>
      <c r="G267" s="113">
        <v>9.3000000000000007</v>
      </c>
      <c r="H267" s="113">
        <v>8.9</v>
      </c>
      <c r="I267" s="113">
        <v>10698</v>
      </c>
      <c r="J267" s="113">
        <v>97589.2</v>
      </c>
      <c r="K267" s="115">
        <v>43385</v>
      </c>
      <c r="L267" s="113">
        <v>93</v>
      </c>
      <c r="M267" s="113" t="s">
        <v>2376</v>
      </c>
      <c r="N267" s="372"/>
    </row>
    <row r="268" spans="1:14">
      <c r="A268" s="113" t="s">
        <v>3201</v>
      </c>
      <c r="B268" s="113" t="s">
        <v>390</v>
      </c>
      <c r="C268" s="113">
        <v>8</v>
      </c>
      <c r="D268" s="113">
        <v>8.6</v>
      </c>
      <c r="E268" s="113">
        <v>7.8</v>
      </c>
      <c r="F268" s="113">
        <v>8.6</v>
      </c>
      <c r="G268" s="113">
        <v>8.6</v>
      </c>
      <c r="H268" s="113">
        <v>8.1999999999999993</v>
      </c>
      <c r="I268" s="113">
        <v>525254</v>
      </c>
      <c r="J268" s="113">
        <v>4312333.95</v>
      </c>
      <c r="K268" s="115">
        <v>43385</v>
      </c>
      <c r="L268" s="113">
        <v>817</v>
      </c>
      <c r="M268" s="113" t="s">
        <v>3202</v>
      </c>
      <c r="N268" s="372"/>
    </row>
    <row r="269" spans="1:14">
      <c r="A269" s="113" t="s">
        <v>625</v>
      </c>
      <c r="B269" s="113" t="s">
        <v>390</v>
      </c>
      <c r="C269" s="113">
        <v>241.1</v>
      </c>
      <c r="D269" s="113">
        <v>259.7</v>
      </c>
      <c r="E269" s="113">
        <v>241.1</v>
      </c>
      <c r="F269" s="113">
        <v>255.9</v>
      </c>
      <c r="G269" s="113">
        <v>257.25</v>
      </c>
      <c r="H269" s="113">
        <v>238.6</v>
      </c>
      <c r="I269" s="113">
        <v>37069</v>
      </c>
      <c r="J269" s="113">
        <v>9297590.5</v>
      </c>
      <c r="K269" s="115">
        <v>43385</v>
      </c>
      <c r="L269" s="113">
        <v>1249</v>
      </c>
      <c r="M269" s="113" t="s">
        <v>626</v>
      </c>
      <c r="N269" s="372"/>
    </row>
    <row r="270" spans="1:14">
      <c r="A270" s="113" t="s">
        <v>2377</v>
      </c>
      <c r="B270" s="113" t="s">
        <v>390</v>
      </c>
      <c r="C270" s="113">
        <v>6.8</v>
      </c>
      <c r="D270" s="113">
        <v>7.15</v>
      </c>
      <c r="E270" s="113">
        <v>6.65</v>
      </c>
      <c r="F270" s="113">
        <v>7</v>
      </c>
      <c r="G270" s="113">
        <v>7</v>
      </c>
      <c r="H270" s="113">
        <v>6.6</v>
      </c>
      <c r="I270" s="113">
        <v>170006</v>
      </c>
      <c r="J270" s="113">
        <v>1176373.8500000001</v>
      </c>
      <c r="K270" s="115">
        <v>43385</v>
      </c>
      <c r="L270" s="113">
        <v>264</v>
      </c>
      <c r="M270" s="113" t="s">
        <v>2378</v>
      </c>
      <c r="N270" s="372"/>
    </row>
    <row r="271" spans="1:14">
      <c r="A271" s="113" t="s">
        <v>627</v>
      </c>
      <c r="B271" s="113" t="s">
        <v>390</v>
      </c>
      <c r="C271" s="113">
        <v>27.9</v>
      </c>
      <c r="D271" s="113">
        <v>28.8</v>
      </c>
      <c r="E271" s="113">
        <v>27.5</v>
      </c>
      <c r="F271" s="113">
        <v>28.6</v>
      </c>
      <c r="G271" s="113">
        <v>28.8</v>
      </c>
      <c r="H271" s="113">
        <v>27.45</v>
      </c>
      <c r="I271" s="113">
        <v>2261976</v>
      </c>
      <c r="J271" s="113">
        <v>64488143.299999997</v>
      </c>
      <c r="K271" s="115">
        <v>43385</v>
      </c>
      <c r="L271" s="113">
        <v>6414</v>
      </c>
      <c r="M271" s="113" t="s">
        <v>628</v>
      </c>
      <c r="N271" s="372"/>
    </row>
    <row r="272" spans="1:14">
      <c r="A272" s="113" t="s">
        <v>2694</v>
      </c>
      <c r="B272" s="113" t="s">
        <v>390</v>
      </c>
      <c r="C272" s="113">
        <v>42.75</v>
      </c>
      <c r="D272" s="113">
        <v>44.8</v>
      </c>
      <c r="E272" s="113">
        <v>39.65</v>
      </c>
      <c r="F272" s="113">
        <v>42.7</v>
      </c>
      <c r="G272" s="113">
        <v>43.7</v>
      </c>
      <c r="H272" s="113">
        <v>40.5</v>
      </c>
      <c r="I272" s="113">
        <v>507053</v>
      </c>
      <c r="J272" s="113">
        <v>21629002.699999999</v>
      </c>
      <c r="K272" s="115">
        <v>43385</v>
      </c>
      <c r="L272" s="113">
        <v>2722</v>
      </c>
      <c r="M272" s="113" t="s">
        <v>2695</v>
      </c>
      <c r="N272" s="372"/>
    </row>
    <row r="273" spans="1:14">
      <c r="A273" s="113" t="s">
        <v>629</v>
      </c>
      <c r="B273" s="113" t="s">
        <v>390</v>
      </c>
      <c r="C273" s="113">
        <v>354</v>
      </c>
      <c r="D273" s="113">
        <v>366</v>
      </c>
      <c r="E273" s="113">
        <v>354</v>
      </c>
      <c r="F273" s="113">
        <v>359.9</v>
      </c>
      <c r="G273" s="113">
        <v>357</v>
      </c>
      <c r="H273" s="113">
        <v>352.65</v>
      </c>
      <c r="I273" s="113">
        <v>2380</v>
      </c>
      <c r="J273" s="113">
        <v>857341.1</v>
      </c>
      <c r="K273" s="115">
        <v>43385</v>
      </c>
      <c r="L273" s="113">
        <v>31</v>
      </c>
      <c r="M273" s="113" t="s">
        <v>630</v>
      </c>
      <c r="N273" s="372"/>
    </row>
    <row r="274" spans="1:14">
      <c r="A274" s="113" t="s">
        <v>631</v>
      </c>
      <c r="B274" s="113" t="s">
        <v>390</v>
      </c>
      <c r="C274" s="113">
        <v>170.05</v>
      </c>
      <c r="D274" s="113">
        <v>178.5</v>
      </c>
      <c r="E274" s="113">
        <v>170.05</v>
      </c>
      <c r="F274" s="113">
        <v>176.4</v>
      </c>
      <c r="G274" s="113">
        <v>177</v>
      </c>
      <c r="H274" s="113">
        <v>169.35</v>
      </c>
      <c r="I274" s="113">
        <v>217337</v>
      </c>
      <c r="J274" s="113">
        <v>38149170.399999999</v>
      </c>
      <c r="K274" s="115">
        <v>43385</v>
      </c>
      <c r="L274" s="113">
        <v>8033</v>
      </c>
      <c r="M274" s="113" t="s">
        <v>632</v>
      </c>
      <c r="N274" s="372"/>
    </row>
    <row r="275" spans="1:14">
      <c r="A275" s="113" t="s">
        <v>55</v>
      </c>
      <c r="B275" s="113" t="s">
        <v>390</v>
      </c>
      <c r="C275" s="113">
        <v>747.4</v>
      </c>
      <c r="D275" s="113">
        <v>823</v>
      </c>
      <c r="E275" s="113">
        <v>745.5</v>
      </c>
      <c r="F275" s="113">
        <v>812.45</v>
      </c>
      <c r="G275" s="113">
        <v>807.7</v>
      </c>
      <c r="H275" s="113">
        <v>742.3</v>
      </c>
      <c r="I275" s="113">
        <v>1623158</v>
      </c>
      <c r="J275" s="113">
        <v>1301105552.8499999</v>
      </c>
      <c r="K275" s="115">
        <v>43385</v>
      </c>
      <c r="L275" s="113">
        <v>37453</v>
      </c>
      <c r="M275" s="113" t="s">
        <v>633</v>
      </c>
      <c r="N275" s="372"/>
    </row>
    <row r="276" spans="1:14">
      <c r="A276" s="113" t="s">
        <v>634</v>
      </c>
      <c r="B276" s="113" t="s">
        <v>390</v>
      </c>
      <c r="C276" s="113">
        <v>2460</v>
      </c>
      <c r="D276" s="113">
        <v>2500</v>
      </c>
      <c r="E276" s="113">
        <v>2450</v>
      </c>
      <c r="F276" s="113">
        <v>2458.25</v>
      </c>
      <c r="G276" s="113">
        <v>2450</v>
      </c>
      <c r="H276" s="113">
        <v>2466.1999999999998</v>
      </c>
      <c r="I276" s="113">
        <v>2269</v>
      </c>
      <c r="J276" s="113">
        <v>5615680.3499999996</v>
      </c>
      <c r="K276" s="115">
        <v>43385</v>
      </c>
      <c r="L276" s="113">
        <v>488</v>
      </c>
      <c r="M276" s="113" t="s">
        <v>635</v>
      </c>
      <c r="N276" s="372"/>
    </row>
    <row r="277" spans="1:14">
      <c r="A277" s="113" t="s">
        <v>2824</v>
      </c>
      <c r="B277" s="113" t="s">
        <v>390</v>
      </c>
      <c r="C277" s="113">
        <v>33.700000000000003</v>
      </c>
      <c r="D277" s="113">
        <v>34.15</v>
      </c>
      <c r="E277" s="113">
        <v>33.049999999999997</v>
      </c>
      <c r="F277" s="113">
        <v>33.950000000000003</v>
      </c>
      <c r="G277" s="113">
        <v>33.950000000000003</v>
      </c>
      <c r="H277" s="113">
        <v>32.6</v>
      </c>
      <c r="I277" s="113">
        <v>118986</v>
      </c>
      <c r="J277" s="113">
        <v>4011427.4</v>
      </c>
      <c r="K277" s="115">
        <v>43385</v>
      </c>
      <c r="L277" s="113">
        <v>582</v>
      </c>
      <c r="M277" s="113" t="s">
        <v>2825</v>
      </c>
      <c r="N277" s="372"/>
    </row>
    <row r="278" spans="1:14">
      <c r="A278" s="113" t="s">
        <v>56</v>
      </c>
      <c r="B278" s="113" t="s">
        <v>390</v>
      </c>
      <c r="C278" s="113">
        <v>856.9</v>
      </c>
      <c r="D278" s="113">
        <v>920.8</v>
      </c>
      <c r="E278" s="113">
        <v>856.9</v>
      </c>
      <c r="F278" s="113">
        <v>900.95</v>
      </c>
      <c r="G278" s="113">
        <v>896.25</v>
      </c>
      <c r="H278" s="113">
        <v>847.65</v>
      </c>
      <c r="I278" s="113">
        <v>873946</v>
      </c>
      <c r="J278" s="113">
        <v>788211554.14999998</v>
      </c>
      <c r="K278" s="115">
        <v>43385</v>
      </c>
      <c r="L278" s="113">
        <v>22799</v>
      </c>
      <c r="M278" s="113" t="s">
        <v>636</v>
      </c>
      <c r="N278" s="372"/>
    </row>
    <row r="279" spans="1:14">
      <c r="A279" s="113" t="s">
        <v>637</v>
      </c>
      <c r="B279" s="113" t="s">
        <v>390</v>
      </c>
      <c r="C279" s="113">
        <v>93.55</v>
      </c>
      <c r="D279" s="113">
        <v>107.3</v>
      </c>
      <c r="E279" s="113">
        <v>92</v>
      </c>
      <c r="F279" s="113">
        <v>105.75</v>
      </c>
      <c r="G279" s="113">
        <v>106</v>
      </c>
      <c r="H279" s="113">
        <v>91.9</v>
      </c>
      <c r="I279" s="113">
        <v>376662</v>
      </c>
      <c r="J279" s="113">
        <v>38722899</v>
      </c>
      <c r="K279" s="115">
        <v>43385</v>
      </c>
      <c r="L279" s="113">
        <v>4850</v>
      </c>
      <c r="M279" s="113" t="s">
        <v>1994</v>
      </c>
      <c r="N279" s="372"/>
    </row>
    <row r="280" spans="1:14">
      <c r="A280" s="113" t="s">
        <v>2079</v>
      </c>
      <c r="B280" s="113" t="s">
        <v>390</v>
      </c>
      <c r="C280" s="113">
        <v>39.9</v>
      </c>
      <c r="D280" s="113">
        <v>40.85</v>
      </c>
      <c r="E280" s="113">
        <v>39.75</v>
      </c>
      <c r="F280" s="113">
        <v>40.6</v>
      </c>
      <c r="G280" s="113">
        <v>40.549999999999997</v>
      </c>
      <c r="H280" s="113">
        <v>39.15</v>
      </c>
      <c r="I280" s="113">
        <v>2984102</v>
      </c>
      <c r="J280" s="113">
        <v>120742333.25</v>
      </c>
      <c r="K280" s="115">
        <v>43385</v>
      </c>
      <c r="L280" s="113">
        <v>8361</v>
      </c>
      <c r="M280" s="113" t="s">
        <v>664</v>
      </c>
      <c r="N280" s="372"/>
    </row>
    <row r="281" spans="1:14">
      <c r="A281" s="113" t="s">
        <v>638</v>
      </c>
      <c r="B281" s="113" t="s">
        <v>390</v>
      </c>
      <c r="C281" s="113">
        <v>138.75</v>
      </c>
      <c r="D281" s="113">
        <v>142.5</v>
      </c>
      <c r="E281" s="113">
        <v>138</v>
      </c>
      <c r="F281" s="113">
        <v>138.5</v>
      </c>
      <c r="G281" s="113">
        <v>138.05000000000001</v>
      </c>
      <c r="H281" s="113">
        <v>137.69999999999999</v>
      </c>
      <c r="I281" s="113">
        <v>86041</v>
      </c>
      <c r="J281" s="113">
        <v>12022083.15</v>
      </c>
      <c r="K281" s="115">
        <v>43385</v>
      </c>
      <c r="L281" s="113">
        <v>4287</v>
      </c>
      <c r="M281" s="113" t="s">
        <v>639</v>
      </c>
      <c r="N281" s="372"/>
    </row>
    <row r="282" spans="1:14">
      <c r="A282" s="113" t="s">
        <v>2826</v>
      </c>
      <c r="B282" s="113" t="s">
        <v>390</v>
      </c>
      <c r="C282" s="113">
        <v>167.4</v>
      </c>
      <c r="D282" s="113">
        <v>170</v>
      </c>
      <c r="E282" s="113">
        <v>162.69999999999999</v>
      </c>
      <c r="F282" s="113">
        <v>165.1</v>
      </c>
      <c r="G282" s="113">
        <v>165.9</v>
      </c>
      <c r="H282" s="113">
        <v>159.94999999999999</v>
      </c>
      <c r="I282" s="113">
        <v>3663</v>
      </c>
      <c r="J282" s="113">
        <v>611625.94999999995</v>
      </c>
      <c r="K282" s="115">
        <v>43385</v>
      </c>
      <c r="L282" s="113">
        <v>139</v>
      </c>
      <c r="M282" s="113" t="s">
        <v>2827</v>
      </c>
      <c r="N282" s="372"/>
    </row>
    <row r="283" spans="1:14">
      <c r="A283" s="113" t="s">
        <v>640</v>
      </c>
      <c r="B283" s="113" t="s">
        <v>390</v>
      </c>
      <c r="C283" s="113">
        <v>252.2</v>
      </c>
      <c r="D283" s="113">
        <v>262.55</v>
      </c>
      <c r="E283" s="113">
        <v>250.5</v>
      </c>
      <c r="F283" s="113">
        <v>258.35000000000002</v>
      </c>
      <c r="G283" s="113">
        <v>261.05</v>
      </c>
      <c r="H283" s="113">
        <v>246.95</v>
      </c>
      <c r="I283" s="113">
        <v>1428988</v>
      </c>
      <c r="J283" s="113">
        <v>367785067.55000001</v>
      </c>
      <c r="K283" s="115">
        <v>43385</v>
      </c>
      <c r="L283" s="113">
        <v>23614</v>
      </c>
      <c r="M283" s="113" t="s">
        <v>641</v>
      </c>
      <c r="N283" s="372"/>
    </row>
    <row r="284" spans="1:14">
      <c r="A284" s="113" t="s">
        <v>642</v>
      </c>
      <c r="B284" s="113" t="s">
        <v>390</v>
      </c>
      <c r="C284" s="113">
        <v>1120</v>
      </c>
      <c r="D284" s="113">
        <v>1205</v>
      </c>
      <c r="E284" s="113">
        <v>1114.95</v>
      </c>
      <c r="F284" s="113">
        <v>1189.2</v>
      </c>
      <c r="G284" s="113">
        <v>1191.3</v>
      </c>
      <c r="H284" s="113">
        <v>1109.7</v>
      </c>
      <c r="I284" s="113">
        <v>554714</v>
      </c>
      <c r="J284" s="113">
        <v>653275106.14999998</v>
      </c>
      <c r="K284" s="115">
        <v>43385</v>
      </c>
      <c r="L284" s="113">
        <v>38661</v>
      </c>
      <c r="M284" s="113" t="s">
        <v>643</v>
      </c>
      <c r="N284" s="372"/>
    </row>
    <row r="285" spans="1:14">
      <c r="A285" s="113" t="s">
        <v>2828</v>
      </c>
      <c r="B285" s="113" t="s">
        <v>2788</v>
      </c>
      <c r="C285" s="113">
        <v>1.05</v>
      </c>
      <c r="D285" s="113">
        <v>1.05</v>
      </c>
      <c r="E285" s="113">
        <v>1</v>
      </c>
      <c r="F285" s="113">
        <v>1.05</v>
      </c>
      <c r="G285" s="113">
        <v>1.05</v>
      </c>
      <c r="H285" s="113">
        <v>1</v>
      </c>
      <c r="I285" s="113">
        <v>70355</v>
      </c>
      <c r="J285" s="113">
        <v>73626.05</v>
      </c>
      <c r="K285" s="115">
        <v>43385</v>
      </c>
      <c r="L285" s="113">
        <v>35</v>
      </c>
      <c r="M285" s="113" t="s">
        <v>2829</v>
      </c>
      <c r="N285" s="372"/>
    </row>
    <row r="286" spans="1:14">
      <c r="A286" s="113" t="s">
        <v>2830</v>
      </c>
      <c r="B286" s="113" t="s">
        <v>390</v>
      </c>
      <c r="C286" s="113">
        <v>369.95</v>
      </c>
      <c r="D286" s="113">
        <v>378.35</v>
      </c>
      <c r="E286" s="113">
        <v>369.95</v>
      </c>
      <c r="F286" s="113">
        <v>373.95</v>
      </c>
      <c r="G286" s="113">
        <v>375</v>
      </c>
      <c r="H286" s="113">
        <v>369.95</v>
      </c>
      <c r="I286" s="113">
        <v>27701</v>
      </c>
      <c r="J286" s="113">
        <v>10366453.199999999</v>
      </c>
      <c r="K286" s="115">
        <v>43385</v>
      </c>
      <c r="L286" s="113">
        <v>282</v>
      </c>
      <c r="M286" s="113" t="s">
        <v>2831</v>
      </c>
      <c r="N286" s="372"/>
    </row>
    <row r="287" spans="1:14">
      <c r="A287" s="113" t="s">
        <v>2504</v>
      </c>
      <c r="B287" s="113" t="s">
        <v>390</v>
      </c>
      <c r="C287" s="113">
        <v>57.85</v>
      </c>
      <c r="D287" s="113">
        <v>58.5</v>
      </c>
      <c r="E287" s="113">
        <v>52</v>
      </c>
      <c r="F287" s="113">
        <v>54.75</v>
      </c>
      <c r="G287" s="113">
        <v>54.9</v>
      </c>
      <c r="H287" s="113">
        <v>53.65</v>
      </c>
      <c r="I287" s="113">
        <v>12201</v>
      </c>
      <c r="J287" s="113">
        <v>675025.85</v>
      </c>
      <c r="K287" s="115">
        <v>43385</v>
      </c>
      <c r="L287" s="113">
        <v>165</v>
      </c>
      <c r="M287" s="113" t="s">
        <v>2505</v>
      </c>
      <c r="N287" s="372"/>
    </row>
    <row r="288" spans="1:14">
      <c r="A288" s="113" t="s">
        <v>644</v>
      </c>
      <c r="B288" s="113" t="s">
        <v>390</v>
      </c>
      <c r="C288" s="113">
        <v>45.65</v>
      </c>
      <c r="D288" s="113">
        <v>46</v>
      </c>
      <c r="E288" s="113">
        <v>45</v>
      </c>
      <c r="F288" s="113">
        <v>45.4</v>
      </c>
      <c r="G288" s="113">
        <v>45.5</v>
      </c>
      <c r="H288" s="113">
        <v>45.65</v>
      </c>
      <c r="I288" s="113">
        <v>35867</v>
      </c>
      <c r="J288" s="113">
        <v>1642219.85</v>
      </c>
      <c r="K288" s="115">
        <v>43385</v>
      </c>
      <c r="L288" s="113">
        <v>116</v>
      </c>
      <c r="M288" s="113" t="s">
        <v>645</v>
      </c>
      <c r="N288" s="372"/>
    </row>
    <row r="289" spans="1:14">
      <c r="A289" s="113" t="s">
        <v>2506</v>
      </c>
      <c r="B289" s="113" t="s">
        <v>2788</v>
      </c>
      <c r="C289" s="113">
        <v>5.35</v>
      </c>
      <c r="D289" s="113">
        <v>5.8</v>
      </c>
      <c r="E289" s="113">
        <v>5.35</v>
      </c>
      <c r="F289" s="113">
        <v>5.6</v>
      </c>
      <c r="G289" s="113">
        <v>5.6</v>
      </c>
      <c r="H289" s="113">
        <v>5.6</v>
      </c>
      <c r="I289" s="113">
        <v>9090</v>
      </c>
      <c r="J289" s="113">
        <v>51318.5</v>
      </c>
      <c r="K289" s="115">
        <v>43385</v>
      </c>
      <c r="L289" s="113">
        <v>15</v>
      </c>
      <c r="M289" s="113" t="s">
        <v>2507</v>
      </c>
      <c r="N289" s="372"/>
    </row>
    <row r="290" spans="1:14">
      <c r="A290" s="113" t="s">
        <v>57</v>
      </c>
      <c r="B290" s="113" t="s">
        <v>390</v>
      </c>
      <c r="C290" s="113">
        <v>620</v>
      </c>
      <c r="D290" s="113">
        <v>627.20000000000005</v>
      </c>
      <c r="E290" s="113">
        <v>612.6</v>
      </c>
      <c r="F290" s="113">
        <v>622.9</v>
      </c>
      <c r="G290" s="113">
        <v>624.75</v>
      </c>
      <c r="H290" s="113">
        <v>616.20000000000005</v>
      </c>
      <c r="I290" s="113">
        <v>2085360</v>
      </c>
      <c r="J290" s="113">
        <v>1292397727.6500001</v>
      </c>
      <c r="K290" s="115">
        <v>43385</v>
      </c>
      <c r="L290" s="113">
        <v>82010</v>
      </c>
      <c r="M290" s="113" t="s">
        <v>646</v>
      </c>
      <c r="N290" s="372"/>
    </row>
    <row r="291" spans="1:14">
      <c r="A291" s="113" t="s">
        <v>2122</v>
      </c>
      <c r="B291" s="113" t="s">
        <v>390</v>
      </c>
      <c r="C291" s="113">
        <v>117.25</v>
      </c>
      <c r="D291" s="113">
        <v>120</v>
      </c>
      <c r="E291" s="113">
        <v>115.3</v>
      </c>
      <c r="F291" s="113">
        <v>118.45</v>
      </c>
      <c r="G291" s="113">
        <v>118.5</v>
      </c>
      <c r="H291" s="113">
        <v>116.1</v>
      </c>
      <c r="I291" s="113">
        <v>1534</v>
      </c>
      <c r="J291" s="113">
        <v>180711.6</v>
      </c>
      <c r="K291" s="115">
        <v>43385</v>
      </c>
      <c r="L291" s="113">
        <v>68</v>
      </c>
      <c r="M291" s="113" t="s">
        <v>2123</v>
      </c>
      <c r="N291" s="372"/>
    </row>
    <row r="292" spans="1:14">
      <c r="A292" s="113" t="s">
        <v>647</v>
      </c>
      <c r="B292" s="113" t="s">
        <v>390</v>
      </c>
      <c r="C292" s="113">
        <v>389.7</v>
      </c>
      <c r="D292" s="113">
        <v>397.25</v>
      </c>
      <c r="E292" s="113">
        <v>388</v>
      </c>
      <c r="F292" s="113">
        <v>390.5</v>
      </c>
      <c r="G292" s="113">
        <v>390.5</v>
      </c>
      <c r="H292" s="113">
        <v>388.1</v>
      </c>
      <c r="I292" s="113">
        <v>22308</v>
      </c>
      <c r="J292" s="113">
        <v>8772977.1500000004</v>
      </c>
      <c r="K292" s="115">
        <v>43385</v>
      </c>
      <c r="L292" s="113">
        <v>572</v>
      </c>
      <c r="M292" s="113" t="s">
        <v>648</v>
      </c>
      <c r="N292" s="372"/>
    </row>
    <row r="293" spans="1:14">
      <c r="A293" s="113" t="s">
        <v>1997</v>
      </c>
      <c r="B293" s="113" t="s">
        <v>390</v>
      </c>
      <c r="C293" s="113">
        <v>122.75</v>
      </c>
      <c r="D293" s="113">
        <v>129.9</v>
      </c>
      <c r="E293" s="113">
        <v>121.4</v>
      </c>
      <c r="F293" s="113">
        <v>126.7</v>
      </c>
      <c r="G293" s="113">
        <v>126.1</v>
      </c>
      <c r="H293" s="113">
        <v>119.85</v>
      </c>
      <c r="I293" s="113">
        <v>31515</v>
      </c>
      <c r="J293" s="113">
        <v>3973055.15</v>
      </c>
      <c r="K293" s="115">
        <v>43385</v>
      </c>
      <c r="L293" s="113">
        <v>777</v>
      </c>
      <c r="M293" s="113" t="s">
        <v>1998</v>
      </c>
      <c r="N293" s="372"/>
    </row>
    <row r="294" spans="1:14">
      <c r="A294" s="113" t="s">
        <v>3588</v>
      </c>
      <c r="B294" s="113" t="s">
        <v>2788</v>
      </c>
      <c r="C294" s="113">
        <v>22.2</v>
      </c>
      <c r="D294" s="113">
        <v>24.35</v>
      </c>
      <c r="E294" s="113">
        <v>22.2</v>
      </c>
      <c r="F294" s="113">
        <v>23.25</v>
      </c>
      <c r="G294" s="113">
        <v>24.35</v>
      </c>
      <c r="H294" s="113">
        <v>25</v>
      </c>
      <c r="I294" s="113">
        <v>2134</v>
      </c>
      <c r="J294" s="113">
        <v>48560.3</v>
      </c>
      <c r="K294" s="115">
        <v>43385</v>
      </c>
      <c r="L294" s="113">
        <v>34</v>
      </c>
      <c r="M294" s="113" t="s">
        <v>3589</v>
      </c>
      <c r="N294" s="372"/>
    </row>
    <row r="295" spans="1:14">
      <c r="A295" s="113" t="s">
        <v>58</v>
      </c>
      <c r="B295" s="113" t="s">
        <v>390</v>
      </c>
      <c r="C295" s="113">
        <v>269.5</v>
      </c>
      <c r="D295" s="113">
        <v>279.89999999999998</v>
      </c>
      <c r="E295" s="113">
        <v>268.5</v>
      </c>
      <c r="F295" s="113">
        <v>278.60000000000002</v>
      </c>
      <c r="G295" s="113">
        <v>279</v>
      </c>
      <c r="H295" s="113">
        <v>266.60000000000002</v>
      </c>
      <c r="I295" s="113">
        <v>2924606</v>
      </c>
      <c r="J295" s="113">
        <v>808440909.39999998</v>
      </c>
      <c r="K295" s="115">
        <v>43385</v>
      </c>
      <c r="L295" s="113">
        <v>43519</v>
      </c>
      <c r="M295" s="113" t="s">
        <v>649</v>
      </c>
      <c r="N295" s="372"/>
    </row>
    <row r="296" spans="1:14">
      <c r="A296" s="113" t="s">
        <v>2216</v>
      </c>
      <c r="B296" s="113" t="s">
        <v>390</v>
      </c>
      <c r="C296" s="113">
        <v>385</v>
      </c>
      <c r="D296" s="113">
        <v>398.8</v>
      </c>
      <c r="E296" s="113">
        <v>383</v>
      </c>
      <c r="F296" s="113">
        <v>395.15</v>
      </c>
      <c r="G296" s="113">
        <v>395</v>
      </c>
      <c r="H296" s="113">
        <v>379.7</v>
      </c>
      <c r="I296" s="113">
        <v>168336</v>
      </c>
      <c r="J296" s="113">
        <v>66072140.850000001</v>
      </c>
      <c r="K296" s="115">
        <v>43385</v>
      </c>
      <c r="L296" s="113">
        <v>5893</v>
      </c>
      <c r="M296" s="113" t="s">
        <v>2217</v>
      </c>
      <c r="N296" s="372"/>
    </row>
    <row r="297" spans="1:14">
      <c r="A297" s="113" t="s">
        <v>650</v>
      </c>
      <c r="B297" s="113" t="s">
        <v>390</v>
      </c>
      <c r="C297" s="113">
        <v>248</v>
      </c>
      <c r="D297" s="113">
        <v>254.85</v>
      </c>
      <c r="E297" s="113">
        <v>247.05</v>
      </c>
      <c r="F297" s="113">
        <v>248.9</v>
      </c>
      <c r="G297" s="113">
        <v>248</v>
      </c>
      <c r="H297" s="113">
        <v>246.45</v>
      </c>
      <c r="I297" s="113">
        <v>108822</v>
      </c>
      <c r="J297" s="113">
        <v>27269660.449999999</v>
      </c>
      <c r="K297" s="115">
        <v>43385</v>
      </c>
      <c r="L297" s="113">
        <v>2439</v>
      </c>
      <c r="M297" s="113" t="s">
        <v>651</v>
      </c>
      <c r="N297" s="372"/>
    </row>
    <row r="298" spans="1:14">
      <c r="A298" s="113" t="s">
        <v>59</v>
      </c>
      <c r="B298" s="113" t="s">
        <v>390</v>
      </c>
      <c r="C298" s="113">
        <v>1099.9000000000001</v>
      </c>
      <c r="D298" s="113">
        <v>1107</v>
      </c>
      <c r="E298" s="113">
        <v>1090.55</v>
      </c>
      <c r="F298" s="113">
        <v>1099.8499999999999</v>
      </c>
      <c r="G298" s="113">
        <v>1099.3</v>
      </c>
      <c r="H298" s="113">
        <v>1099.55</v>
      </c>
      <c r="I298" s="113">
        <v>319018</v>
      </c>
      <c r="J298" s="113">
        <v>350729447.39999998</v>
      </c>
      <c r="K298" s="115">
        <v>43385</v>
      </c>
      <c r="L298" s="113">
        <v>14263</v>
      </c>
      <c r="M298" s="113" t="s">
        <v>652</v>
      </c>
      <c r="N298" s="372"/>
    </row>
    <row r="299" spans="1:14">
      <c r="A299" s="113" t="s">
        <v>1907</v>
      </c>
      <c r="B299" s="113" t="s">
        <v>390</v>
      </c>
      <c r="C299" s="113">
        <v>25.9</v>
      </c>
      <c r="D299" s="113">
        <v>25.9</v>
      </c>
      <c r="E299" s="113">
        <v>23.5</v>
      </c>
      <c r="F299" s="113">
        <v>24.85</v>
      </c>
      <c r="G299" s="113">
        <v>24.9</v>
      </c>
      <c r="H299" s="113">
        <v>24</v>
      </c>
      <c r="I299" s="113">
        <v>145910</v>
      </c>
      <c r="J299" s="113">
        <v>3537790.6</v>
      </c>
      <c r="K299" s="115">
        <v>43385</v>
      </c>
      <c r="L299" s="113">
        <v>465</v>
      </c>
      <c r="M299" s="113" t="s">
        <v>2069</v>
      </c>
      <c r="N299" s="372"/>
    </row>
    <row r="300" spans="1:14">
      <c r="A300" s="113" t="s">
        <v>2508</v>
      </c>
      <c r="B300" s="113" t="s">
        <v>390</v>
      </c>
      <c r="C300" s="113">
        <v>11.05</v>
      </c>
      <c r="D300" s="113">
        <v>11.4</v>
      </c>
      <c r="E300" s="113">
        <v>10.8</v>
      </c>
      <c r="F300" s="113">
        <v>11.2</v>
      </c>
      <c r="G300" s="113">
        <v>11.15</v>
      </c>
      <c r="H300" s="113">
        <v>10.8</v>
      </c>
      <c r="I300" s="113">
        <v>22672</v>
      </c>
      <c r="J300" s="113">
        <v>252073.15</v>
      </c>
      <c r="K300" s="115">
        <v>43385</v>
      </c>
      <c r="L300" s="113">
        <v>96</v>
      </c>
      <c r="M300" s="113" t="s">
        <v>2509</v>
      </c>
      <c r="N300" s="372"/>
    </row>
    <row r="301" spans="1:14">
      <c r="A301" s="113" t="s">
        <v>196</v>
      </c>
      <c r="B301" s="113" t="s">
        <v>390</v>
      </c>
      <c r="C301" s="113">
        <v>598.4</v>
      </c>
      <c r="D301" s="113">
        <v>613</v>
      </c>
      <c r="E301" s="113">
        <v>595</v>
      </c>
      <c r="F301" s="113">
        <v>607.29999999999995</v>
      </c>
      <c r="G301" s="113">
        <v>608</v>
      </c>
      <c r="H301" s="113">
        <v>594.4</v>
      </c>
      <c r="I301" s="113">
        <v>448595</v>
      </c>
      <c r="J301" s="113">
        <v>272068022.19999999</v>
      </c>
      <c r="K301" s="115">
        <v>43385</v>
      </c>
      <c r="L301" s="113">
        <v>23666</v>
      </c>
      <c r="M301" s="113" t="s">
        <v>2962</v>
      </c>
      <c r="N301" s="372"/>
    </row>
    <row r="302" spans="1:14">
      <c r="A302" s="113" t="s">
        <v>3455</v>
      </c>
      <c r="B302" s="113" t="s">
        <v>390</v>
      </c>
      <c r="C302" s="113">
        <v>51.95</v>
      </c>
      <c r="D302" s="113">
        <v>58.85</v>
      </c>
      <c r="E302" s="113">
        <v>51.95</v>
      </c>
      <c r="F302" s="113">
        <v>52.25</v>
      </c>
      <c r="G302" s="113">
        <v>52.25</v>
      </c>
      <c r="H302" s="113">
        <v>50.55</v>
      </c>
      <c r="I302" s="113">
        <v>202</v>
      </c>
      <c r="J302" s="113">
        <v>10838</v>
      </c>
      <c r="K302" s="115">
        <v>43385</v>
      </c>
      <c r="L302" s="113">
        <v>9</v>
      </c>
      <c r="M302" s="113" t="s">
        <v>3456</v>
      </c>
      <c r="N302" s="372"/>
    </row>
    <row r="303" spans="1:14">
      <c r="A303" s="113" t="s">
        <v>3203</v>
      </c>
      <c r="B303" s="113" t="s">
        <v>390</v>
      </c>
      <c r="C303" s="113">
        <v>352.7</v>
      </c>
      <c r="D303" s="113">
        <v>352.7</v>
      </c>
      <c r="E303" s="113">
        <v>345.05</v>
      </c>
      <c r="F303" s="113">
        <v>345.65</v>
      </c>
      <c r="G303" s="113">
        <v>346.85</v>
      </c>
      <c r="H303" s="113">
        <v>351.35</v>
      </c>
      <c r="I303" s="113">
        <v>4498</v>
      </c>
      <c r="J303" s="113">
        <v>1569412</v>
      </c>
      <c r="K303" s="115">
        <v>43385</v>
      </c>
      <c r="L303" s="113">
        <v>178</v>
      </c>
      <c r="M303" s="113" t="s">
        <v>3204</v>
      </c>
      <c r="N303" s="372"/>
    </row>
    <row r="304" spans="1:14">
      <c r="A304" s="113" t="s">
        <v>2198</v>
      </c>
      <c r="B304" s="113" t="s">
        <v>390</v>
      </c>
      <c r="C304" s="113">
        <v>15.45</v>
      </c>
      <c r="D304" s="113">
        <v>16.5</v>
      </c>
      <c r="E304" s="113">
        <v>15.45</v>
      </c>
      <c r="F304" s="113">
        <v>16</v>
      </c>
      <c r="G304" s="113">
        <v>16</v>
      </c>
      <c r="H304" s="113">
        <v>15.4</v>
      </c>
      <c r="I304" s="113">
        <v>7932</v>
      </c>
      <c r="J304" s="113">
        <v>127442.3</v>
      </c>
      <c r="K304" s="115">
        <v>43385</v>
      </c>
      <c r="L304" s="113">
        <v>92</v>
      </c>
      <c r="M304" s="113" t="s">
        <v>2211</v>
      </c>
      <c r="N304" s="372"/>
    </row>
    <row r="305" spans="1:14">
      <c r="A305" s="113" t="s">
        <v>2510</v>
      </c>
      <c r="B305" s="113" t="s">
        <v>390</v>
      </c>
      <c r="C305" s="113">
        <v>59.8</v>
      </c>
      <c r="D305" s="113">
        <v>62</v>
      </c>
      <c r="E305" s="113">
        <v>58</v>
      </c>
      <c r="F305" s="113">
        <v>60.7</v>
      </c>
      <c r="G305" s="113">
        <v>60.3</v>
      </c>
      <c r="H305" s="113">
        <v>58</v>
      </c>
      <c r="I305" s="113">
        <v>12865</v>
      </c>
      <c r="J305" s="113">
        <v>774612.3</v>
      </c>
      <c r="K305" s="115">
        <v>43385</v>
      </c>
      <c r="L305" s="113">
        <v>151</v>
      </c>
      <c r="M305" s="113" t="s">
        <v>2511</v>
      </c>
      <c r="N305" s="372"/>
    </row>
    <row r="306" spans="1:14">
      <c r="A306" s="113" t="s">
        <v>653</v>
      </c>
      <c r="B306" s="113" t="s">
        <v>390</v>
      </c>
      <c r="C306" s="113">
        <v>375.85</v>
      </c>
      <c r="D306" s="113">
        <v>387.05</v>
      </c>
      <c r="E306" s="113">
        <v>375.85</v>
      </c>
      <c r="F306" s="113">
        <v>377.7</v>
      </c>
      <c r="G306" s="113">
        <v>376.05</v>
      </c>
      <c r="H306" s="113">
        <v>378.7</v>
      </c>
      <c r="I306" s="113">
        <v>230155</v>
      </c>
      <c r="J306" s="113">
        <v>87338011.75</v>
      </c>
      <c r="K306" s="115">
        <v>43385</v>
      </c>
      <c r="L306" s="113">
        <v>6300</v>
      </c>
      <c r="M306" s="113" t="s">
        <v>654</v>
      </c>
      <c r="N306" s="372"/>
    </row>
    <row r="307" spans="1:14">
      <c r="A307" s="113" t="s">
        <v>655</v>
      </c>
      <c r="B307" s="113" t="s">
        <v>390</v>
      </c>
      <c r="C307" s="113">
        <v>23.4</v>
      </c>
      <c r="D307" s="113">
        <v>25</v>
      </c>
      <c r="E307" s="113">
        <v>23.1</v>
      </c>
      <c r="F307" s="113">
        <v>23.65</v>
      </c>
      <c r="G307" s="113">
        <v>23.75</v>
      </c>
      <c r="H307" s="113">
        <v>22.9</v>
      </c>
      <c r="I307" s="113">
        <v>257169</v>
      </c>
      <c r="J307" s="113">
        <v>6095725.2000000002</v>
      </c>
      <c r="K307" s="115">
        <v>43385</v>
      </c>
      <c r="L307" s="113">
        <v>1361</v>
      </c>
      <c r="M307" s="113" t="s">
        <v>656</v>
      </c>
      <c r="N307" s="372"/>
    </row>
    <row r="308" spans="1:14">
      <c r="A308" s="113" t="s">
        <v>657</v>
      </c>
      <c r="B308" s="113" t="s">
        <v>390</v>
      </c>
      <c r="C308" s="113">
        <v>254.05</v>
      </c>
      <c r="D308" s="113">
        <v>263</v>
      </c>
      <c r="E308" s="113">
        <v>247.35</v>
      </c>
      <c r="F308" s="113">
        <v>249.95</v>
      </c>
      <c r="G308" s="113">
        <v>249</v>
      </c>
      <c r="H308" s="113">
        <v>250.55</v>
      </c>
      <c r="I308" s="113">
        <v>18717</v>
      </c>
      <c r="J308" s="113">
        <v>4776987.95</v>
      </c>
      <c r="K308" s="115">
        <v>43385</v>
      </c>
      <c r="L308" s="113">
        <v>783</v>
      </c>
      <c r="M308" s="113" t="s">
        <v>658</v>
      </c>
      <c r="N308" s="372"/>
    </row>
    <row r="309" spans="1:14">
      <c r="A309" s="113" t="s">
        <v>2512</v>
      </c>
      <c r="B309" s="113" t="s">
        <v>390</v>
      </c>
      <c r="C309" s="113">
        <v>2.5</v>
      </c>
      <c r="D309" s="113">
        <v>2.5499999999999998</v>
      </c>
      <c r="E309" s="113">
        <v>2.4</v>
      </c>
      <c r="F309" s="113">
        <v>2.4500000000000002</v>
      </c>
      <c r="G309" s="113">
        <v>2.5</v>
      </c>
      <c r="H309" s="113">
        <v>2.4</v>
      </c>
      <c r="I309" s="113">
        <v>5441</v>
      </c>
      <c r="J309" s="113">
        <v>13442.15</v>
      </c>
      <c r="K309" s="115">
        <v>43385</v>
      </c>
      <c r="L309" s="113">
        <v>27</v>
      </c>
      <c r="M309" s="113" t="s">
        <v>2513</v>
      </c>
      <c r="N309" s="372"/>
    </row>
    <row r="310" spans="1:14">
      <c r="A310" s="113" t="s">
        <v>659</v>
      </c>
      <c r="B310" s="113" t="s">
        <v>390</v>
      </c>
      <c r="C310" s="113">
        <v>191.85</v>
      </c>
      <c r="D310" s="113">
        <v>199</v>
      </c>
      <c r="E310" s="113">
        <v>191.85</v>
      </c>
      <c r="F310" s="113">
        <v>197.4</v>
      </c>
      <c r="G310" s="113">
        <v>198</v>
      </c>
      <c r="H310" s="113">
        <v>189.05</v>
      </c>
      <c r="I310" s="113">
        <v>87963</v>
      </c>
      <c r="J310" s="113">
        <v>17216087.899999999</v>
      </c>
      <c r="K310" s="115">
        <v>43385</v>
      </c>
      <c r="L310" s="113">
        <v>1926</v>
      </c>
      <c r="M310" s="113" t="s">
        <v>660</v>
      </c>
      <c r="N310" s="372"/>
    </row>
    <row r="311" spans="1:14">
      <c r="A311" s="113" t="s">
        <v>661</v>
      </c>
      <c r="B311" s="113" t="s">
        <v>390</v>
      </c>
      <c r="C311" s="113">
        <v>24.66</v>
      </c>
      <c r="D311" s="113">
        <v>25.31</v>
      </c>
      <c r="E311" s="113">
        <v>24.66</v>
      </c>
      <c r="F311" s="113">
        <v>25.24</v>
      </c>
      <c r="G311" s="113">
        <v>25.31</v>
      </c>
      <c r="H311" s="113">
        <v>24.55</v>
      </c>
      <c r="I311" s="113">
        <v>263144</v>
      </c>
      <c r="J311" s="113">
        <v>6615922.9900000002</v>
      </c>
      <c r="K311" s="115">
        <v>43385</v>
      </c>
      <c r="L311" s="113">
        <v>861</v>
      </c>
      <c r="M311" s="113" t="s">
        <v>662</v>
      </c>
      <c r="N311" s="372"/>
    </row>
    <row r="312" spans="1:14">
      <c r="A312" s="113" t="s">
        <v>3046</v>
      </c>
      <c r="B312" s="113" t="s">
        <v>390</v>
      </c>
      <c r="C312" s="113">
        <v>277.5</v>
      </c>
      <c r="D312" s="113">
        <v>286.89999999999998</v>
      </c>
      <c r="E312" s="113">
        <v>277</v>
      </c>
      <c r="F312" s="113">
        <v>281.75</v>
      </c>
      <c r="G312" s="113">
        <v>283</v>
      </c>
      <c r="H312" s="113">
        <v>277.3</v>
      </c>
      <c r="I312" s="113">
        <v>138597</v>
      </c>
      <c r="J312" s="113">
        <v>38864031.600000001</v>
      </c>
      <c r="K312" s="115">
        <v>43385</v>
      </c>
      <c r="L312" s="113">
        <v>3799</v>
      </c>
      <c r="M312" s="113" t="s">
        <v>3047</v>
      </c>
      <c r="N312" s="372"/>
    </row>
    <row r="313" spans="1:14">
      <c r="A313" s="113" t="s">
        <v>2147</v>
      </c>
      <c r="B313" s="113" t="s">
        <v>390</v>
      </c>
      <c r="C313" s="113">
        <v>153.55000000000001</v>
      </c>
      <c r="D313" s="113">
        <v>156.5</v>
      </c>
      <c r="E313" s="113">
        <v>151.69999999999999</v>
      </c>
      <c r="F313" s="113">
        <v>154.19999999999999</v>
      </c>
      <c r="G313" s="113">
        <v>154</v>
      </c>
      <c r="H313" s="113">
        <v>150.6</v>
      </c>
      <c r="I313" s="113">
        <v>20942</v>
      </c>
      <c r="J313" s="113">
        <v>3227217.7</v>
      </c>
      <c r="K313" s="115">
        <v>43385</v>
      </c>
      <c r="L313" s="113">
        <v>346</v>
      </c>
      <c r="M313" s="113" t="s">
        <v>2148</v>
      </c>
      <c r="N313" s="372"/>
    </row>
    <row r="314" spans="1:14">
      <c r="A314" s="113" t="s">
        <v>194</v>
      </c>
      <c r="B314" s="113" t="s">
        <v>390</v>
      </c>
      <c r="C314" s="113">
        <v>1621.3</v>
      </c>
      <c r="D314" s="113">
        <v>1643.45</v>
      </c>
      <c r="E314" s="113">
        <v>1611.85</v>
      </c>
      <c r="F314" s="113">
        <v>1623.85</v>
      </c>
      <c r="G314" s="113">
        <v>1616</v>
      </c>
      <c r="H314" s="113">
        <v>1621.3</v>
      </c>
      <c r="I314" s="113">
        <v>5188</v>
      </c>
      <c r="J314" s="113">
        <v>8451957.6500000004</v>
      </c>
      <c r="K314" s="115">
        <v>43385</v>
      </c>
      <c r="L314" s="113">
        <v>1543</v>
      </c>
      <c r="M314" s="113" t="s">
        <v>663</v>
      </c>
      <c r="N314" s="372"/>
    </row>
    <row r="315" spans="1:14">
      <c r="A315" s="113" t="s">
        <v>3457</v>
      </c>
      <c r="B315" s="113" t="s">
        <v>390</v>
      </c>
      <c r="C315" s="113">
        <v>2940</v>
      </c>
      <c r="D315" s="113">
        <v>2940</v>
      </c>
      <c r="E315" s="113">
        <v>2940</v>
      </c>
      <c r="F315" s="113">
        <v>2940</v>
      </c>
      <c r="G315" s="113">
        <v>2940</v>
      </c>
      <c r="H315" s="113">
        <v>2920</v>
      </c>
      <c r="I315" s="113">
        <v>1</v>
      </c>
      <c r="J315" s="113">
        <v>2940</v>
      </c>
      <c r="K315" s="115">
        <v>43385</v>
      </c>
      <c r="L315" s="113">
        <v>1</v>
      </c>
      <c r="M315" s="113" t="s">
        <v>3458</v>
      </c>
      <c r="N315" s="372"/>
    </row>
    <row r="316" spans="1:14">
      <c r="A316" s="113" t="s">
        <v>665</v>
      </c>
      <c r="B316" s="113" t="s">
        <v>390</v>
      </c>
      <c r="C316" s="113">
        <v>202.2</v>
      </c>
      <c r="D316" s="113">
        <v>208.45</v>
      </c>
      <c r="E316" s="113">
        <v>198.05</v>
      </c>
      <c r="F316" s="113">
        <v>207.25</v>
      </c>
      <c r="G316" s="113">
        <v>206.1</v>
      </c>
      <c r="H316" s="113">
        <v>200</v>
      </c>
      <c r="I316" s="113">
        <v>999500</v>
      </c>
      <c r="J316" s="113">
        <v>204949181.05000001</v>
      </c>
      <c r="K316" s="115">
        <v>43385</v>
      </c>
      <c r="L316" s="113">
        <v>26457</v>
      </c>
      <c r="M316" s="113" t="s">
        <v>666</v>
      </c>
      <c r="N316" s="372"/>
    </row>
    <row r="317" spans="1:14">
      <c r="A317" s="113" t="s">
        <v>667</v>
      </c>
      <c r="B317" s="113" t="s">
        <v>390</v>
      </c>
      <c r="C317" s="113">
        <v>46.5</v>
      </c>
      <c r="D317" s="113">
        <v>47.55</v>
      </c>
      <c r="E317" s="113">
        <v>44.3</v>
      </c>
      <c r="F317" s="113">
        <v>45.35</v>
      </c>
      <c r="G317" s="113">
        <v>45.4</v>
      </c>
      <c r="H317" s="113">
        <v>46</v>
      </c>
      <c r="I317" s="113">
        <v>4532</v>
      </c>
      <c r="J317" s="113">
        <v>207320.95</v>
      </c>
      <c r="K317" s="115">
        <v>43385</v>
      </c>
      <c r="L317" s="113">
        <v>64</v>
      </c>
      <c r="M317" s="113" t="s">
        <v>668</v>
      </c>
      <c r="N317" s="372"/>
    </row>
    <row r="318" spans="1:14">
      <c r="A318" s="113" t="s">
        <v>669</v>
      </c>
      <c r="B318" s="113" t="s">
        <v>390</v>
      </c>
      <c r="C318" s="113">
        <v>169.9</v>
      </c>
      <c r="D318" s="113">
        <v>172.65</v>
      </c>
      <c r="E318" s="113">
        <v>168</v>
      </c>
      <c r="F318" s="113">
        <v>170.4</v>
      </c>
      <c r="G318" s="113">
        <v>170</v>
      </c>
      <c r="H318" s="113">
        <v>170.25</v>
      </c>
      <c r="I318" s="113">
        <v>1899473</v>
      </c>
      <c r="J318" s="113">
        <v>324774412.14999998</v>
      </c>
      <c r="K318" s="115">
        <v>43385</v>
      </c>
      <c r="L318" s="113">
        <v>21289</v>
      </c>
      <c r="M318" s="113" t="s">
        <v>3075</v>
      </c>
      <c r="N318" s="372"/>
    </row>
    <row r="319" spans="1:14">
      <c r="A319" s="113" t="s">
        <v>3463</v>
      </c>
      <c r="B319" s="113" t="s">
        <v>390</v>
      </c>
      <c r="C319" s="113">
        <v>14</v>
      </c>
      <c r="D319" s="113">
        <v>14.5</v>
      </c>
      <c r="E319" s="113">
        <v>13.4</v>
      </c>
      <c r="F319" s="113">
        <v>13.8</v>
      </c>
      <c r="G319" s="113">
        <v>14</v>
      </c>
      <c r="H319" s="113">
        <v>13.25</v>
      </c>
      <c r="I319" s="113">
        <v>5941</v>
      </c>
      <c r="J319" s="113">
        <v>82220.350000000006</v>
      </c>
      <c r="K319" s="115">
        <v>43385</v>
      </c>
      <c r="L319" s="113">
        <v>32</v>
      </c>
      <c r="M319" s="113" t="s">
        <v>3464</v>
      </c>
      <c r="N319" s="372"/>
    </row>
    <row r="320" spans="1:14">
      <c r="A320" s="113" t="s">
        <v>351</v>
      </c>
      <c r="B320" s="113" t="s">
        <v>390</v>
      </c>
      <c r="C320" s="113">
        <v>672.5</v>
      </c>
      <c r="D320" s="113">
        <v>689</v>
      </c>
      <c r="E320" s="113">
        <v>672.5</v>
      </c>
      <c r="F320" s="113">
        <v>680.25</v>
      </c>
      <c r="G320" s="113">
        <v>678.9</v>
      </c>
      <c r="H320" s="113">
        <v>669.35</v>
      </c>
      <c r="I320" s="113">
        <v>81501</v>
      </c>
      <c r="J320" s="113">
        <v>55565740.200000003</v>
      </c>
      <c r="K320" s="115">
        <v>43385</v>
      </c>
      <c r="L320" s="113">
        <v>4242</v>
      </c>
      <c r="M320" s="113" t="s">
        <v>670</v>
      </c>
      <c r="N320" s="372"/>
    </row>
    <row r="321" spans="1:14">
      <c r="A321" s="113" t="s">
        <v>1958</v>
      </c>
      <c r="B321" s="113" t="s">
        <v>390</v>
      </c>
      <c r="C321" s="113">
        <v>186.55</v>
      </c>
      <c r="D321" s="113">
        <v>189.95</v>
      </c>
      <c r="E321" s="113">
        <v>185.75</v>
      </c>
      <c r="F321" s="113">
        <v>186.7</v>
      </c>
      <c r="G321" s="113">
        <v>186.8</v>
      </c>
      <c r="H321" s="113">
        <v>186.1</v>
      </c>
      <c r="I321" s="113">
        <v>27063</v>
      </c>
      <c r="J321" s="113">
        <v>5078470</v>
      </c>
      <c r="K321" s="115">
        <v>43385</v>
      </c>
      <c r="L321" s="113">
        <v>884</v>
      </c>
      <c r="M321" s="113" t="s">
        <v>1959</v>
      </c>
      <c r="N321" s="372"/>
    </row>
    <row r="322" spans="1:14">
      <c r="A322" s="113" t="s">
        <v>3034</v>
      </c>
      <c r="B322" s="113" t="s">
        <v>2788</v>
      </c>
      <c r="C322" s="113">
        <v>3.1</v>
      </c>
      <c r="D322" s="113">
        <v>3.1</v>
      </c>
      <c r="E322" s="113">
        <v>3.05</v>
      </c>
      <c r="F322" s="113">
        <v>3.05</v>
      </c>
      <c r="G322" s="113">
        <v>3.05</v>
      </c>
      <c r="H322" s="113">
        <v>3.2</v>
      </c>
      <c r="I322" s="113">
        <v>8</v>
      </c>
      <c r="J322" s="113">
        <v>24.7</v>
      </c>
      <c r="K322" s="115">
        <v>43385</v>
      </c>
      <c r="L322" s="113">
        <v>4</v>
      </c>
      <c r="M322" s="113" t="s">
        <v>3035</v>
      </c>
      <c r="N322" s="372"/>
    </row>
    <row r="323" spans="1:14">
      <c r="A323" s="113" t="s">
        <v>3673</v>
      </c>
      <c r="B323" s="113" t="s">
        <v>390</v>
      </c>
      <c r="C323" s="113">
        <v>7.35</v>
      </c>
      <c r="D323" s="113">
        <v>8</v>
      </c>
      <c r="E323" s="113">
        <v>7.35</v>
      </c>
      <c r="F323" s="113">
        <v>7.9</v>
      </c>
      <c r="G323" s="113">
        <v>8</v>
      </c>
      <c r="H323" s="113">
        <v>7.7</v>
      </c>
      <c r="I323" s="113">
        <v>518</v>
      </c>
      <c r="J323" s="113">
        <v>3826.4</v>
      </c>
      <c r="K323" s="115">
        <v>43385</v>
      </c>
      <c r="L323" s="113">
        <v>8</v>
      </c>
      <c r="M323" s="113" t="s">
        <v>3674</v>
      </c>
      <c r="N323" s="372"/>
    </row>
    <row r="324" spans="1:14">
      <c r="A324" s="113" t="s">
        <v>671</v>
      </c>
      <c r="B324" s="113" t="s">
        <v>390</v>
      </c>
      <c r="C324" s="113">
        <v>41</v>
      </c>
      <c r="D324" s="113">
        <v>42.7</v>
      </c>
      <c r="E324" s="113">
        <v>40.950000000000003</v>
      </c>
      <c r="F324" s="113">
        <v>41.65</v>
      </c>
      <c r="G324" s="113">
        <v>42.35</v>
      </c>
      <c r="H324" s="113">
        <v>40.299999999999997</v>
      </c>
      <c r="I324" s="113">
        <v>7483</v>
      </c>
      <c r="J324" s="113">
        <v>311021.40000000002</v>
      </c>
      <c r="K324" s="115">
        <v>43385</v>
      </c>
      <c r="L324" s="113">
        <v>70</v>
      </c>
      <c r="M324" s="113" t="s">
        <v>672</v>
      </c>
      <c r="N324" s="372"/>
    </row>
    <row r="325" spans="1:14">
      <c r="A325" s="113" t="s">
        <v>673</v>
      </c>
      <c r="B325" s="113" t="s">
        <v>390</v>
      </c>
      <c r="C325" s="113">
        <v>636</v>
      </c>
      <c r="D325" s="113">
        <v>665</v>
      </c>
      <c r="E325" s="113">
        <v>620.1</v>
      </c>
      <c r="F325" s="113">
        <v>657.05</v>
      </c>
      <c r="G325" s="113">
        <v>662.05</v>
      </c>
      <c r="H325" s="113">
        <v>634.6</v>
      </c>
      <c r="I325" s="113">
        <v>193050</v>
      </c>
      <c r="J325" s="113">
        <v>123645237.8</v>
      </c>
      <c r="K325" s="115">
        <v>43385</v>
      </c>
      <c r="L325" s="113">
        <v>7331</v>
      </c>
      <c r="M325" s="113" t="s">
        <v>674</v>
      </c>
      <c r="N325" s="372"/>
    </row>
    <row r="326" spans="1:14">
      <c r="A326" s="113" t="s">
        <v>675</v>
      </c>
      <c r="B326" s="113" t="s">
        <v>390</v>
      </c>
      <c r="C326" s="113">
        <v>44</v>
      </c>
      <c r="D326" s="113">
        <v>44.5</v>
      </c>
      <c r="E326" s="113">
        <v>43.4</v>
      </c>
      <c r="F326" s="113">
        <v>43.8</v>
      </c>
      <c r="G326" s="113">
        <v>43.8</v>
      </c>
      <c r="H326" s="113">
        <v>43.45</v>
      </c>
      <c r="I326" s="113">
        <v>496450</v>
      </c>
      <c r="J326" s="113">
        <v>21860639.850000001</v>
      </c>
      <c r="K326" s="115">
        <v>43385</v>
      </c>
      <c r="L326" s="113">
        <v>3155</v>
      </c>
      <c r="M326" s="113" t="s">
        <v>2068</v>
      </c>
      <c r="N326" s="372"/>
    </row>
    <row r="327" spans="1:14">
      <c r="A327" s="113" t="s">
        <v>60</v>
      </c>
      <c r="B327" s="113" t="s">
        <v>390</v>
      </c>
      <c r="C327" s="113">
        <v>397.3</v>
      </c>
      <c r="D327" s="113">
        <v>411.4</v>
      </c>
      <c r="E327" s="113">
        <v>397.3</v>
      </c>
      <c r="F327" s="113">
        <v>407.85</v>
      </c>
      <c r="G327" s="113">
        <v>405.5</v>
      </c>
      <c r="H327" s="113">
        <v>393.35</v>
      </c>
      <c r="I327" s="113">
        <v>3680197</v>
      </c>
      <c r="J327" s="113">
        <v>1495665796.5</v>
      </c>
      <c r="K327" s="115">
        <v>43385</v>
      </c>
      <c r="L327" s="113">
        <v>50229</v>
      </c>
      <c r="M327" s="113" t="s">
        <v>676</v>
      </c>
      <c r="N327" s="372"/>
    </row>
    <row r="328" spans="1:14">
      <c r="A328" s="113" t="s">
        <v>677</v>
      </c>
      <c r="B328" s="113" t="s">
        <v>390</v>
      </c>
      <c r="C328" s="113">
        <v>2067.8000000000002</v>
      </c>
      <c r="D328" s="113">
        <v>2169.8000000000002</v>
      </c>
      <c r="E328" s="113">
        <v>2066.1</v>
      </c>
      <c r="F328" s="113">
        <v>2105.3000000000002</v>
      </c>
      <c r="G328" s="113">
        <v>2100</v>
      </c>
      <c r="H328" s="113">
        <v>2051.35</v>
      </c>
      <c r="I328" s="113">
        <v>72016</v>
      </c>
      <c r="J328" s="113">
        <v>153659435.40000001</v>
      </c>
      <c r="K328" s="115">
        <v>43385</v>
      </c>
      <c r="L328" s="113">
        <v>6057</v>
      </c>
      <c r="M328" s="113" t="s">
        <v>678</v>
      </c>
      <c r="N328" s="372"/>
    </row>
    <row r="329" spans="1:14">
      <c r="A329" s="113" t="s">
        <v>679</v>
      </c>
      <c r="B329" s="113" t="s">
        <v>390</v>
      </c>
      <c r="C329" s="113">
        <v>79.349999999999994</v>
      </c>
      <c r="D329" s="113">
        <v>84.5</v>
      </c>
      <c r="E329" s="113">
        <v>79</v>
      </c>
      <c r="F329" s="113">
        <v>82.45</v>
      </c>
      <c r="G329" s="113">
        <v>81.849999999999994</v>
      </c>
      <c r="H329" s="113">
        <v>78.25</v>
      </c>
      <c r="I329" s="113">
        <v>297395</v>
      </c>
      <c r="J329" s="113">
        <v>24434316.5</v>
      </c>
      <c r="K329" s="115">
        <v>43385</v>
      </c>
      <c r="L329" s="113">
        <v>2700</v>
      </c>
      <c r="M329" s="113" t="s">
        <v>680</v>
      </c>
      <c r="N329" s="372"/>
    </row>
    <row r="330" spans="1:14">
      <c r="A330" s="113" t="s">
        <v>2020</v>
      </c>
      <c r="B330" s="113" t="s">
        <v>390</v>
      </c>
      <c r="C330" s="113">
        <v>93.95</v>
      </c>
      <c r="D330" s="113">
        <v>99.85</v>
      </c>
      <c r="E330" s="113">
        <v>93.2</v>
      </c>
      <c r="F330" s="113">
        <v>98.6</v>
      </c>
      <c r="G330" s="113">
        <v>99</v>
      </c>
      <c r="H330" s="113">
        <v>92.15</v>
      </c>
      <c r="I330" s="113">
        <v>6221</v>
      </c>
      <c r="J330" s="113">
        <v>603704.9</v>
      </c>
      <c r="K330" s="115">
        <v>43385</v>
      </c>
      <c r="L330" s="113">
        <v>101</v>
      </c>
      <c r="M330" s="113" t="s">
        <v>2021</v>
      </c>
      <c r="N330" s="372"/>
    </row>
    <row r="331" spans="1:14">
      <c r="A331" s="113" t="s">
        <v>681</v>
      </c>
      <c r="B331" s="113" t="s">
        <v>390</v>
      </c>
      <c r="C331" s="113">
        <v>114.9</v>
      </c>
      <c r="D331" s="113">
        <v>122.25</v>
      </c>
      <c r="E331" s="113">
        <v>112.6</v>
      </c>
      <c r="F331" s="113">
        <v>116.9</v>
      </c>
      <c r="G331" s="113">
        <v>116</v>
      </c>
      <c r="H331" s="113">
        <v>112.3</v>
      </c>
      <c r="I331" s="113">
        <v>71937</v>
      </c>
      <c r="J331" s="113">
        <v>8442771.3000000007</v>
      </c>
      <c r="K331" s="115">
        <v>43385</v>
      </c>
      <c r="L331" s="113">
        <v>1315</v>
      </c>
      <c r="M331" s="113" t="s">
        <v>682</v>
      </c>
      <c r="N331" s="372"/>
    </row>
    <row r="332" spans="1:14">
      <c r="A332" s="113" t="s">
        <v>683</v>
      </c>
      <c r="B332" s="113" t="s">
        <v>390</v>
      </c>
      <c r="C332" s="113">
        <v>188</v>
      </c>
      <c r="D332" s="113">
        <v>195</v>
      </c>
      <c r="E332" s="113">
        <v>188</v>
      </c>
      <c r="F332" s="113">
        <v>189.05</v>
      </c>
      <c r="G332" s="113">
        <v>189.4</v>
      </c>
      <c r="H332" s="113">
        <v>187.15</v>
      </c>
      <c r="I332" s="113">
        <v>32903</v>
      </c>
      <c r="J332" s="113">
        <v>6300049.0499999998</v>
      </c>
      <c r="K332" s="115">
        <v>43385</v>
      </c>
      <c r="L332" s="113">
        <v>1350</v>
      </c>
      <c r="M332" s="113" t="s">
        <v>684</v>
      </c>
      <c r="N332" s="372"/>
    </row>
    <row r="333" spans="1:14">
      <c r="A333" s="113" t="s">
        <v>1928</v>
      </c>
      <c r="B333" s="113" t="s">
        <v>390</v>
      </c>
      <c r="C333" s="113">
        <v>530</v>
      </c>
      <c r="D333" s="113">
        <v>554.6</v>
      </c>
      <c r="E333" s="113">
        <v>520.85</v>
      </c>
      <c r="F333" s="113">
        <v>524.29999999999995</v>
      </c>
      <c r="G333" s="113">
        <v>526</v>
      </c>
      <c r="H333" s="113">
        <v>523.15</v>
      </c>
      <c r="I333" s="113">
        <v>329838</v>
      </c>
      <c r="J333" s="113">
        <v>175423980.25</v>
      </c>
      <c r="K333" s="115">
        <v>43385</v>
      </c>
      <c r="L333" s="113">
        <v>15064</v>
      </c>
      <c r="M333" s="113" t="s">
        <v>1929</v>
      </c>
      <c r="N333" s="372"/>
    </row>
    <row r="334" spans="1:14">
      <c r="A334" s="113" t="s">
        <v>685</v>
      </c>
      <c r="B334" s="113" t="s">
        <v>390</v>
      </c>
      <c r="C334" s="113">
        <v>20.399999999999999</v>
      </c>
      <c r="D334" s="113">
        <v>20.65</v>
      </c>
      <c r="E334" s="113">
        <v>20</v>
      </c>
      <c r="F334" s="113">
        <v>20.149999999999999</v>
      </c>
      <c r="G334" s="113">
        <v>20.2</v>
      </c>
      <c r="H334" s="113">
        <v>19.850000000000001</v>
      </c>
      <c r="I334" s="113">
        <v>312280</v>
      </c>
      <c r="J334" s="113">
        <v>6358343.5999999996</v>
      </c>
      <c r="K334" s="115">
        <v>43385</v>
      </c>
      <c r="L334" s="113">
        <v>1801</v>
      </c>
      <c r="M334" s="113" t="s">
        <v>686</v>
      </c>
      <c r="N334" s="372"/>
    </row>
    <row r="335" spans="1:14">
      <c r="A335" s="113" t="s">
        <v>3675</v>
      </c>
      <c r="B335" s="113" t="s">
        <v>390</v>
      </c>
      <c r="C335" s="113">
        <v>8.75</v>
      </c>
      <c r="D335" s="113">
        <v>9</v>
      </c>
      <c r="E335" s="113">
        <v>8.75</v>
      </c>
      <c r="F335" s="113">
        <v>9</v>
      </c>
      <c r="G335" s="113">
        <v>9</v>
      </c>
      <c r="H335" s="113">
        <v>8.75</v>
      </c>
      <c r="I335" s="113">
        <v>5</v>
      </c>
      <c r="J335" s="113">
        <v>44.75</v>
      </c>
      <c r="K335" s="115">
        <v>43385</v>
      </c>
      <c r="L335" s="113">
        <v>3</v>
      </c>
      <c r="M335" s="113" t="s">
        <v>3676</v>
      </c>
      <c r="N335" s="372"/>
    </row>
    <row r="336" spans="1:14">
      <c r="A336" s="113" t="s">
        <v>2300</v>
      </c>
      <c r="B336" s="113" t="s">
        <v>390</v>
      </c>
      <c r="C336" s="113">
        <v>235</v>
      </c>
      <c r="D336" s="113">
        <v>238.5</v>
      </c>
      <c r="E336" s="113">
        <v>229.5</v>
      </c>
      <c r="F336" s="113">
        <v>231.85</v>
      </c>
      <c r="G336" s="113">
        <v>232.9</v>
      </c>
      <c r="H336" s="113">
        <v>231.1</v>
      </c>
      <c r="I336" s="113">
        <v>269578</v>
      </c>
      <c r="J336" s="113">
        <v>63346464.75</v>
      </c>
      <c r="K336" s="115">
        <v>43385</v>
      </c>
      <c r="L336" s="113">
        <v>8247</v>
      </c>
      <c r="M336" s="113" t="s">
        <v>2301</v>
      </c>
      <c r="N336" s="372"/>
    </row>
    <row r="337" spans="1:14">
      <c r="A337" s="113" t="s">
        <v>372</v>
      </c>
      <c r="B337" s="113" t="s">
        <v>390</v>
      </c>
      <c r="C337" s="113">
        <v>149.35</v>
      </c>
      <c r="D337" s="113">
        <v>163.95</v>
      </c>
      <c r="E337" s="113">
        <v>149.35</v>
      </c>
      <c r="F337" s="113">
        <v>162.25</v>
      </c>
      <c r="G337" s="113">
        <v>163.19999999999999</v>
      </c>
      <c r="H337" s="113">
        <v>151.6</v>
      </c>
      <c r="I337" s="113">
        <v>1670989</v>
      </c>
      <c r="J337" s="113">
        <v>264314012.94999999</v>
      </c>
      <c r="K337" s="115">
        <v>43385</v>
      </c>
      <c r="L337" s="113">
        <v>15313</v>
      </c>
      <c r="M337" s="113" t="s">
        <v>687</v>
      </c>
      <c r="N337" s="372"/>
    </row>
    <row r="338" spans="1:14">
      <c r="A338" s="113" t="s">
        <v>3205</v>
      </c>
      <c r="B338" s="113" t="s">
        <v>390</v>
      </c>
      <c r="C338" s="113">
        <v>71.95</v>
      </c>
      <c r="D338" s="113">
        <v>72.400000000000006</v>
      </c>
      <c r="E338" s="113">
        <v>71.25</v>
      </c>
      <c r="F338" s="113">
        <v>71.849999999999994</v>
      </c>
      <c r="G338" s="113">
        <v>71.599999999999994</v>
      </c>
      <c r="H338" s="113">
        <v>71</v>
      </c>
      <c r="I338" s="113">
        <v>3134</v>
      </c>
      <c r="J338" s="113">
        <v>225229</v>
      </c>
      <c r="K338" s="115">
        <v>43385</v>
      </c>
      <c r="L338" s="113">
        <v>91</v>
      </c>
      <c r="M338" s="113" t="s">
        <v>3206</v>
      </c>
      <c r="N338" s="372"/>
    </row>
    <row r="339" spans="1:14">
      <c r="A339" s="113" t="s">
        <v>3716</v>
      </c>
      <c r="B339" s="113" t="s">
        <v>390</v>
      </c>
      <c r="C339" s="113">
        <v>1.75</v>
      </c>
      <c r="D339" s="113">
        <v>1.75</v>
      </c>
      <c r="E339" s="113">
        <v>1.75</v>
      </c>
      <c r="F339" s="113">
        <v>1.75</v>
      </c>
      <c r="G339" s="113">
        <v>1.75</v>
      </c>
      <c r="H339" s="113">
        <v>1.8</v>
      </c>
      <c r="I339" s="113">
        <v>3500</v>
      </c>
      <c r="J339" s="113">
        <v>6125</v>
      </c>
      <c r="K339" s="115">
        <v>43385</v>
      </c>
      <c r="L339" s="113">
        <v>3</v>
      </c>
      <c r="M339" s="113" t="s">
        <v>3717</v>
      </c>
      <c r="N339" s="372"/>
    </row>
    <row r="340" spans="1:14">
      <c r="A340" s="113" t="s">
        <v>688</v>
      </c>
      <c r="B340" s="113" t="s">
        <v>390</v>
      </c>
      <c r="C340" s="113">
        <v>365.1</v>
      </c>
      <c r="D340" s="113">
        <v>380</v>
      </c>
      <c r="E340" s="113">
        <v>365.1</v>
      </c>
      <c r="F340" s="113">
        <v>374.75</v>
      </c>
      <c r="G340" s="113">
        <v>375</v>
      </c>
      <c r="H340" s="113">
        <v>364</v>
      </c>
      <c r="I340" s="113">
        <v>151368</v>
      </c>
      <c r="J340" s="113">
        <v>56594479.899999999</v>
      </c>
      <c r="K340" s="115">
        <v>43385</v>
      </c>
      <c r="L340" s="113">
        <v>5788</v>
      </c>
      <c r="M340" s="113" t="s">
        <v>689</v>
      </c>
      <c r="N340" s="372"/>
    </row>
    <row r="341" spans="1:14">
      <c r="A341" s="113" t="s">
        <v>2514</v>
      </c>
      <c r="B341" s="113" t="s">
        <v>390</v>
      </c>
      <c r="C341" s="113">
        <v>17.5</v>
      </c>
      <c r="D341" s="113">
        <v>18.350000000000001</v>
      </c>
      <c r="E341" s="113">
        <v>17.5</v>
      </c>
      <c r="F341" s="113">
        <v>18</v>
      </c>
      <c r="G341" s="113">
        <v>18</v>
      </c>
      <c r="H341" s="113">
        <v>17.600000000000001</v>
      </c>
      <c r="I341" s="113">
        <v>259850</v>
      </c>
      <c r="J341" s="113">
        <v>4691933.2</v>
      </c>
      <c r="K341" s="115">
        <v>43385</v>
      </c>
      <c r="L341" s="113">
        <v>1058</v>
      </c>
      <c r="M341" s="113" t="s">
        <v>2515</v>
      </c>
      <c r="N341" s="372"/>
    </row>
    <row r="342" spans="1:14">
      <c r="A342" s="113" t="s">
        <v>690</v>
      </c>
      <c r="B342" s="113" t="s">
        <v>390</v>
      </c>
      <c r="C342" s="113">
        <v>375.9</v>
      </c>
      <c r="D342" s="113">
        <v>394.5</v>
      </c>
      <c r="E342" s="113">
        <v>365.1</v>
      </c>
      <c r="F342" s="113">
        <v>380.1</v>
      </c>
      <c r="G342" s="113">
        <v>380</v>
      </c>
      <c r="H342" s="113">
        <v>375.9</v>
      </c>
      <c r="I342" s="113">
        <v>7646</v>
      </c>
      <c r="J342" s="113">
        <v>2925268.05</v>
      </c>
      <c r="K342" s="115">
        <v>43385</v>
      </c>
      <c r="L342" s="113">
        <v>355</v>
      </c>
      <c r="M342" s="113" t="s">
        <v>2275</v>
      </c>
      <c r="N342" s="372"/>
    </row>
    <row r="343" spans="1:14">
      <c r="A343" s="113" t="s">
        <v>691</v>
      </c>
      <c r="B343" s="113" t="s">
        <v>390</v>
      </c>
      <c r="C343" s="113">
        <v>189.6</v>
      </c>
      <c r="D343" s="113">
        <v>199.8</v>
      </c>
      <c r="E343" s="113">
        <v>188.45</v>
      </c>
      <c r="F343" s="113">
        <v>198</v>
      </c>
      <c r="G343" s="113">
        <v>199.6</v>
      </c>
      <c r="H343" s="113">
        <v>188.95</v>
      </c>
      <c r="I343" s="113">
        <v>61212</v>
      </c>
      <c r="J343" s="113">
        <v>12037901.300000001</v>
      </c>
      <c r="K343" s="115">
        <v>43385</v>
      </c>
      <c r="L343" s="113">
        <v>2071</v>
      </c>
      <c r="M343" s="113" t="s">
        <v>692</v>
      </c>
      <c r="N343" s="372"/>
    </row>
    <row r="344" spans="1:14">
      <c r="A344" s="113" t="s">
        <v>693</v>
      </c>
      <c r="B344" s="113" t="s">
        <v>390</v>
      </c>
      <c r="C344" s="113">
        <v>254.4</v>
      </c>
      <c r="D344" s="113">
        <v>255.5</v>
      </c>
      <c r="E344" s="113">
        <v>248.65</v>
      </c>
      <c r="F344" s="113">
        <v>250.1</v>
      </c>
      <c r="G344" s="113">
        <v>250</v>
      </c>
      <c r="H344" s="113">
        <v>248.55</v>
      </c>
      <c r="I344" s="113">
        <v>208638</v>
      </c>
      <c r="J344" s="113">
        <v>52621259.100000001</v>
      </c>
      <c r="K344" s="115">
        <v>43385</v>
      </c>
      <c r="L344" s="113">
        <v>10013</v>
      </c>
      <c r="M344" s="113" t="s">
        <v>3207</v>
      </c>
      <c r="N344" s="372"/>
    </row>
    <row r="345" spans="1:14">
      <c r="A345" s="113" t="s">
        <v>385</v>
      </c>
      <c r="B345" s="113" t="s">
        <v>390</v>
      </c>
      <c r="C345" s="113">
        <v>91.85</v>
      </c>
      <c r="D345" s="113">
        <v>97.65</v>
      </c>
      <c r="E345" s="113">
        <v>90.1</v>
      </c>
      <c r="F345" s="113">
        <v>95.3</v>
      </c>
      <c r="G345" s="113">
        <v>95.95</v>
      </c>
      <c r="H345" s="113">
        <v>89.05</v>
      </c>
      <c r="I345" s="113">
        <v>44998</v>
      </c>
      <c r="J345" s="113">
        <v>4256982.2</v>
      </c>
      <c r="K345" s="115">
        <v>43385</v>
      </c>
      <c r="L345" s="113">
        <v>1011</v>
      </c>
      <c r="M345" s="113" t="s">
        <v>694</v>
      </c>
      <c r="N345" s="372"/>
    </row>
    <row r="346" spans="1:14">
      <c r="A346" s="113" t="s">
        <v>695</v>
      </c>
      <c r="B346" s="113" t="s">
        <v>390</v>
      </c>
      <c r="C346" s="113">
        <v>214.9</v>
      </c>
      <c r="D346" s="113">
        <v>222</v>
      </c>
      <c r="E346" s="113">
        <v>213.6</v>
      </c>
      <c r="F346" s="113">
        <v>220.55</v>
      </c>
      <c r="G346" s="113">
        <v>220.7</v>
      </c>
      <c r="H346" s="113">
        <v>210.9</v>
      </c>
      <c r="I346" s="113">
        <v>1345132</v>
      </c>
      <c r="J346" s="113">
        <v>295580183.25</v>
      </c>
      <c r="K346" s="115">
        <v>43385</v>
      </c>
      <c r="L346" s="113">
        <v>12255</v>
      </c>
      <c r="M346" s="113" t="s">
        <v>696</v>
      </c>
      <c r="N346" s="372"/>
    </row>
    <row r="347" spans="1:14">
      <c r="A347" s="113" t="s">
        <v>2990</v>
      </c>
      <c r="B347" s="113" t="s">
        <v>2788</v>
      </c>
      <c r="C347" s="113">
        <v>80</v>
      </c>
      <c r="D347" s="113">
        <v>83.35</v>
      </c>
      <c r="E347" s="113">
        <v>75.45</v>
      </c>
      <c r="F347" s="113">
        <v>83.15</v>
      </c>
      <c r="G347" s="113">
        <v>83.35</v>
      </c>
      <c r="H347" s="113">
        <v>79.400000000000006</v>
      </c>
      <c r="I347" s="113">
        <v>13903</v>
      </c>
      <c r="J347" s="113">
        <v>1092293.45</v>
      </c>
      <c r="K347" s="115">
        <v>43385</v>
      </c>
      <c r="L347" s="113">
        <v>104</v>
      </c>
      <c r="M347" s="113" t="s">
        <v>2991</v>
      </c>
      <c r="N347" s="372"/>
    </row>
    <row r="348" spans="1:14">
      <c r="A348" s="113" t="s">
        <v>697</v>
      </c>
      <c r="B348" s="113" t="s">
        <v>390</v>
      </c>
      <c r="C348" s="113">
        <v>71.7</v>
      </c>
      <c r="D348" s="113">
        <v>72</v>
      </c>
      <c r="E348" s="113">
        <v>67.7</v>
      </c>
      <c r="F348" s="113">
        <v>68.349999999999994</v>
      </c>
      <c r="G348" s="113">
        <v>68.5</v>
      </c>
      <c r="H348" s="113">
        <v>69.349999999999994</v>
      </c>
      <c r="I348" s="113">
        <v>305212</v>
      </c>
      <c r="J348" s="113">
        <v>21256390.399999999</v>
      </c>
      <c r="K348" s="115">
        <v>43385</v>
      </c>
      <c r="L348" s="113">
        <v>6957</v>
      </c>
      <c r="M348" s="113" t="s">
        <v>698</v>
      </c>
      <c r="N348" s="372"/>
    </row>
    <row r="349" spans="1:14">
      <c r="A349" s="113" t="s">
        <v>699</v>
      </c>
      <c r="B349" s="113" t="s">
        <v>390</v>
      </c>
      <c r="C349" s="113">
        <v>14.4</v>
      </c>
      <c r="D349" s="113">
        <v>15</v>
      </c>
      <c r="E349" s="113">
        <v>14.4</v>
      </c>
      <c r="F349" s="113">
        <v>14.85</v>
      </c>
      <c r="G349" s="113">
        <v>15</v>
      </c>
      <c r="H349" s="113">
        <v>14.35</v>
      </c>
      <c r="I349" s="113">
        <v>1428169</v>
      </c>
      <c r="J349" s="113">
        <v>21016277.149999999</v>
      </c>
      <c r="K349" s="115">
        <v>43385</v>
      </c>
      <c r="L349" s="113">
        <v>2655</v>
      </c>
      <c r="M349" s="113" t="s">
        <v>700</v>
      </c>
      <c r="N349" s="372"/>
    </row>
    <row r="350" spans="1:14">
      <c r="A350" s="113" t="s">
        <v>2733</v>
      </c>
      <c r="B350" s="113" t="s">
        <v>390</v>
      </c>
      <c r="C350" s="113">
        <v>237.25</v>
      </c>
      <c r="D350" s="113">
        <v>265</v>
      </c>
      <c r="E350" s="113">
        <v>237.15</v>
      </c>
      <c r="F350" s="113">
        <v>254.85</v>
      </c>
      <c r="G350" s="113">
        <v>254.1</v>
      </c>
      <c r="H350" s="113">
        <v>246.55</v>
      </c>
      <c r="I350" s="113">
        <v>2302</v>
      </c>
      <c r="J350" s="113">
        <v>585422</v>
      </c>
      <c r="K350" s="115">
        <v>43385</v>
      </c>
      <c r="L350" s="113">
        <v>124</v>
      </c>
      <c r="M350" s="113" t="s">
        <v>2734</v>
      </c>
      <c r="N350" s="372"/>
    </row>
    <row r="351" spans="1:14">
      <c r="A351" s="113" t="s">
        <v>2047</v>
      </c>
      <c r="B351" s="113" t="s">
        <v>390</v>
      </c>
      <c r="C351" s="113">
        <v>1100</v>
      </c>
      <c r="D351" s="113">
        <v>1180</v>
      </c>
      <c r="E351" s="113">
        <v>1100</v>
      </c>
      <c r="F351" s="113">
        <v>1147</v>
      </c>
      <c r="G351" s="113">
        <v>1147</v>
      </c>
      <c r="H351" s="113">
        <v>1102.25</v>
      </c>
      <c r="I351" s="113">
        <v>1026</v>
      </c>
      <c r="J351" s="113">
        <v>1178191.6000000001</v>
      </c>
      <c r="K351" s="115">
        <v>43385</v>
      </c>
      <c r="L351" s="113">
        <v>62</v>
      </c>
      <c r="M351" s="113" t="s">
        <v>2048</v>
      </c>
      <c r="N351" s="372"/>
    </row>
    <row r="352" spans="1:14">
      <c r="A352" s="113" t="s">
        <v>701</v>
      </c>
      <c r="B352" s="113" t="s">
        <v>390</v>
      </c>
      <c r="C352" s="113">
        <v>155.44999999999999</v>
      </c>
      <c r="D352" s="113">
        <v>159.85</v>
      </c>
      <c r="E352" s="113">
        <v>154.5</v>
      </c>
      <c r="F352" s="113">
        <v>156.55000000000001</v>
      </c>
      <c r="G352" s="113">
        <v>156.05000000000001</v>
      </c>
      <c r="H352" s="113">
        <v>153.69999999999999</v>
      </c>
      <c r="I352" s="113">
        <v>1162874</v>
      </c>
      <c r="J352" s="113">
        <v>183104955.30000001</v>
      </c>
      <c r="K352" s="115">
        <v>43385</v>
      </c>
      <c r="L352" s="113">
        <v>15297</v>
      </c>
      <c r="M352" s="113" t="s">
        <v>702</v>
      </c>
      <c r="N352" s="372"/>
    </row>
    <row r="353" spans="1:14">
      <c r="A353" s="113" t="s">
        <v>703</v>
      </c>
      <c r="B353" s="113" t="s">
        <v>390</v>
      </c>
      <c r="C353" s="113">
        <v>11.55</v>
      </c>
      <c r="D353" s="113">
        <v>11.7</v>
      </c>
      <c r="E353" s="113">
        <v>11.4</v>
      </c>
      <c r="F353" s="113">
        <v>11.6</v>
      </c>
      <c r="G353" s="113">
        <v>11.65</v>
      </c>
      <c r="H353" s="113">
        <v>11.5</v>
      </c>
      <c r="I353" s="113">
        <v>259267</v>
      </c>
      <c r="J353" s="113">
        <v>3006133</v>
      </c>
      <c r="K353" s="115">
        <v>43385</v>
      </c>
      <c r="L353" s="113">
        <v>584</v>
      </c>
      <c r="M353" s="113" t="s">
        <v>704</v>
      </c>
      <c r="N353" s="372"/>
    </row>
    <row r="354" spans="1:14">
      <c r="A354" s="113" t="s">
        <v>705</v>
      </c>
      <c r="B354" s="113" t="s">
        <v>390</v>
      </c>
      <c r="C354" s="113">
        <v>413.95</v>
      </c>
      <c r="D354" s="113">
        <v>426.75</v>
      </c>
      <c r="E354" s="113">
        <v>401.1</v>
      </c>
      <c r="F354" s="113">
        <v>409.9</v>
      </c>
      <c r="G354" s="113">
        <v>410</v>
      </c>
      <c r="H354" s="113">
        <v>415.2</v>
      </c>
      <c r="I354" s="113">
        <v>23579</v>
      </c>
      <c r="J354" s="113">
        <v>9792274.9499999993</v>
      </c>
      <c r="K354" s="115">
        <v>43385</v>
      </c>
      <c r="L354" s="113">
        <v>998</v>
      </c>
      <c r="M354" s="113" t="s">
        <v>706</v>
      </c>
      <c r="N354" s="372"/>
    </row>
    <row r="355" spans="1:14">
      <c r="A355" s="113" t="s">
        <v>2832</v>
      </c>
      <c r="B355" s="113" t="s">
        <v>2788</v>
      </c>
      <c r="C355" s="113">
        <v>13.9</v>
      </c>
      <c r="D355" s="113">
        <v>14.2</v>
      </c>
      <c r="E355" s="113">
        <v>13.75</v>
      </c>
      <c r="F355" s="113">
        <v>14.2</v>
      </c>
      <c r="G355" s="113">
        <v>14.2</v>
      </c>
      <c r="H355" s="113">
        <v>13.55</v>
      </c>
      <c r="I355" s="113">
        <v>11679</v>
      </c>
      <c r="J355" s="113">
        <v>164901.9</v>
      </c>
      <c r="K355" s="115">
        <v>43385</v>
      </c>
      <c r="L355" s="113">
        <v>51</v>
      </c>
      <c r="M355" s="113" t="s">
        <v>2833</v>
      </c>
      <c r="N355" s="372"/>
    </row>
    <row r="356" spans="1:14">
      <c r="A356" s="113" t="s">
        <v>234</v>
      </c>
      <c r="B356" s="113" t="s">
        <v>390</v>
      </c>
      <c r="C356" s="113">
        <v>302.05</v>
      </c>
      <c r="D356" s="113">
        <v>312</v>
      </c>
      <c r="E356" s="113">
        <v>290</v>
      </c>
      <c r="F356" s="113">
        <v>292.25</v>
      </c>
      <c r="G356" s="113">
        <v>290.05</v>
      </c>
      <c r="H356" s="113">
        <v>289.64999999999998</v>
      </c>
      <c r="I356" s="113">
        <v>19863839</v>
      </c>
      <c r="J356" s="113">
        <v>5955821671</v>
      </c>
      <c r="K356" s="115">
        <v>43385</v>
      </c>
      <c r="L356" s="113">
        <v>246541</v>
      </c>
      <c r="M356" s="113" t="s">
        <v>707</v>
      </c>
      <c r="N356" s="372"/>
    </row>
    <row r="357" spans="1:14">
      <c r="A357" s="113" t="s">
        <v>708</v>
      </c>
      <c r="B357" s="113" t="s">
        <v>390</v>
      </c>
      <c r="C357" s="113">
        <v>267.8</v>
      </c>
      <c r="D357" s="113">
        <v>267.89999999999998</v>
      </c>
      <c r="E357" s="113">
        <v>247.8</v>
      </c>
      <c r="F357" s="113">
        <v>257.3</v>
      </c>
      <c r="G357" s="113">
        <v>257</v>
      </c>
      <c r="H357" s="113">
        <v>252.2</v>
      </c>
      <c r="I357" s="113">
        <v>643</v>
      </c>
      <c r="J357" s="113">
        <v>165395.15</v>
      </c>
      <c r="K357" s="115">
        <v>43385</v>
      </c>
      <c r="L357" s="113">
        <v>81</v>
      </c>
      <c r="M357" s="113" t="s">
        <v>709</v>
      </c>
      <c r="N357" s="372"/>
    </row>
    <row r="358" spans="1:14">
      <c r="A358" s="113" t="s">
        <v>3208</v>
      </c>
      <c r="B358" s="113" t="s">
        <v>390</v>
      </c>
      <c r="C358" s="113">
        <v>1025</v>
      </c>
      <c r="D358" s="113">
        <v>1080</v>
      </c>
      <c r="E358" s="113">
        <v>1019.3</v>
      </c>
      <c r="F358" s="113">
        <v>1050.05</v>
      </c>
      <c r="G358" s="113">
        <v>1055</v>
      </c>
      <c r="H358" s="113">
        <v>1024.55</v>
      </c>
      <c r="I358" s="113">
        <v>5194</v>
      </c>
      <c r="J358" s="113">
        <v>5461149.5499999998</v>
      </c>
      <c r="K358" s="115">
        <v>43385</v>
      </c>
      <c r="L358" s="113">
        <v>1008</v>
      </c>
      <c r="M358" s="113" t="s">
        <v>3209</v>
      </c>
      <c r="N358" s="372"/>
    </row>
    <row r="359" spans="1:14">
      <c r="A359" s="113" t="s">
        <v>710</v>
      </c>
      <c r="B359" s="113" t="s">
        <v>390</v>
      </c>
      <c r="C359" s="113">
        <v>386.15</v>
      </c>
      <c r="D359" s="113">
        <v>409.95</v>
      </c>
      <c r="E359" s="113">
        <v>381.1</v>
      </c>
      <c r="F359" s="113">
        <v>403.8</v>
      </c>
      <c r="G359" s="113">
        <v>405</v>
      </c>
      <c r="H359" s="113">
        <v>380.55</v>
      </c>
      <c r="I359" s="113">
        <v>1486</v>
      </c>
      <c r="J359" s="113">
        <v>584583.85</v>
      </c>
      <c r="K359" s="115">
        <v>43385</v>
      </c>
      <c r="L359" s="113">
        <v>125</v>
      </c>
      <c r="M359" s="113" t="s">
        <v>711</v>
      </c>
      <c r="N359" s="372"/>
    </row>
    <row r="360" spans="1:14">
      <c r="A360" s="113" t="s">
        <v>2516</v>
      </c>
      <c r="B360" s="113" t="s">
        <v>390</v>
      </c>
      <c r="C360" s="113">
        <v>5.9</v>
      </c>
      <c r="D360" s="113">
        <v>5.9</v>
      </c>
      <c r="E360" s="113">
        <v>5.6</v>
      </c>
      <c r="F360" s="113">
        <v>5.6</v>
      </c>
      <c r="G360" s="113">
        <v>5.7</v>
      </c>
      <c r="H360" s="113">
        <v>5.6</v>
      </c>
      <c r="I360" s="113">
        <v>115407</v>
      </c>
      <c r="J360" s="113">
        <v>656719.65</v>
      </c>
      <c r="K360" s="115">
        <v>43385</v>
      </c>
      <c r="L360" s="113">
        <v>202</v>
      </c>
      <c r="M360" s="113" t="s">
        <v>2517</v>
      </c>
      <c r="N360" s="372"/>
    </row>
    <row r="361" spans="1:14">
      <c r="A361" s="113" t="s">
        <v>61</v>
      </c>
      <c r="B361" s="113" t="s">
        <v>390</v>
      </c>
      <c r="C361" s="113">
        <v>55.5</v>
      </c>
      <c r="D361" s="113">
        <v>56.85</v>
      </c>
      <c r="E361" s="113">
        <v>54.8</v>
      </c>
      <c r="F361" s="113">
        <v>55.4</v>
      </c>
      <c r="G361" s="113">
        <v>55.3</v>
      </c>
      <c r="H361" s="113">
        <v>55.4</v>
      </c>
      <c r="I361" s="113">
        <v>3745717</v>
      </c>
      <c r="J361" s="113">
        <v>207672117.75</v>
      </c>
      <c r="K361" s="115">
        <v>43385</v>
      </c>
      <c r="L361" s="113">
        <v>7403</v>
      </c>
      <c r="M361" s="113" t="s">
        <v>712</v>
      </c>
      <c r="N361" s="372"/>
    </row>
    <row r="362" spans="1:14">
      <c r="A362" s="113" t="s">
        <v>62</v>
      </c>
      <c r="B362" s="113" t="s">
        <v>390</v>
      </c>
      <c r="C362" s="113">
        <v>1259.9000000000001</v>
      </c>
      <c r="D362" s="113">
        <v>1296.75</v>
      </c>
      <c r="E362" s="113">
        <v>1259.9000000000001</v>
      </c>
      <c r="F362" s="113">
        <v>1282.3</v>
      </c>
      <c r="G362" s="113">
        <v>1279.9000000000001</v>
      </c>
      <c r="H362" s="113">
        <v>1250.95</v>
      </c>
      <c r="I362" s="113">
        <v>825580</v>
      </c>
      <c r="J362" s="113">
        <v>1061339692.05</v>
      </c>
      <c r="K362" s="115">
        <v>43385</v>
      </c>
      <c r="L362" s="113">
        <v>34503</v>
      </c>
      <c r="M362" s="113" t="s">
        <v>713</v>
      </c>
      <c r="N362" s="372"/>
    </row>
    <row r="363" spans="1:14">
      <c r="A363" s="113" t="s">
        <v>2280</v>
      </c>
      <c r="B363" s="113" t="s">
        <v>390</v>
      </c>
      <c r="C363" s="113">
        <v>2380</v>
      </c>
      <c r="D363" s="113">
        <v>2448</v>
      </c>
      <c r="E363" s="113">
        <v>2380</v>
      </c>
      <c r="F363" s="113">
        <v>2429.3000000000002</v>
      </c>
      <c r="G363" s="113">
        <v>2402</v>
      </c>
      <c r="H363" s="113">
        <v>2371.4</v>
      </c>
      <c r="I363" s="113">
        <v>12119</v>
      </c>
      <c r="J363" s="113">
        <v>29297828.399999999</v>
      </c>
      <c r="K363" s="115">
        <v>43385</v>
      </c>
      <c r="L363" s="113">
        <v>2056</v>
      </c>
      <c r="M363" s="113" t="s">
        <v>2284</v>
      </c>
      <c r="N363" s="372"/>
    </row>
    <row r="364" spans="1:14">
      <c r="A364" s="113" t="s">
        <v>63</v>
      </c>
      <c r="B364" s="113" t="s">
        <v>390</v>
      </c>
      <c r="C364" s="113">
        <v>155.69999999999999</v>
      </c>
      <c r="D364" s="113">
        <v>161.05000000000001</v>
      </c>
      <c r="E364" s="113">
        <v>155.69999999999999</v>
      </c>
      <c r="F364" s="113">
        <v>157.65</v>
      </c>
      <c r="G364" s="113">
        <v>157</v>
      </c>
      <c r="H364" s="113">
        <v>153.44999999999999</v>
      </c>
      <c r="I364" s="113">
        <v>7037376</v>
      </c>
      <c r="J364" s="113">
        <v>1112702461.5999999</v>
      </c>
      <c r="K364" s="115">
        <v>43385</v>
      </c>
      <c r="L364" s="113">
        <v>61633</v>
      </c>
      <c r="M364" s="113" t="s">
        <v>714</v>
      </c>
      <c r="N364" s="372"/>
    </row>
    <row r="365" spans="1:14">
      <c r="A365" s="113" t="s">
        <v>2834</v>
      </c>
      <c r="B365" s="113" t="s">
        <v>390</v>
      </c>
      <c r="C365" s="113">
        <v>76.25</v>
      </c>
      <c r="D365" s="113">
        <v>77</v>
      </c>
      <c r="E365" s="113">
        <v>73.7</v>
      </c>
      <c r="F365" s="113">
        <v>75</v>
      </c>
      <c r="G365" s="113">
        <v>74.650000000000006</v>
      </c>
      <c r="H365" s="113">
        <v>70.7</v>
      </c>
      <c r="I365" s="113">
        <v>266595</v>
      </c>
      <c r="J365" s="113">
        <v>20059674.550000001</v>
      </c>
      <c r="K365" s="115">
        <v>43385</v>
      </c>
      <c r="L365" s="113">
        <v>3640</v>
      </c>
      <c r="M365" s="113" t="s">
        <v>2835</v>
      </c>
      <c r="N365" s="372"/>
    </row>
    <row r="366" spans="1:14">
      <c r="A366" s="113" t="s">
        <v>2097</v>
      </c>
      <c r="B366" s="113" t="s">
        <v>390</v>
      </c>
      <c r="C366" s="113">
        <v>1345</v>
      </c>
      <c r="D366" s="113">
        <v>1421</v>
      </c>
      <c r="E366" s="113">
        <v>1341</v>
      </c>
      <c r="F366" s="113">
        <v>1411.7</v>
      </c>
      <c r="G366" s="113">
        <v>1414.9</v>
      </c>
      <c r="H366" s="113">
        <v>1326.1</v>
      </c>
      <c r="I366" s="113">
        <v>899147</v>
      </c>
      <c r="J366" s="113">
        <v>1246228459.8499999</v>
      </c>
      <c r="K366" s="115">
        <v>43385</v>
      </c>
      <c r="L366" s="113">
        <v>50111</v>
      </c>
      <c r="M366" s="113" t="s">
        <v>2098</v>
      </c>
      <c r="N366" s="372"/>
    </row>
    <row r="367" spans="1:14">
      <c r="A367" s="113" t="s">
        <v>2429</v>
      </c>
      <c r="B367" s="113" t="s">
        <v>390</v>
      </c>
      <c r="C367" s="113">
        <v>4</v>
      </c>
      <c r="D367" s="113">
        <v>4.75</v>
      </c>
      <c r="E367" s="113">
        <v>4</v>
      </c>
      <c r="F367" s="113">
        <v>4.7</v>
      </c>
      <c r="G367" s="113">
        <v>4.7</v>
      </c>
      <c r="H367" s="113">
        <v>4.3499999999999996</v>
      </c>
      <c r="I367" s="113">
        <v>35457</v>
      </c>
      <c r="J367" s="113">
        <v>159615.4</v>
      </c>
      <c r="K367" s="115">
        <v>43385</v>
      </c>
      <c r="L367" s="113">
        <v>70</v>
      </c>
      <c r="M367" s="113" t="s">
        <v>2430</v>
      </c>
      <c r="N367" s="372"/>
    </row>
    <row r="368" spans="1:14">
      <c r="A368" s="113" t="s">
        <v>2149</v>
      </c>
      <c r="B368" s="113" t="s">
        <v>390</v>
      </c>
      <c r="C368" s="113">
        <v>274</v>
      </c>
      <c r="D368" s="113">
        <v>280</v>
      </c>
      <c r="E368" s="113">
        <v>263.5</v>
      </c>
      <c r="F368" s="113">
        <v>272.35000000000002</v>
      </c>
      <c r="G368" s="113">
        <v>270</v>
      </c>
      <c r="H368" s="113">
        <v>264</v>
      </c>
      <c r="I368" s="113">
        <v>5074</v>
      </c>
      <c r="J368" s="113">
        <v>1388782.7</v>
      </c>
      <c r="K368" s="115">
        <v>43385</v>
      </c>
      <c r="L368" s="113">
        <v>283</v>
      </c>
      <c r="M368" s="113" t="s">
        <v>2273</v>
      </c>
      <c r="N368" s="372"/>
    </row>
    <row r="369" spans="1:14">
      <c r="A369" s="113" t="s">
        <v>715</v>
      </c>
      <c r="B369" s="113" t="s">
        <v>390</v>
      </c>
      <c r="C369" s="113">
        <v>48.5</v>
      </c>
      <c r="D369" s="113">
        <v>51.8</v>
      </c>
      <c r="E369" s="113">
        <v>48.5</v>
      </c>
      <c r="F369" s="113">
        <v>49.8</v>
      </c>
      <c r="G369" s="113">
        <v>50</v>
      </c>
      <c r="H369" s="113">
        <v>47.2</v>
      </c>
      <c r="I369" s="113">
        <v>182763</v>
      </c>
      <c r="J369" s="113">
        <v>9276706.9000000004</v>
      </c>
      <c r="K369" s="115">
        <v>43385</v>
      </c>
      <c r="L369" s="113">
        <v>1934</v>
      </c>
      <c r="M369" s="113" t="s">
        <v>716</v>
      </c>
      <c r="N369" s="372"/>
    </row>
    <row r="370" spans="1:14">
      <c r="A370" s="113" t="s">
        <v>2518</v>
      </c>
      <c r="B370" s="113" t="s">
        <v>390</v>
      </c>
      <c r="C370" s="113">
        <v>36.85</v>
      </c>
      <c r="D370" s="113">
        <v>38.4</v>
      </c>
      <c r="E370" s="113">
        <v>36.799999999999997</v>
      </c>
      <c r="F370" s="113">
        <v>37.35</v>
      </c>
      <c r="G370" s="113">
        <v>36.799999999999997</v>
      </c>
      <c r="H370" s="113">
        <v>36.35</v>
      </c>
      <c r="I370" s="113">
        <v>28646</v>
      </c>
      <c r="J370" s="113">
        <v>1078435.5</v>
      </c>
      <c r="K370" s="115">
        <v>43385</v>
      </c>
      <c r="L370" s="113">
        <v>212</v>
      </c>
      <c r="M370" s="113" t="s">
        <v>2519</v>
      </c>
      <c r="N370" s="372"/>
    </row>
    <row r="371" spans="1:14">
      <c r="A371" s="113" t="s">
        <v>2379</v>
      </c>
      <c r="B371" s="113" t="s">
        <v>390</v>
      </c>
      <c r="C371" s="113">
        <v>81.95</v>
      </c>
      <c r="D371" s="113">
        <v>91.5</v>
      </c>
      <c r="E371" s="113">
        <v>81.75</v>
      </c>
      <c r="F371" s="113">
        <v>88.65</v>
      </c>
      <c r="G371" s="113">
        <v>90</v>
      </c>
      <c r="H371" s="113">
        <v>80.2</v>
      </c>
      <c r="I371" s="113">
        <v>58777</v>
      </c>
      <c r="J371" s="113">
        <v>5143358.8499999996</v>
      </c>
      <c r="K371" s="115">
        <v>43385</v>
      </c>
      <c r="L371" s="113">
        <v>954</v>
      </c>
      <c r="M371" s="113" t="s">
        <v>2380</v>
      </c>
      <c r="N371" s="372"/>
    </row>
    <row r="372" spans="1:14">
      <c r="A372" s="113" t="s">
        <v>717</v>
      </c>
      <c r="B372" s="113" t="s">
        <v>390</v>
      </c>
      <c r="C372" s="113">
        <v>13.35</v>
      </c>
      <c r="D372" s="113">
        <v>14.5</v>
      </c>
      <c r="E372" s="113">
        <v>13.2</v>
      </c>
      <c r="F372" s="113">
        <v>14.3</v>
      </c>
      <c r="G372" s="113">
        <v>14.5</v>
      </c>
      <c r="H372" s="113">
        <v>13.4</v>
      </c>
      <c r="I372" s="113">
        <v>4319</v>
      </c>
      <c r="J372" s="113">
        <v>60464.6</v>
      </c>
      <c r="K372" s="115">
        <v>43385</v>
      </c>
      <c r="L372" s="113">
        <v>90</v>
      </c>
      <c r="M372" s="113" t="s">
        <v>718</v>
      </c>
      <c r="N372" s="372"/>
    </row>
    <row r="373" spans="1:14">
      <c r="A373" s="113" t="s">
        <v>2836</v>
      </c>
      <c r="B373" s="113" t="s">
        <v>390</v>
      </c>
      <c r="C373" s="113">
        <v>6.65</v>
      </c>
      <c r="D373" s="113">
        <v>7.3</v>
      </c>
      <c r="E373" s="113">
        <v>6.65</v>
      </c>
      <c r="F373" s="113">
        <v>6.95</v>
      </c>
      <c r="G373" s="113">
        <v>6.9</v>
      </c>
      <c r="H373" s="113">
        <v>6.6</v>
      </c>
      <c r="I373" s="113">
        <v>14024</v>
      </c>
      <c r="J373" s="113">
        <v>97861.8</v>
      </c>
      <c r="K373" s="115">
        <v>43385</v>
      </c>
      <c r="L373" s="113">
        <v>71</v>
      </c>
      <c r="M373" s="113" t="s">
        <v>2837</v>
      </c>
      <c r="N373" s="372"/>
    </row>
    <row r="374" spans="1:14">
      <c r="A374" s="113" t="s">
        <v>719</v>
      </c>
      <c r="B374" s="113" t="s">
        <v>390</v>
      </c>
      <c r="C374" s="113">
        <v>340.25</v>
      </c>
      <c r="D374" s="113">
        <v>353</v>
      </c>
      <c r="E374" s="113">
        <v>334.15</v>
      </c>
      <c r="F374" s="113">
        <v>337.4</v>
      </c>
      <c r="G374" s="113">
        <v>336</v>
      </c>
      <c r="H374" s="113">
        <v>340.15</v>
      </c>
      <c r="I374" s="113">
        <v>373572</v>
      </c>
      <c r="J374" s="113">
        <v>128322159.65000001</v>
      </c>
      <c r="K374" s="115">
        <v>43385</v>
      </c>
      <c r="L374" s="113">
        <v>11789</v>
      </c>
      <c r="M374" s="113" t="s">
        <v>720</v>
      </c>
      <c r="N374" s="372"/>
    </row>
    <row r="375" spans="1:14">
      <c r="A375" s="113" t="s">
        <v>64</v>
      </c>
      <c r="B375" s="113" t="s">
        <v>390</v>
      </c>
      <c r="C375" s="113">
        <v>2460</v>
      </c>
      <c r="D375" s="113">
        <v>2490.9499999999998</v>
      </c>
      <c r="E375" s="113">
        <v>2432.4499999999998</v>
      </c>
      <c r="F375" s="113">
        <v>2450.5</v>
      </c>
      <c r="G375" s="113">
        <v>2450</v>
      </c>
      <c r="H375" s="113">
        <v>2459</v>
      </c>
      <c r="I375" s="113">
        <v>925386</v>
      </c>
      <c r="J375" s="113">
        <v>2278845300.0999999</v>
      </c>
      <c r="K375" s="115">
        <v>43385</v>
      </c>
      <c r="L375" s="113">
        <v>65289</v>
      </c>
      <c r="M375" s="113" t="s">
        <v>721</v>
      </c>
      <c r="N375" s="372"/>
    </row>
    <row r="376" spans="1:14">
      <c r="A376" s="113" t="s">
        <v>2135</v>
      </c>
      <c r="B376" s="113" t="s">
        <v>390</v>
      </c>
      <c r="C376" s="113">
        <v>31.95</v>
      </c>
      <c r="D376" s="113">
        <v>33.15</v>
      </c>
      <c r="E376" s="113">
        <v>31.9</v>
      </c>
      <c r="F376" s="113">
        <v>32.6</v>
      </c>
      <c r="G376" s="113">
        <v>32.25</v>
      </c>
      <c r="H376" s="113">
        <v>31.5</v>
      </c>
      <c r="I376" s="113">
        <v>3622</v>
      </c>
      <c r="J376" s="113">
        <v>117476.9</v>
      </c>
      <c r="K376" s="115">
        <v>43385</v>
      </c>
      <c r="L376" s="113">
        <v>46</v>
      </c>
      <c r="M376" s="113" t="s">
        <v>2136</v>
      </c>
      <c r="N376" s="372"/>
    </row>
    <row r="377" spans="1:14">
      <c r="A377" s="113" t="s">
        <v>3210</v>
      </c>
      <c r="B377" s="113" t="s">
        <v>390</v>
      </c>
      <c r="C377" s="113">
        <v>238</v>
      </c>
      <c r="D377" s="113">
        <v>254</v>
      </c>
      <c r="E377" s="113">
        <v>238</v>
      </c>
      <c r="F377" s="113">
        <v>245.8</v>
      </c>
      <c r="G377" s="113">
        <v>245</v>
      </c>
      <c r="H377" s="113">
        <v>237.1</v>
      </c>
      <c r="I377" s="113">
        <v>2688</v>
      </c>
      <c r="J377" s="113">
        <v>657926.6</v>
      </c>
      <c r="K377" s="115">
        <v>43385</v>
      </c>
      <c r="L377" s="113">
        <v>63</v>
      </c>
      <c r="M377" s="113" t="s">
        <v>3211</v>
      </c>
      <c r="N377" s="372"/>
    </row>
    <row r="378" spans="1:14">
      <c r="A378" s="113" t="s">
        <v>2028</v>
      </c>
      <c r="B378" s="113" t="s">
        <v>390</v>
      </c>
      <c r="C378" s="113">
        <v>13.55</v>
      </c>
      <c r="D378" s="113">
        <v>14.65</v>
      </c>
      <c r="E378" s="113">
        <v>13.55</v>
      </c>
      <c r="F378" s="113">
        <v>14.45</v>
      </c>
      <c r="G378" s="113">
        <v>14.65</v>
      </c>
      <c r="H378" s="113">
        <v>13.4</v>
      </c>
      <c r="I378" s="113">
        <v>73264</v>
      </c>
      <c r="J378" s="113">
        <v>1045259.65</v>
      </c>
      <c r="K378" s="115">
        <v>43385</v>
      </c>
      <c r="L378" s="113">
        <v>432</v>
      </c>
      <c r="M378" s="113" t="s">
        <v>2029</v>
      </c>
      <c r="N378" s="372"/>
    </row>
    <row r="379" spans="1:14">
      <c r="A379" s="113" t="s">
        <v>722</v>
      </c>
      <c r="B379" s="113" t="s">
        <v>390</v>
      </c>
      <c r="C379" s="113">
        <v>27.4</v>
      </c>
      <c r="D379" s="113">
        <v>29.85</v>
      </c>
      <c r="E379" s="113">
        <v>27.4</v>
      </c>
      <c r="F379" s="113">
        <v>29.25</v>
      </c>
      <c r="G379" s="113">
        <v>29.3</v>
      </c>
      <c r="H379" s="113">
        <v>27.35</v>
      </c>
      <c r="I379" s="113">
        <v>3807694</v>
      </c>
      <c r="J379" s="113">
        <v>110375353.59999999</v>
      </c>
      <c r="K379" s="115">
        <v>43385</v>
      </c>
      <c r="L379" s="113">
        <v>9617</v>
      </c>
      <c r="M379" s="113" t="s">
        <v>2218</v>
      </c>
      <c r="N379" s="372"/>
    </row>
    <row r="380" spans="1:14">
      <c r="A380" s="113" t="s">
        <v>723</v>
      </c>
      <c r="B380" s="113" t="s">
        <v>390</v>
      </c>
      <c r="C380" s="113">
        <v>1495.85</v>
      </c>
      <c r="D380" s="113">
        <v>1495.85</v>
      </c>
      <c r="E380" s="113">
        <v>1431</v>
      </c>
      <c r="F380" s="113">
        <v>1460.15</v>
      </c>
      <c r="G380" s="113">
        <v>1460</v>
      </c>
      <c r="H380" s="113">
        <v>1434.55</v>
      </c>
      <c r="I380" s="113">
        <v>420</v>
      </c>
      <c r="J380" s="113">
        <v>612491.1</v>
      </c>
      <c r="K380" s="115">
        <v>43385</v>
      </c>
      <c r="L380" s="113">
        <v>78</v>
      </c>
      <c r="M380" s="113" t="s">
        <v>724</v>
      </c>
      <c r="N380" s="372"/>
    </row>
    <row r="381" spans="1:14">
      <c r="A381" s="113" t="s">
        <v>2520</v>
      </c>
      <c r="B381" s="113" t="s">
        <v>390</v>
      </c>
      <c r="C381" s="113">
        <v>134.05000000000001</v>
      </c>
      <c r="D381" s="113">
        <v>145.94999999999999</v>
      </c>
      <c r="E381" s="113">
        <v>134</v>
      </c>
      <c r="F381" s="113">
        <v>144</v>
      </c>
      <c r="G381" s="113">
        <v>145.6</v>
      </c>
      <c r="H381" s="113">
        <v>131.1</v>
      </c>
      <c r="I381" s="113">
        <v>10753</v>
      </c>
      <c r="J381" s="113">
        <v>1508777.55</v>
      </c>
      <c r="K381" s="115">
        <v>43385</v>
      </c>
      <c r="L381" s="113">
        <v>321</v>
      </c>
      <c r="M381" s="113" t="s">
        <v>2521</v>
      </c>
      <c r="N381" s="372"/>
    </row>
    <row r="382" spans="1:14">
      <c r="A382" s="113" t="s">
        <v>2381</v>
      </c>
      <c r="B382" s="113" t="s">
        <v>390</v>
      </c>
      <c r="C382" s="113">
        <v>2.8</v>
      </c>
      <c r="D382" s="113">
        <v>2.85</v>
      </c>
      <c r="E382" s="113">
        <v>2.75</v>
      </c>
      <c r="F382" s="113">
        <v>2.8</v>
      </c>
      <c r="G382" s="113">
        <v>2.85</v>
      </c>
      <c r="H382" s="113">
        <v>2.75</v>
      </c>
      <c r="I382" s="113">
        <v>20336</v>
      </c>
      <c r="J382" s="113">
        <v>57004.75</v>
      </c>
      <c r="K382" s="115">
        <v>43385</v>
      </c>
      <c r="L382" s="113">
        <v>68</v>
      </c>
      <c r="M382" s="113" t="s">
        <v>2382</v>
      </c>
      <c r="N382" s="372"/>
    </row>
    <row r="383" spans="1:14">
      <c r="A383" s="113" t="s">
        <v>3677</v>
      </c>
      <c r="B383" s="113" t="s">
        <v>390</v>
      </c>
      <c r="C383" s="113">
        <v>2749</v>
      </c>
      <c r="D383" s="113">
        <v>2970</v>
      </c>
      <c r="E383" s="113">
        <v>2525</v>
      </c>
      <c r="F383" s="113">
        <v>2678.27</v>
      </c>
      <c r="G383" s="113">
        <v>2789.45</v>
      </c>
      <c r="H383" s="113">
        <v>2749</v>
      </c>
      <c r="I383" s="113">
        <v>31</v>
      </c>
      <c r="J383" s="113">
        <v>83434.600000000006</v>
      </c>
      <c r="K383" s="115">
        <v>43385</v>
      </c>
      <c r="L383" s="113">
        <v>11</v>
      </c>
      <c r="M383" s="113" t="s">
        <v>3678</v>
      </c>
      <c r="N383" s="372"/>
    </row>
    <row r="384" spans="1:14">
      <c r="A384" s="113" t="s">
        <v>3076</v>
      </c>
      <c r="B384" s="113" t="s">
        <v>390</v>
      </c>
      <c r="C384" s="113">
        <v>213.95</v>
      </c>
      <c r="D384" s="113">
        <v>213.95</v>
      </c>
      <c r="E384" s="113">
        <v>210</v>
      </c>
      <c r="F384" s="113">
        <v>210</v>
      </c>
      <c r="G384" s="113">
        <v>210</v>
      </c>
      <c r="H384" s="113">
        <v>205.4</v>
      </c>
      <c r="I384" s="113">
        <v>124</v>
      </c>
      <c r="J384" s="113">
        <v>26128</v>
      </c>
      <c r="K384" s="115">
        <v>43385</v>
      </c>
      <c r="L384" s="113">
        <v>8</v>
      </c>
      <c r="M384" s="113" t="s">
        <v>3077</v>
      </c>
      <c r="N384" s="372"/>
    </row>
    <row r="385" spans="1:14">
      <c r="A385" s="113" t="s">
        <v>725</v>
      </c>
      <c r="B385" s="113" t="s">
        <v>390</v>
      </c>
      <c r="C385" s="113">
        <v>1061.75</v>
      </c>
      <c r="D385" s="113">
        <v>1071.2</v>
      </c>
      <c r="E385" s="113">
        <v>1035.05</v>
      </c>
      <c r="F385" s="113">
        <v>1055.9000000000001</v>
      </c>
      <c r="G385" s="113">
        <v>1059.5</v>
      </c>
      <c r="H385" s="113">
        <v>1048.5</v>
      </c>
      <c r="I385" s="113">
        <v>4594</v>
      </c>
      <c r="J385" s="113">
        <v>4855268.5</v>
      </c>
      <c r="K385" s="115">
        <v>43385</v>
      </c>
      <c r="L385" s="113">
        <v>596</v>
      </c>
      <c r="M385" s="113" t="s">
        <v>3212</v>
      </c>
      <c r="N385" s="372"/>
    </row>
    <row r="386" spans="1:14">
      <c r="A386" s="113" t="s">
        <v>726</v>
      </c>
      <c r="B386" s="113" t="s">
        <v>390</v>
      </c>
      <c r="C386" s="113">
        <v>171</v>
      </c>
      <c r="D386" s="113">
        <v>180</v>
      </c>
      <c r="E386" s="113">
        <v>171</v>
      </c>
      <c r="F386" s="113">
        <v>179.75</v>
      </c>
      <c r="G386" s="113">
        <v>179.5</v>
      </c>
      <c r="H386" s="113">
        <v>163.65</v>
      </c>
      <c r="I386" s="113">
        <v>3914094</v>
      </c>
      <c r="J386" s="113">
        <v>694470393.29999995</v>
      </c>
      <c r="K386" s="115">
        <v>43385</v>
      </c>
      <c r="L386" s="113">
        <v>31016</v>
      </c>
      <c r="M386" s="113" t="s">
        <v>3213</v>
      </c>
      <c r="N386" s="372"/>
    </row>
    <row r="387" spans="1:14">
      <c r="A387" s="113" t="s">
        <v>3214</v>
      </c>
      <c r="B387" s="113" t="s">
        <v>390</v>
      </c>
      <c r="C387" s="113">
        <v>17.149999999999999</v>
      </c>
      <c r="D387" s="113">
        <v>17.600000000000001</v>
      </c>
      <c r="E387" s="113">
        <v>17</v>
      </c>
      <c r="F387" s="113">
        <v>17.2</v>
      </c>
      <c r="G387" s="113">
        <v>17.149999999999999</v>
      </c>
      <c r="H387" s="113">
        <v>16.95</v>
      </c>
      <c r="I387" s="113">
        <v>16466</v>
      </c>
      <c r="J387" s="113">
        <v>283255.90000000002</v>
      </c>
      <c r="K387" s="115">
        <v>43385</v>
      </c>
      <c r="L387" s="113">
        <v>89</v>
      </c>
      <c r="M387" s="113" t="s">
        <v>3215</v>
      </c>
      <c r="N387" s="372"/>
    </row>
    <row r="388" spans="1:14">
      <c r="A388" s="113" t="s">
        <v>65</v>
      </c>
      <c r="B388" s="113" t="s">
        <v>390</v>
      </c>
      <c r="C388" s="113">
        <v>22944</v>
      </c>
      <c r="D388" s="113">
        <v>24199</v>
      </c>
      <c r="E388" s="113">
        <v>22501</v>
      </c>
      <c r="F388" s="113">
        <v>23903.75</v>
      </c>
      <c r="G388" s="113">
        <v>23601.3</v>
      </c>
      <c r="H388" s="113">
        <v>22357.45</v>
      </c>
      <c r="I388" s="113">
        <v>176103</v>
      </c>
      <c r="J388" s="113">
        <v>4137488635</v>
      </c>
      <c r="K388" s="115">
        <v>43385</v>
      </c>
      <c r="L388" s="113">
        <v>48518</v>
      </c>
      <c r="M388" s="113" t="s">
        <v>3216</v>
      </c>
      <c r="N388" s="372"/>
    </row>
    <row r="389" spans="1:14">
      <c r="A389" s="113" t="s">
        <v>727</v>
      </c>
      <c r="B389" s="113" t="s">
        <v>390</v>
      </c>
      <c r="C389" s="113">
        <v>199.1</v>
      </c>
      <c r="D389" s="113">
        <v>206</v>
      </c>
      <c r="E389" s="113">
        <v>199.1</v>
      </c>
      <c r="F389" s="113">
        <v>202.15</v>
      </c>
      <c r="G389" s="113">
        <v>201.8</v>
      </c>
      <c r="H389" s="113">
        <v>198.55</v>
      </c>
      <c r="I389" s="113">
        <v>170159</v>
      </c>
      <c r="J389" s="113">
        <v>34515554.350000001</v>
      </c>
      <c r="K389" s="115">
        <v>43385</v>
      </c>
      <c r="L389" s="113">
        <v>3669</v>
      </c>
      <c r="M389" s="113" t="s">
        <v>3217</v>
      </c>
      <c r="N389" s="372"/>
    </row>
    <row r="390" spans="1:14">
      <c r="A390" s="113" t="s">
        <v>3218</v>
      </c>
      <c r="B390" s="113" t="s">
        <v>390</v>
      </c>
      <c r="C390" s="113">
        <v>311.25</v>
      </c>
      <c r="D390" s="113">
        <v>324.85000000000002</v>
      </c>
      <c r="E390" s="113">
        <v>302.35000000000002</v>
      </c>
      <c r="F390" s="113">
        <v>314.25</v>
      </c>
      <c r="G390" s="113">
        <v>314.95</v>
      </c>
      <c r="H390" s="113">
        <v>320.75</v>
      </c>
      <c r="I390" s="113">
        <v>24912</v>
      </c>
      <c r="J390" s="113">
        <v>7800866.5499999998</v>
      </c>
      <c r="K390" s="115">
        <v>43385</v>
      </c>
      <c r="L390" s="113">
        <v>676</v>
      </c>
      <c r="M390" s="113" t="s">
        <v>3219</v>
      </c>
      <c r="N390" s="372"/>
    </row>
    <row r="391" spans="1:14">
      <c r="A391" s="113" t="s">
        <v>728</v>
      </c>
      <c r="B391" s="113" t="s">
        <v>390</v>
      </c>
      <c r="C391" s="113">
        <v>147.5</v>
      </c>
      <c r="D391" s="113">
        <v>152.30000000000001</v>
      </c>
      <c r="E391" s="113">
        <v>145.05000000000001</v>
      </c>
      <c r="F391" s="113">
        <v>149.80000000000001</v>
      </c>
      <c r="G391" s="113">
        <v>150</v>
      </c>
      <c r="H391" s="113">
        <v>146.6</v>
      </c>
      <c r="I391" s="113">
        <v>48096</v>
      </c>
      <c r="J391" s="113">
        <v>7158715.8499999996</v>
      </c>
      <c r="K391" s="115">
        <v>43385</v>
      </c>
      <c r="L391" s="113">
        <v>1675</v>
      </c>
      <c r="M391" s="113" t="s">
        <v>3220</v>
      </c>
      <c r="N391" s="372"/>
    </row>
    <row r="392" spans="1:14">
      <c r="A392" s="113" t="s">
        <v>3221</v>
      </c>
      <c r="B392" s="113" t="s">
        <v>390</v>
      </c>
      <c r="C392" s="113">
        <v>330</v>
      </c>
      <c r="D392" s="113">
        <v>344</v>
      </c>
      <c r="E392" s="113">
        <v>330</v>
      </c>
      <c r="F392" s="113">
        <v>344</v>
      </c>
      <c r="G392" s="113">
        <v>344</v>
      </c>
      <c r="H392" s="113">
        <v>329</v>
      </c>
      <c r="I392" s="113">
        <v>481</v>
      </c>
      <c r="J392" s="113">
        <v>163057.5</v>
      </c>
      <c r="K392" s="115">
        <v>43385</v>
      </c>
      <c r="L392" s="113">
        <v>18</v>
      </c>
      <c r="M392" s="113" t="s">
        <v>3222</v>
      </c>
      <c r="N392" s="372"/>
    </row>
    <row r="393" spans="1:14">
      <c r="A393" s="113" t="s">
        <v>3223</v>
      </c>
      <c r="B393" s="113" t="s">
        <v>390</v>
      </c>
      <c r="C393" s="113">
        <v>28.7</v>
      </c>
      <c r="D393" s="113">
        <v>29.9</v>
      </c>
      <c r="E393" s="113">
        <v>28.7</v>
      </c>
      <c r="F393" s="113">
        <v>29</v>
      </c>
      <c r="G393" s="113">
        <v>29</v>
      </c>
      <c r="H393" s="113">
        <v>28.1</v>
      </c>
      <c r="I393" s="113">
        <v>196631</v>
      </c>
      <c r="J393" s="113">
        <v>5741988.6500000004</v>
      </c>
      <c r="K393" s="115">
        <v>43385</v>
      </c>
      <c r="L393" s="113">
        <v>1978</v>
      </c>
      <c r="M393" s="113" t="s">
        <v>3224</v>
      </c>
      <c r="N393" s="372"/>
    </row>
    <row r="394" spans="1:14">
      <c r="A394" s="113" t="s">
        <v>3225</v>
      </c>
      <c r="B394" s="113" t="s">
        <v>390</v>
      </c>
      <c r="C394" s="113">
        <v>5.3</v>
      </c>
      <c r="D394" s="113">
        <v>5.35</v>
      </c>
      <c r="E394" s="113">
        <v>5</v>
      </c>
      <c r="F394" s="113">
        <v>5.05</v>
      </c>
      <c r="G394" s="113">
        <v>5</v>
      </c>
      <c r="H394" s="113">
        <v>4.95</v>
      </c>
      <c r="I394" s="113">
        <v>14371</v>
      </c>
      <c r="J394" s="113">
        <v>73249.95</v>
      </c>
      <c r="K394" s="115">
        <v>43385</v>
      </c>
      <c r="L394" s="113">
        <v>67</v>
      </c>
      <c r="M394" s="113" t="s">
        <v>3226</v>
      </c>
      <c r="N394" s="372"/>
    </row>
    <row r="395" spans="1:14">
      <c r="A395" s="113" t="s">
        <v>3227</v>
      </c>
      <c r="B395" s="113" t="s">
        <v>390</v>
      </c>
      <c r="C395" s="113">
        <v>52.9</v>
      </c>
      <c r="D395" s="113">
        <v>53.9</v>
      </c>
      <c r="E395" s="113">
        <v>51.55</v>
      </c>
      <c r="F395" s="113">
        <v>52.7</v>
      </c>
      <c r="G395" s="113">
        <v>52.8</v>
      </c>
      <c r="H395" s="113">
        <v>51.15</v>
      </c>
      <c r="I395" s="113">
        <v>46736</v>
      </c>
      <c r="J395" s="113">
        <v>2460192.5</v>
      </c>
      <c r="K395" s="115">
        <v>43385</v>
      </c>
      <c r="L395" s="113">
        <v>747</v>
      </c>
      <c r="M395" s="113" t="s">
        <v>3228</v>
      </c>
      <c r="N395" s="372"/>
    </row>
    <row r="396" spans="1:14">
      <c r="A396" s="113" t="s">
        <v>729</v>
      </c>
      <c r="B396" s="113" t="s">
        <v>390</v>
      </c>
      <c r="C396" s="113">
        <v>18.55</v>
      </c>
      <c r="D396" s="113">
        <v>18.95</v>
      </c>
      <c r="E396" s="113">
        <v>18.05</v>
      </c>
      <c r="F396" s="113">
        <v>18.55</v>
      </c>
      <c r="G396" s="113">
        <v>18.75</v>
      </c>
      <c r="H396" s="113">
        <v>18.2</v>
      </c>
      <c r="I396" s="113">
        <v>381581</v>
      </c>
      <c r="J396" s="113">
        <v>7063140.4500000002</v>
      </c>
      <c r="K396" s="115">
        <v>43385</v>
      </c>
      <c r="L396" s="113">
        <v>2446</v>
      </c>
      <c r="M396" s="113" t="s">
        <v>730</v>
      </c>
      <c r="N396" s="372"/>
    </row>
    <row r="397" spans="1:14">
      <c r="A397" s="113" t="s">
        <v>2245</v>
      </c>
      <c r="B397" s="113" t="s">
        <v>390</v>
      </c>
      <c r="C397" s="113">
        <v>158.80000000000001</v>
      </c>
      <c r="D397" s="113">
        <v>161.69999999999999</v>
      </c>
      <c r="E397" s="113">
        <v>152</v>
      </c>
      <c r="F397" s="113">
        <v>153.65</v>
      </c>
      <c r="G397" s="113">
        <v>154</v>
      </c>
      <c r="H397" s="113">
        <v>150.55000000000001</v>
      </c>
      <c r="I397" s="113">
        <v>21750</v>
      </c>
      <c r="J397" s="113">
        <v>3412603.8</v>
      </c>
      <c r="K397" s="115">
        <v>43385</v>
      </c>
      <c r="L397" s="113">
        <v>586</v>
      </c>
      <c r="M397" s="113" t="s">
        <v>2246</v>
      </c>
      <c r="N397" s="372"/>
    </row>
    <row r="398" spans="1:14">
      <c r="A398" s="113" t="s">
        <v>2951</v>
      </c>
      <c r="B398" s="113" t="s">
        <v>2788</v>
      </c>
      <c r="C398" s="113">
        <v>15.1</v>
      </c>
      <c r="D398" s="113">
        <v>16.600000000000001</v>
      </c>
      <c r="E398" s="113">
        <v>15.1</v>
      </c>
      <c r="F398" s="113">
        <v>16.600000000000001</v>
      </c>
      <c r="G398" s="113">
        <v>16.600000000000001</v>
      </c>
      <c r="H398" s="113">
        <v>15.85</v>
      </c>
      <c r="I398" s="113">
        <v>150767</v>
      </c>
      <c r="J398" s="113">
        <v>2492376</v>
      </c>
      <c r="K398" s="115">
        <v>43385</v>
      </c>
      <c r="L398" s="113">
        <v>431</v>
      </c>
      <c r="M398" s="113" t="s">
        <v>2952</v>
      </c>
      <c r="N398" s="372"/>
    </row>
    <row r="399" spans="1:14">
      <c r="A399" s="113" t="s">
        <v>731</v>
      </c>
      <c r="B399" s="113" t="s">
        <v>390</v>
      </c>
      <c r="C399" s="113">
        <v>245</v>
      </c>
      <c r="D399" s="113">
        <v>258.89999999999998</v>
      </c>
      <c r="E399" s="113">
        <v>244</v>
      </c>
      <c r="F399" s="113">
        <v>255.9</v>
      </c>
      <c r="G399" s="113">
        <v>256.39999999999998</v>
      </c>
      <c r="H399" s="113">
        <v>244.9</v>
      </c>
      <c r="I399" s="113">
        <v>11602</v>
      </c>
      <c r="J399" s="113">
        <v>2926820.6</v>
      </c>
      <c r="K399" s="115">
        <v>43385</v>
      </c>
      <c r="L399" s="113">
        <v>396</v>
      </c>
      <c r="M399" s="113" t="s">
        <v>732</v>
      </c>
      <c r="N399" s="372"/>
    </row>
    <row r="400" spans="1:14">
      <c r="A400" s="113" t="s">
        <v>733</v>
      </c>
      <c r="B400" s="113" t="s">
        <v>390</v>
      </c>
      <c r="C400" s="113">
        <v>28.55</v>
      </c>
      <c r="D400" s="113">
        <v>28.95</v>
      </c>
      <c r="E400" s="113">
        <v>28</v>
      </c>
      <c r="F400" s="113">
        <v>28.05</v>
      </c>
      <c r="G400" s="113">
        <v>28.4</v>
      </c>
      <c r="H400" s="113">
        <v>27.7</v>
      </c>
      <c r="I400" s="113">
        <v>3136</v>
      </c>
      <c r="J400" s="113">
        <v>88933.85</v>
      </c>
      <c r="K400" s="115">
        <v>43385</v>
      </c>
      <c r="L400" s="113">
        <v>41</v>
      </c>
      <c r="M400" s="113" t="s">
        <v>734</v>
      </c>
      <c r="N400" s="372"/>
    </row>
    <row r="401" spans="1:14">
      <c r="A401" s="113" t="s">
        <v>2150</v>
      </c>
      <c r="B401" s="113" t="s">
        <v>2788</v>
      </c>
      <c r="C401" s="113">
        <v>135.65</v>
      </c>
      <c r="D401" s="113">
        <v>136.05000000000001</v>
      </c>
      <c r="E401" s="113">
        <v>130</v>
      </c>
      <c r="F401" s="113">
        <v>136.05000000000001</v>
      </c>
      <c r="G401" s="113">
        <v>136.05000000000001</v>
      </c>
      <c r="H401" s="113">
        <v>129.6</v>
      </c>
      <c r="I401" s="113">
        <v>11644</v>
      </c>
      <c r="J401" s="113">
        <v>1574544.7</v>
      </c>
      <c r="K401" s="115">
        <v>43385</v>
      </c>
      <c r="L401" s="113">
        <v>173</v>
      </c>
      <c r="M401" s="113" t="s">
        <v>2151</v>
      </c>
      <c r="N401" s="372"/>
    </row>
    <row r="402" spans="1:14">
      <c r="A402" s="113" t="s">
        <v>197</v>
      </c>
      <c r="B402" s="113" t="s">
        <v>390</v>
      </c>
      <c r="C402" s="113">
        <v>443</v>
      </c>
      <c r="D402" s="113">
        <v>452.5</v>
      </c>
      <c r="E402" s="113">
        <v>432.5</v>
      </c>
      <c r="F402" s="113">
        <v>443.8</v>
      </c>
      <c r="G402" s="113">
        <v>444</v>
      </c>
      <c r="H402" s="113">
        <v>438.75</v>
      </c>
      <c r="I402" s="113">
        <v>576261</v>
      </c>
      <c r="J402" s="113">
        <v>254434828.90000001</v>
      </c>
      <c r="K402" s="115">
        <v>43385</v>
      </c>
      <c r="L402" s="113">
        <v>8092</v>
      </c>
      <c r="M402" s="113" t="s">
        <v>735</v>
      </c>
      <c r="N402" s="372"/>
    </row>
    <row r="403" spans="1:14">
      <c r="A403" s="113" t="s">
        <v>2838</v>
      </c>
      <c r="B403" s="113" t="s">
        <v>2788</v>
      </c>
      <c r="C403" s="113">
        <v>7.4</v>
      </c>
      <c r="D403" s="113">
        <v>7.4</v>
      </c>
      <c r="E403" s="113">
        <v>7.4</v>
      </c>
      <c r="F403" s="113">
        <v>7.4</v>
      </c>
      <c r="G403" s="113">
        <v>7.4</v>
      </c>
      <c r="H403" s="113">
        <v>7.05</v>
      </c>
      <c r="I403" s="113">
        <v>9062</v>
      </c>
      <c r="J403" s="113">
        <v>67058.8</v>
      </c>
      <c r="K403" s="115">
        <v>43385</v>
      </c>
      <c r="L403" s="113">
        <v>21</v>
      </c>
      <c r="M403" s="113" t="s">
        <v>2839</v>
      </c>
      <c r="N403" s="372"/>
    </row>
    <row r="404" spans="1:14">
      <c r="A404" s="113" t="s">
        <v>2247</v>
      </c>
      <c r="B404" s="113" t="s">
        <v>390</v>
      </c>
      <c r="C404" s="113">
        <v>92.1</v>
      </c>
      <c r="D404" s="113">
        <v>98.8</v>
      </c>
      <c r="E404" s="113">
        <v>91.6</v>
      </c>
      <c r="F404" s="113">
        <v>96.35</v>
      </c>
      <c r="G404" s="113">
        <v>96</v>
      </c>
      <c r="H404" s="113">
        <v>92.85</v>
      </c>
      <c r="I404" s="113">
        <v>27647</v>
      </c>
      <c r="J404" s="113">
        <v>2652517.85</v>
      </c>
      <c r="K404" s="115">
        <v>43385</v>
      </c>
      <c r="L404" s="113">
        <v>777</v>
      </c>
      <c r="M404" s="113" t="s">
        <v>2248</v>
      </c>
      <c r="N404" s="372"/>
    </row>
    <row r="405" spans="1:14">
      <c r="A405" s="113" t="s">
        <v>736</v>
      </c>
      <c r="B405" s="113" t="s">
        <v>390</v>
      </c>
      <c r="C405" s="113">
        <v>129</v>
      </c>
      <c r="D405" s="113">
        <v>134.5</v>
      </c>
      <c r="E405" s="113">
        <v>126.1</v>
      </c>
      <c r="F405" s="113">
        <v>129.75</v>
      </c>
      <c r="G405" s="113">
        <v>133.69999999999999</v>
      </c>
      <c r="H405" s="113">
        <v>125.2</v>
      </c>
      <c r="I405" s="113">
        <v>7486</v>
      </c>
      <c r="J405" s="113">
        <v>976373.25</v>
      </c>
      <c r="K405" s="115">
        <v>43385</v>
      </c>
      <c r="L405" s="113">
        <v>296</v>
      </c>
      <c r="M405" s="113" t="s">
        <v>737</v>
      </c>
      <c r="N405" s="372"/>
    </row>
    <row r="406" spans="1:14">
      <c r="A406" s="113" t="s">
        <v>1975</v>
      </c>
      <c r="B406" s="113" t="s">
        <v>390</v>
      </c>
      <c r="C406" s="113">
        <v>1175</v>
      </c>
      <c r="D406" s="113">
        <v>1199</v>
      </c>
      <c r="E406" s="113">
        <v>1171.95</v>
      </c>
      <c r="F406" s="113">
        <v>1184</v>
      </c>
      <c r="G406" s="113">
        <v>1173</v>
      </c>
      <c r="H406" s="113">
        <v>1170.0999999999999</v>
      </c>
      <c r="I406" s="113">
        <v>39830</v>
      </c>
      <c r="J406" s="113">
        <v>47225232.649999999</v>
      </c>
      <c r="K406" s="115">
        <v>43385</v>
      </c>
      <c r="L406" s="113">
        <v>4208</v>
      </c>
      <c r="M406" s="113" t="s">
        <v>1976</v>
      </c>
      <c r="N406" s="372"/>
    </row>
    <row r="407" spans="1:14">
      <c r="A407" s="113" t="s">
        <v>2082</v>
      </c>
      <c r="B407" s="113" t="s">
        <v>390</v>
      </c>
      <c r="C407" s="113">
        <v>8.1</v>
      </c>
      <c r="D407" s="113">
        <v>8.4</v>
      </c>
      <c r="E407" s="113">
        <v>7.8</v>
      </c>
      <c r="F407" s="113">
        <v>8.0500000000000007</v>
      </c>
      <c r="G407" s="113">
        <v>8</v>
      </c>
      <c r="H407" s="113">
        <v>8.4</v>
      </c>
      <c r="I407" s="113">
        <v>742893</v>
      </c>
      <c r="J407" s="113">
        <v>5954855.7000000002</v>
      </c>
      <c r="K407" s="115">
        <v>43385</v>
      </c>
      <c r="L407" s="113">
        <v>504</v>
      </c>
      <c r="M407" s="113" t="s">
        <v>2083</v>
      </c>
      <c r="N407" s="372"/>
    </row>
    <row r="408" spans="1:14">
      <c r="A408" s="113" t="s">
        <v>66</v>
      </c>
      <c r="B408" s="113" t="s">
        <v>390</v>
      </c>
      <c r="C408" s="113">
        <v>112.5</v>
      </c>
      <c r="D408" s="113">
        <v>119.8</v>
      </c>
      <c r="E408" s="113">
        <v>112.4</v>
      </c>
      <c r="F408" s="113">
        <v>116.15</v>
      </c>
      <c r="G408" s="113">
        <v>115.3</v>
      </c>
      <c r="H408" s="113">
        <v>111.75</v>
      </c>
      <c r="I408" s="113">
        <v>3386892</v>
      </c>
      <c r="J408" s="113">
        <v>396419713.25</v>
      </c>
      <c r="K408" s="115">
        <v>43385</v>
      </c>
      <c r="L408" s="113">
        <v>37711</v>
      </c>
      <c r="M408" s="113" t="s">
        <v>738</v>
      </c>
      <c r="N408" s="372"/>
    </row>
    <row r="409" spans="1:14">
      <c r="A409" s="113" t="s">
        <v>739</v>
      </c>
      <c r="B409" s="113" t="s">
        <v>390</v>
      </c>
      <c r="C409" s="113">
        <v>615.1</v>
      </c>
      <c r="D409" s="113">
        <v>629.95000000000005</v>
      </c>
      <c r="E409" s="113">
        <v>615</v>
      </c>
      <c r="F409" s="113">
        <v>619.5</v>
      </c>
      <c r="G409" s="113">
        <v>616.20000000000005</v>
      </c>
      <c r="H409" s="113">
        <v>622.25</v>
      </c>
      <c r="I409" s="113">
        <v>6561</v>
      </c>
      <c r="J409" s="113">
        <v>4067540.7</v>
      </c>
      <c r="K409" s="115">
        <v>43385</v>
      </c>
      <c r="L409" s="113">
        <v>512</v>
      </c>
      <c r="M409" s="113" t="s">
        <v>740</v>
      </c>
      <c r="N409" s="372"/>
    </row>
    <row r="410" spans="1:14">
      <c r="A410" s="113" t="s">
        <v>3078</v>
      </c>
      <c r="B410" s="113" t="s">
        <v>390</v>
      </c>
      <c r="C410" s="113">
        <v>41</v>
      </c>
      <c r="D410" s="113">
        <v>44.5</v>
      </c>
      <c r="E410" s="113">
        <v>41</v>
      </c>
      <c r="F410" s="113">
        <v>43</v>
      </c>
      <c r="G410" s="113">
        <v>43.65</v>
      </c>
      <c r="H410" s="113">
        <v>40.6</v>
      </c>
      <c r="I410" s="113">
        <v>16649</v>
      </c>
      <c r="J410" s="113">
        <v>720078.9</v>
      </c>
      <c r="K410" s="115">
        <v>43385</v>
      </c>
      <c r="L410" s="113">
        <v>289</v>
      </c>
      <c r="M410" s="113" t="s">
        <v>3079</v>
      </c>
      <c r="N410" s="372"/>
    </row>
    <row r="411" spans="1:14">
      <c r="A411" s="113" t="s">
        <v>3229</v>
      </c>
      <c r="B411" s="113" t="s">
        <v>390</v>
      </c>
      <c r="C411" s="113">
        <v>273.73</v>
      </c>
      <c r="D411" s="113">
        <v>280.25</v>
      </c>
      <c r="E411" s="113">
        <v>273</v>
      </c>
      <c r="F411" s="113">
        <v>275.2</v>
      </c>
      <c r="G411" s="113">
        <v>280.25</v>
      </c>
      <c r="H411" s="113">
        <v>274.25</v>
      </c>
      <c r="I411" s="113">
        <v>37</v>
      </c>
      <c r="J411" s="113">
        <v>10166.280000000001</v>
      </c>
      <c r="K411" s="115">
        <v>43385</v>
      </c>
      <c r="L411" s="113">
        <v>5</v>
      </c>
      <c r="M411" s="113" t="s">
        <v>3230</v>
      </c>
      <c r="N411" s="372"/>
    </row>
    <row r="412" spans="1:14">
      <c r="A412" s="113" t="s">
        <v>741</v>
      </c>
      <c r="B412" s="113" t="s">
        <v>390</v>
      </c>
      <c r="C412" s="113">
        <v>130.5</v>
      </c>
      <c r="D412" s="113">
        <v>134.69999999999999</v>
      </c>
      <c r="E412" s="113">
        <v>127.15</v>
      </c>
      <c r="F412" s="113">
        <v>128.9</v>
      </c>
      <c r="G412" s="113">
        <v>127.6</v>
      </c>
      <c r="H412" s="113">
        <v>128.15</v>
      </c>
      <c r="I412" s="113">
        <v>1876454</v>
      </c>
      <c r="J412" s="113">
        <v>245043362.65000001</v>
      </c>
      <c r="K412" s="115">
        <v>43385</v>
      </c>
      <c r="L412" s="113">
        <v>13821</v>
      </c>
      <c r="M412" s="113" t="s">
        <v>742</v>
      </c>
      <c r="N412" s="372"/>
    </row>
    <row r="413" spans="1:14">
      <c r="A413" s="113" t="s">
        <v>2178</v>
      </c>
      <c r="B413" s="113" t="s">
        <v>390</v>
      </c>
      <c r="C413" s="113">
        <v>667.15</v>
      </c>
      <c r="D413" s="113">
        <v>681.9</v>
      </c>
      <c r="E413" s="113">
        <v>666.5</v>
      </c>
      <c r="F413" s="113">
        <v>674.95</v>
      </c>
      <c r="G413" s="113">
        <v>674</v>
      </c>
      <c r="H413" s="113">
        <v>663.95</v>
      </c>
      <c r="I413" s="113">
        <v>60015</v>
      </c>
      <c r="J413" s="113">
        <v>40447935.25</v>
      </c>
      <c r="K413" s="115">
        <v>43385</v>
      </c>
      <c r="L413" s="113">
        <v>2037</v>
      </c>
      <c r="M413" s="113" t="s">
        <v>2179</v>
      </c>
      <c r="N413" s="372"/>
    </row>
    <row r="414" spans="1:14">
      <c r="A414" s="113" t="s">
        <v>743</v>
      </c>
      <c r="B414" s="113" t="s">
        <v>390</v>
      </c>
      <c r="C414" s="113">
        <v>77.650000000000006</v>
      </c>
      <c r="D414" s="113">
        <v>86.4</v>
      </c>
      <c r="E414" s="113">
        <v>77.650000000000006</v>
      </c>
      <c r="F414" s="113">
        <v>83.55</v>
      </c>
      <c r="G414" s="113">
        <v>82.15</v>
      </c>
      <c r="H414" s="113">
        <v>77.650000000000006</v>
      </c>
      <c r="I414" s="113">
        <v>1229048</v>
      </c>
      <c r="J414" s="113">
        <v>101598989.8</v>
      </c>
      <c r="K414" s="115">
        <v>43385</v>
      </c>
      <c r="L414" s="113">
        <v>11117</v>
      </c>
      <c r="M414" s="113" t="s">
        <v>744</v>
      </c>
      <c r="N414" s="372"/>
    </row>
    <row r="415" spans="1:14">
      <c r="A415" s="113" t="s">
        <v>745</v>
      </c>
      <c r="B415" s="113" t="s">
        <v>390</v>
      </c>
      <c r="C415" s="113">
        <v>820.95</v>
      </c>
      <c r="D415" s="113">
        <v>860</v>
      </c>
      <c r="E415" s="113">
        <v>820.95</v>
      </c>
      <c r="F415" s="113">
        <v>846.6</v>
      </c>
      <c r="G415" s="113">
        <v>855</v>
      </c>
      <c r="H415" s="113">
        <v>822.15</v>
      </c>
      <c r="I415" s="113">
        <v>6138</v>
      </c>
      <c r="J415" s="113">
        <v>5168176.75</v>
      </c>
      <c r="K415" s="115">
        <v>43385</v>
      </c>
      <c r="L415" s="113">
        <v>403</v>
      </c>
      <c r="M415" s="113" t="s">
        <v>746</v>
      </c>
      <c r="N415" s="372"/>
    </row>
    <row r="416" spans="1:14">
      <c r="A416" s="113" t="s">
        <v>747</v>
      </c>
      <c r="B416" s="113" t="s">
        <v>390</v>
      </c>
      <c r="C416" s="113">
        <v>572.5</v>
      </c>
      <c r="D416" s="113">
        <v>611.75</v>
      </c>
      <c r="E416" s="113">
        <v>572.5</v>
      </c>
      <c r="F416" s="113">
        <v>601.29999999999995</v>
      </c>
      <c r="G416" s="113">
        <v>601.45000000000005</v>
      </c>
      <c r="H416" s="113">
        <v>566.5</v>
      </c>
      <c r="I416" s="113">
        <v>1827076</v>
      </c>
      <c r="J416" s="113">
        <v>1089886316.75</v>
      </c>
      <c r="K416" s="115">
        <v>43385</v>
      </c>
      <c r="L416" s="113">
        <v>46118</v>
      </c>
      <c r="M416" s="113" t="s">
        <v>748</v>
      </c>
      <c r="N416" s="372"/>
    </row>
    <row r="417" spans="1:14">
      <c r="A417" s="113" t="s">
        <v>749</v>
      </c>
      <c r="B417" s="113" t="s">
        <v>390</v>
      </c>
      <c r="C417" s="113">
        <v>12.25</v>
      </c>
      <c r="D417" s="113">
        <v>12.6</v>
      </c>
      <c r="E417" s="113">
        <v>12.25</v>
      </c>
      <c r="F417" s="113">
        <v>12.5</v>
      </c>
      <c r="G417" s="113">
        <v>12.55</v>
      </c>
      <c r="H417" s="113">
        <v>12.3</v>
      </c>
      <c r="I417" s="113">
        <v>10106</v>
      </c>
      <c r="J417" s="113">
        <v>124730.8</v>
      </c>
      <c r="K417" s="115">
        <v>43385</v>
      </c>
      <c r="L417" s="113">
        <v>63</v>
      </c>
      <c r="M417" s="113" t="s">
        <v>750</v>
      </c>
      <c r="N417" s="372"/>
    </row>
    <row r="418" spans="1:14">
      <c r="A418" s="113" t="s">
        <v>2840</v>
      </c>
      <c r="B418" s="113" t="s">
        <v>390</v>
      </c>
      <c r="C418" s="113">
        <v>13.05</v>
      </c>
      <c r="D418" s="113">
        <v>13.9</v>
      </c>
      <c r="E418" s="113">
        <v>12.7</v>
      </c>
      <c r="F418" s="113">
        <v>13.55</v>
      </c>
      <c r="G418" s="113">
        <v>13.85</v>
      </c>
      <c r="H418" s="113">
        <v>13.35</v>
      </c>
      <c r="I418" s="113">
        <v>90964</v>
      </c>
      <c r="J418" s="113">
        <v>1183598.1499999999</v>
      </c>
      <c r="K418" s="115">
        <v>43385</v>
      </c>
      <c r="L418" s="113">
        <v>441</v>
      </c>
      <c r="M418" s="113" t="s">
        <v>2841</v>
      </c>
      <c r="N418" s="372"/>
    </row>
    <row r="419" spans="1:14">
      <c r="A419" s="113" t="s">
        <v>751</v>
      </c>
      <c r="B419" s="113" t="s">
        <v>390</v>
      </c>
      <c r="C419" s="113">
        <v>97.7</v>
      </c>
      <c r="D419" s="113">
        <v>97.7</v>
      </c>
      <c r="E419" s="113">
        <v>94.5</v>
      </c>
      <c r="F419" s="113">
        <v>95.3</v>
      </c>
      <c r="G419" s="113">
        <v>95.2</v>
      </c>
      <c r="H419" s="113">
        <v>95.85</v>
      </c>
      <c r="I419" s="113">
        <v>378102</v>
      </c>
      <c r="J419" s="113">
        <v>36144792.850000001</v>
      </c>
      <c r="K419" s="115">
        <v>43385</v>
      </c>
      <c r="L419" s="113">
        <v>2723</v>
      </c>
      <c r="M419" s="113" t="s">
        <v>752</v>
      </c>
      <c r="N419" s="372"/>
    </row>
    <row r="420" spans="1:14">
      <c r="A420" s="113" t="s">
        <v>2084</v>
      </c>
      <c r="B420" s="113" t="s">
        <v>390</v>
      </c>
      <c r="C420" s="113">
        <v>38.5</v>
      </c>
      <c r="D420" s="113">
        <v>40.65</v>
      </c>
      <c r="E420" s="113">
        <v>38.5</v>
      </c>
      <c r="F420" s="113">
        <v>40.049999999999997</v>
      </c>
      <c r="G420" s="113">
        <v>40.049999999999997</v>
      </c>
      <c r="H420" s="113">
        <v>39.049999999999997</v>
      </c>
      <c r="I420" s="113">
        <v>104248</v>
      </c>
      <c r="J420" s="113">
        <v>4177765.3</v>
      </c>
      <c r="K420" s="115">
        <v>43385</v>
      </c>
      <c r="L420" s="113">
        <v>549</v>
      </c>
      <c r="M420" s="113" t="s">
        <v>2085</v>
      </c>
      <c r="N420" s="372"/>
    </row>
    <row r="421" spans="1:14">
      <c r="A421" s="113" t="s">
        <v>2249</v>
      </c>
      <c r="B421" s="113" t="s">
        <v>2788</v>
      </c>
      <c r="C421" s="113">
        <v>1.9</v>
      </c>
      <c r="D421" s="113">
        <v>1.9</v>
      </c>
      <c r="E421" s="113">
        <v>1.85</v>
      </c>
      <c r="F421" s="113">
        <v>1.85</v>
      </c>
      <c r="G421" s="113">
        <v>1.85</v>
      </c>
      <c r="H421" s="113">
        <v>1.9</v>
      </c>
      <c r="I421" s="113">
        <v>21991</v>
      </c>
      <c r="J421" s="113">
        <v>40808.35</v>
      </c>
      <c r="K421" s="115">
        <v>43385</v>
      </c>
      <c r="L421" s="113">
        <v>43</v>
      </c>
      <c r="M421" s="113" t="s">
        <v>2250</v>
      </c>
      <c r="N421" s="372"/>
    </row>
    <row r="422" spans="1:14">
      <c r="A422" s="113" t="s">
        <v>3163</v>
      </c>
      <c r="B422" s="113" t="s">
        <v>390</v>
      </c>
      <c r="C422" s="113">
        <v>20.95</v>
      </c>
      <c r="D422" s="113">
        <v>22</v>
      </c>
      <c r="E422" s="113">
        <v>19.350000000000001</v>
      </c>
      <c r="F422" s="113">
        <v>19.399999999999999</v>
      </c>
      <c r="G422" s="113">
        <v>19.399999999999999</v>
      </c>
      <c r="H422" s="113">
        <v>20.65</v>
      </c>
      <c r="I422" s="113">
        <v>257</v>
      </c>
      <c r="J422" s="113">
        <v>5190.6000000000004</v>
      </c>
      <c r="K422" s="115">
        <v>43385</v>
      </c>
      <c r="L422" s="113">
        <v>19</v>
      </c>
      <c r="M422" s="113" t="s">
        <v>3164</v>
      </c>
      <c r="N422" s="372"/>
    </row>
    <row r="423" spans="1:14">
      <c r="A423" s="113" t="s">
        <v>753</v>
      </c>
      <c r="B423" s="113" t="s">
        <v>390</v>
      </c>
      <c r="C423" s="113">
        <v>190.95</v>
      </c>
      <c r="D423" s="113">
        <v>215</v>
      </c>
      <c r="E423" s="113">
        <v>190</v>
      </c>
      <c r="F423" s="113">
        <v>205.6</v>
      </c>
      <c r="G423" s="113">
        <v>211</v>
      </c>
      <c r="H423" s="113">
        <v>188.25</v>
      </c>
      <c r="I423" s="113">
        <v>169848</v>
      </c>
      <c r="J423" s="113">
        <v>34551067.950000003</v>
      </c>
      <c r="K423" s="115">
        <v>43385</v>
      </c>
      <c r="L423" s="113">
        <v>3985</v>
      </c>
      <c r="M423" s="113" t="s">
        <v>3231</v>
      </c>
      <c r="N423" s="372"/>
    </row>
    <row r="424" spans="1:14">
      <c r="A424" s="113" t="s">
        <v>754</v>
      </c>
      <c r="B424" s="113" t="s">
        <v>390</v>
      </c>
      <c r="C424" s="113">
        <v>474</v>
      </c>
      <c r="D424" s="113">
        <v>474</v>
      </c>
      <c r="E424" s="113">
        <v>460.4</v>
      </c>
      <c r="F424" s="113">
        <v>469.6</v>
      </c>
      <c r="G424" s="113">
        <v>470</v>
      </c>
      <c r="H424" s="113">
        <v>454.55</v>
      </c>
      <c r="I424" s="113">
        <v>32009</v>
      </c>
      <c r="J424" s="113">
        <v>15010971.050000001</v>
      </c>
      <c r="K424" s="115">
        <v>43385</v>
      </c>
      <c r="L424" s="113">
        <v>1051</v>
      </c>
      <c r="M424" s="113" t="s">
        <v>3152</v>
      </c>
      <c r="N424" s="372"/>
    </row>
    <row r="425" spans="1:14">
      <c r="A425" s="113" t="s">
        <v>3232</v>
      </c>
      <c r="B425" s="113" t="s">
        <v>390</v>
      </c>
      <c r="C425" s="113">
        <v>4.5</v>
      </c>
      <c r="D425" s="113">
        <v>4.5</v>
      </c>
      <c r="E425" s="113">
        <v>4.25</v>
      </c>
      <c r="F425" s="113">
        <v>4.3499999999999996</v>
      </c>
      <c r="G425" s="113">
        <v>4.25</v>
      </c>
      <c r="H425" s="113">
        <v>4.45</v>
      </c>
      <c r="I425" s="113">
        <v>31137</v>
      </c>
      <c r="J425" s="113">
        <v>133650.54999999999</v>
      </c>
      <c r="K425" s="115">
        <v>43385</v>
      </c>
      <c r="L425" s="113">
        <v>94</v>
      </c>
      <c r="M425" s="113" t="s">
        <v>3233</v>
      </c>
      <c r="N425" s="372"/>
    </row>
    <row r="426" spans="1:14">
      <c r="A426" s="113" t="s">
        <v>755</v>
      </c>
      <c r="B426" s="113" t="s">
        <v>390</v>
      </c>
      <c r="C426" s="113">
        <v>3376</v>
      </c>
      <c r="D426" s="113">
        <v>3863</v>
      </c>
      <c r="E426" s="113">
        <v>3376</v>
      </c>
      <c r="F426" s="113">
        <v>3763.6</v>
      </c>
      <c r="G426" s="113">
        <v>3726</v>
      </c>
      <c r="H426" s="113">
        <v>3397.1</v>
      </c>
      <c r="I426" s="113">
        <v>5352</v>
      </c>
      <c r="J426" s="113">
        <v>19691640.25</v>
      </c>
      <c r="K426" s="115">
        <v>43385</v>
      </c>
      <c r="L426" s="113">
        <v>1186</v>
      </c>
      <c r="M426" s="113" t="s">
        <v>756</v>
      </c>
      <c r="N426" s="372"/>
    </row>
    <row r="427" spans="1:14">
      <c r="A427" s="113" t="s">
        <v>757</v>
      </c>
      <c r="B427" s="113" t="s">
        <v>390</v>
      </c>
      <c r="C427" s="113">
        <v>1474</v>
      </c>
      <c r="D427" s="113">
        <v>1495.4</v>
      </c>
      <c r="E427" s="113">
        <v>1470</v>
      </c>
      <c r="F427" s="113">
        <v>1495.4</v>
      </c>
      <c r="G427" s="113">
        <v>1495.4</v>
      </c>
      <c r="H427" s="113">
        <v>1424.2</v>
      </c>
      <c r="I427" s="113">
        <v>7087</v>
      </c>
      <c r="J427" s="113">
        <v>10534678.800000001</v>
      </c>
      <c r="K427" s="115">
        <v>43385</v>
      </c>
      <c r="L427" s="113">
        <v>757</v>
      </c>
      <c r="M427" s="113" t="s">
        <v>758</v>
      </c>
      <c r="N427" s="372"/>
    </row>
    <row r="428" spans="1:14">
      <c r="A428" s="113" t="s">
        <v>67</v>
      </c>
      <c r="B428" s="113" t="s">
        <v>390</v>
      </c>
      <c r="C428" s="113">
        <v>253.55</v>
      </c>
      <c r="D428" s="113">
        <v>258.75</v>
      </c>
      <c r="E428" s="113">
        <v>253.45</v>
      </c>
      <c r="F428" s="113">
        <v>256.3</v>
      </c>
      <c r="G428" s="113">
        <v>256.75</v>
      </c>
      <c r="H428" s="113">
        <v>251.3</v>
      </c>
      <c r="I428" s="113">
        <v>1023941</v>
      </c>
      <c r="J428" s="113">
        <v>262516965.15000001</v>
      </c>
      <c r="K428" s="115">
        <v>43385</v>
      </c>
      <c r="L428" s="113">
        <v>14063</v>
      </c>
      <c r="M428" s="113" t="s">
        <v>3080</v>
      </c>
      <c r="N428" s="372"/>
    </row>
    <row r="429" spans="1:14">
      <c r="A429" s="113" t="s">
        <v>3234</v>
      </c>
      <c r="B429" s="113" t="s">
        <v>390</v>
      </c>
      <c r="C429" s="113">
        <v>34.950000000000003</v>
      </c>
      <c r="D429" s="113">
        <v>36.950000000000003</v>
      </c>
      <c r="E429" s="113">
        <v>34.799999999999997</v>
      </c>
      <c r="F429" s="113">
        <v>36.6</v>
      </c>
      <c r="G429" s="113">
        <v>36.450000000000003</v>
      </c>
      <c r="H429" s="113">
        <v>34.450000000000003</v>
      </c>
      <c r="I429" s="113">
        <v>42710</v>
      </c>
      <c r="J429" s="113">
        <v>1540818</v>
      </c>
      <c r="K429" s="115">
        <v>43385</v>
      </c>
      <c r="L429" s="113">
        <v>420</v>
      </c>
      <c r="M429" s="113" t="s">
        <v>3235</v>
      </c>
      <c r="N429" s="372"/>
    </row>
    <row r="430" spans="1:14">
      <c r="A430" s="113" t="s">
        <v>3236</v>
      </c>
      <c r="B430" s="113" t="s">
        <v>390</v>
      </c>
      <c r="C430" s="113">
        <v>369.35</v>
      </c>
      <c r="D430" s="113">
        <v>374.45</v>
      </c>
      <c r="E430" s="113">
        <v>367</v>
      </c>
      <c r="F430" s="113">
        <v>371.5</v>
      </c>
      <c r="G430" s="113">
        <v>372.9</v>
      </c>
      <c r="H430" s="113">
        <v>363.9</v>
      </c>
      <c r="I430" s="113">
        <v>2610</v>
      </c>
      <c r="J430" s="113">
        <v>965065.7</v>
      </c>
      <c r="K430" s="115">
        <v>43385</v>
      </c>
      <c r="L430" s="113">
        <v>99</v>
      </c>
      <c r="M430" s="113" t="s">
        <v>3237</v>
      </c>
      <c r="N430" s="372"/>
    </row>
    <row r="431" spans="1:14">
      <c r="A431" s="113" t="s">
        <v>3238</v>
      </c>
      <c r="B431" s="113" t="s">
        <v>390</v>
      </c>
      <c r="C431" s="113">
        <v>39</v>
      </c>
      <c r="D431" s="113">
        <v>39.799999999999997</v>
      </c>
      <c r="E431" s="113">
        <v>38.299999999999997</v>
      </c>
      <c r="F431" s="113">
        <v>39.25</v>
      </c>
      <c r="G431" s="113">
        <v>38.950000000000003</v>
      </c>
      <c r="H431" s="113">
        <v>37.950000000000003</v>
      </c>
      <c r="I431" s="113">
        <v>215296</v>
      </c>
      <c r="J431" s="113">
        <v>8460053.3499999996</v>
      </c>
      <c r="K431" s="115">
        <v>43385</v>
      </c>
      <c r="L431" s="113">
        <v>1471</v>
      </c>
      <c r="M431" s="113" t="s">
        <v>3239</v>
      </c>
      <c r="N431" s="372"/>
    </row>
    <row r="432" spans="1:14">
      <c r="A432" s="113" t="s">
        <v>1977</v>
      </c>
      <c r="B432" s="113" t="s">
        <v>390</v>
      </c>
      <c r="C432" s="113">
        <v>38</v>
      </c>
      <c r="D432" s="113">
        <v>41.5</v>
      </c>
      <c r="E432" s="113">
        <v>37.9</v>
      </c>
      <c r="F432" s="113">
        <v>40.549999999999997</v>
      </c>
      <c r="G432" s="113">
        <v>40.549999999999997</v>
      </c>
      <c r="H432" s="113">
        <v>36.65</v>
      </c>
      <c r="I432" s="113">
        <v>4772574</v>
      </c>
      <c r="J432" s="113">
        <v>191312250.75</v>
      </c>
      <c r="K432" s="115">
        <v>43385</v>
      </c>
      <c r="L432" s="113">
        <v>11982</v>
      </c>
      <c r="M432" s="113" t="s">
        <v>3240</v>
      </c>
      <c r="N432" s="372"/>
    </row>
    <row r="433" spans="1:14">
      <c r="A433" s="113" t="s">
        <v>3241</v>
      </c>
      <c r="B433" s="113" t="s">
        <v>390</v>
      </c>
      <c r="C433" s="113">
        <v>0.25</v>
      </c>
      <c r="D433" s="113">
        <v>0.25</v>
      </c>
      <c r="E433" s="113">
        <v>0.2</v>
      </c>
      <c r="F433" s="113">
        <v>0.25</v>
      </c>
      <c r="G433" s="113">
        <v>0.25</v>
      </c>
      <c r="H433" s="113">
        <v>0.2</v>
      </c>
      <c r="I433" s="113">
        <v>441704</v>
      </c>
      <c r="J433" s="113">
        <v>101977.85</v>
      </c>
      <c r="K433" s="115">
        <v>43385</v>
      </c>
      <c r="L433" s="113">
        <v>91</v>
      </c>
      <c r="M433" s="113" t="s">
        <v>3242</v>
      </c>
      <c r="N433" s="372"/>
    </row>
    <row r="434" spans="1:14">
      <c r="A434" s="113" t="s">
        <v>3243</v>
      </c>
      <c r="B434" s="113" t="s">
        <v>390</v>
      </c>
      <c r="C434" s="113">
        <v>195</v>
      </c>
      <c r="D434" s="113">
        <v>210</v>
      </c>
      <c r="E434" s="113">
        <v>195</v>
      </c>
      <c r="F434" s="113">
        <v>208.45</v>
      </c>
      <c r="G434" s="113">
        <v>208</v>
      </c>
      <c r="H434" s="113">
        <v>199</v>
      </c>
      <c r="I434" s="113">
        <v>38609</v>
      </c>
      <c r="J434" s="113">
        <v>7991046.5</v>
      </c>
      <c r="K434" s="115">
        <v>43385</v>
      </c>
      <c r="L434" s="113">
        <v>1088</v>
      </c>
      <c r="M434" s="113" t="s">
        <v>3244</v>
      </c>
      <c r="N434" s="372"/>
    </row>
    <row r="435" spans="1:14">
      <c r="A435" s="113" t="s">
        <v>68</v>
      </c>
      <c r="B435" s="113" t="s">
        <v>390</v>
      </c>
      <c r="C435" s="113">
        <v>72.7</v>
      </c>
      <c r="D435" s="113">
        <v>74.25</v>
      </c>
      <c r="E435" s="113">
        <v>72</v>
      </c>
      <c r="F435" s="113">
        <v>73.75</v>
      </c>
      <c r="G435" s="113">
        <v>73.5</v>
      </c>
      <c r="H435" s="113">
        <v>71.3</v>
      </c>
      <c r="I435" s="113">
        <v>9748912</v>
      </c>
      <c r="J435" s="113">
        <v>714744934.75</v>
      </c>
      <c r="K435" s="115">
        <v>43385</v>
      </c>
      <c r="L435" s="113">
        <v>21259</v>
      </c>
      <c r="M435" s="113" t="s">
        <v>3245</v>
      </c>
      <c r="N435" s="372"/>
    </row>
    <row r="436" spans="1:14">
      <c r="A436" s="113" t="s">
        <v>3246</v>
      </c>
      <c r="B436" s="113" t="s">
        <v>390</v>
      </c>
      <c r="C436" s="113">
        <v>36.1</v>
      </c>
      <c r="D436" s="113">
        <v>39.15</v>
      </c>
      <c r="E436" s="113">
        <v>36.1</v>
      </c>
      <c r="F436" s="113">
        <v>38.799999999999997</v>
      </c>
      <c r="G436" s="113">
        <v>39.15</v>
      </c>
      <c r="H436" s="113">
        <v>36.1</v>
      </c>
      <c r="I436" s="113">
        <v>770082</v>
      </c>
      <c r="J436" s="113">
        <v>29368653.149999999</v>
      </c>
      <c r="K436" s="115">
        <v>43385</v>
      </c>
      <c r="L436" s="113">
        <v>4187</v>
      </c>
      <c r="M436" s="113" t="s">
        <v>3247</v>
      </c>
      <c r="N436" s="372"/>
    </row>
    <row r="437" spans="1:14">
      <c r="A437" s="113" t="s">
        <v>760</v>
      </c>
      <c r="B437" s="113" t="s">
        <v>390</v>
      </c>
      <c r="C437" s="113">
        <v>36.549999999999997</v>
      </c>
      <c r="D437" s="113">
        <v>38.450000000000003</v>
      </c>
      <c r="E437" s="113">
        <v>36.15</v>
      </c>
      <c r="F437" s="113">
        <v>36.85</v>
      </c>
      <c r="G437" s="113">
        <v>36.700000000000003</v>
      </c>
      <c r="H437" s="113">
        <v>34.799999999999997</v>
      </c>
      <c r="I437" s="113">
        <v>7070</v>
      </c>
      <c r="J437" s="113">
        <v>262236.09999999998</v>
      </c>
      <c r="K437" s="115">
        <v>43385</v>
      </c>
      <c r="L437" s="113">
        <v>78</v>
      </c>
      <c r="M437" s="113" t="s">
        <v>761</v>
      </c>
      <c r="N437" s="372"/>
    </row>
    <row r="438" spans="1:14">
      <c r="A438" s="113" t="s">
        <v>762</v>
      </c>
      <c r="B438" s="113" t="s">
        <v>390</v>
      </c>
      <c r="C438" s="113">
        <v>577.15</v>
      </c>
      <c r="D438" s="113">
        <v>599</v>
      </c>
      <c r="E438" s="113">
        <v>570.15</v>
      </c>
      <c r="F438" s="113">
        <v>579.5</v>
      </c>
      <c r="G438" s="113">
        <v>580</v>
      </c>
      <c r="H438" s="113">
        <v>563.15</v>
      </c>
      <c r="I438" s="113">
        <v>3053</v>
      </c>
      <c r="J438" s="113">
        <v>1775055.8</v>
      </c>
      <c r="K438" s="115">
        <v>43385</v>
      </c>
      <c r="L438" s="113">
        <v>861</v>
      </c>
      <c r="M438" s="113" t="s">
        <v>3081</v>
      </c>
      <c r="N438" s="372"/>
    </row>
    <row r="439" spans="1:14">
      <c r="A439" s="113" t="s">
        <v>3248</v>
      </c>
      <c r="B439" s="113" t="s">
        <v>390</v>
      </c>
      <c r="C439" s="113">
        <v>48</v>
      </c>
      <c r="D439" s="113">
        <v>50.2</v>
      </c>
      <c r="E439" s="113">
        <v>47.65</v>
      </c>
      <c r="F439" s="113">
        <v>49.05</v>
      </c>
      <c r="G439" s="113">
        <v>49</v>
      </c>
      <c r="H439" s="113">
        <v>47.55</v>
      </c>
      <c r="I439" s="113">
        <v>372906</v>
      </c>
      <c r="J439" s="113">
        <v>18175440.550000001</v>
      </c>
      <c r="K439" s="115">
        <v>43385</v>
      </c>
      <c r="L439" s="113">
        <v>1062</v>
      </c>
      <c r="M439" s="113" t="s">
        <v>3249</v>
      </c>
      <c r="N439" s="372"/>
    </row>
    <row r="440" spans="1:14">
      <c r="A440" s="113" t="s">
        <v>764</v>
      </c>
      <c r="B440" s="113" t="s">
        <v>390</v>
      </c>
      <c r="C440" s="113">
        <v>467.9</v>
      </c>
      <c r="D440" s="113">
        <v>477.75</v>
      </c>
      <c r="E440" s="113">
        <v>463.1</v>
      </c>
      <c r="F440" s="113">
        <v>465.1</v>
      </c>
      <c r="G440" s="113">
        <v>463.4</v>
      </c>
      <c r="H440" s="113">
        <v>468.45</v>
      </c>
      <c r="I440" s="113">
        <v>25677</v>
      </c>
      <c r="J440" s="113">
        <v>12061085</v>
      </c>
      <c r="K440" s="115">
        <v>43385</v>
      </c>
      <c r="L440" s="113">
        <v>2698</v>
      </c>
      <c r="M440" s="113" t="s">
        <v>3250</v>
      </c>
      <c r="N440" s="372"/>
    </row>
    <row r="441" spans="1:14">
      <c r="A441" s="113" t="s">
        <v>3251</v>
      </c>
      <c r="B441" s="113" t="s">
        <v>390</v>
      </c>
      <c r="C441" s="113">
        <v>1067.95</v>
      </c>
      <c r="D441" s="113">
        <v>1107</v>
      </c>
      <c r="E441" s="113">
        <v>1046.1500000000001</v>
      </c>
      <c r="F441" s="113">
        <v>1099.6500000000001</v>
      </c>
      <c r="G441" s="113">
        <v>1106</v>
      </c>
      <c r="H441" s="113">
        <v>1059.5999999999999</v>
      </c>
      <c r="I441" s="113">
        <v>9946</v>
      </c>
      <c r="J441" s="113">
        <v>10888369.85</v>
      </c>
      <c r="K441" s="115">
        <v>43385</v>
      </c>
      <c r="L441" s="113">
        <v>889</v>
      </c>
      <c r="M441" s="113" t="s">
        <v>3252</v>
      </c>
      <c r="N441" s="372"/>
    </row>
    <row r="442" spans="1:14">
      <c r="A442" s="113" t="s">
        <v>765</v>
      </c>
      <c r="B442" s="113" t="s">
        <v>390</v>
      </c>
      <c r="C442" s="113">
        <v>499.7</v>
      </c>
      <c r="D442" s="113">
        <v>507</v>
      </c>
      <c r="E442" s="113">
        <v>489.05</v>
      </c>
      <c r="F442" s="113">
        <v>493.95</v>
      </c>
      <c r="G442" s="113">
        <v>490</v>
      </c>
      <c r="H442" s="113">
        <v>493.55</v>
      </c>
      <c r="I442" s="113">
        <v>317441</v>
      </c>
      <c r="J442" s="113">
        <v>158917348.75</v>
      </c>
      <c r="K442" s="115">
        <v>43385</v>
      </c>
      <c r="L442" s="113">
        <v>1294</v>
      </c>
      <c r="M442" s="113" t="s">
        <v>3253</v>
      </c>
      <c r="N442" s="372"/>
    </row>
    <row r="443" spans="1:14">
      <c r="A443" s="113" t="s">
        <v>2522</v>
      </c>
      <c r="B443" s="113" t="s">
        <v>2788</v>
      </c>
      <c r="C443" s="113">
        <v>29.3</v>
      </c>
      <c r="D443" s="113">
        <v>30.9</v>
      </c>
      <c r="E443" s="113">
        <v>29.3</v>
      </c>
      <c r="F443" s="113">
        <v>29.85</v>
      </c>
      <c r="G443" s="113">
        <v>29.8</v>
      </c>
      <c r="H443" s="113">
        <v>29.75</v>
      </c>
      <c r="I443" s="113">
        <v>649</v>
      </c>
      <c r="J443" s="113">
        <v>19370.25</v>
      </c>
      <c r="K443" s="115">
        <v>43385</v>
      </c>
      <c r="L443" s="113">
        <v>18</v>
      </c>
      <c r="M443" s="113" t="s">
        <v>2523</v>
      </c>
      <c r="N443" s="372"/>
    </row>
    <row r="444" spans="1:14">
      <c r="A444" s="113" t="s">
        <v>766</v>
      </c>
      <c r="B444" s="113" t="s">
        <v>390</v>
      </c>
      <c r="C444" s="113">
        <v>391.3</v>
      </c>
      <c r="D444" s="113">
        <v>408</v>
      </c>
      <c r="E444" s="113">
        <v>390.5</v>
      </c>
      <c r="F444" s="113">
        <v>398</v>
      </c>
      <c r="G444" s="113">
        <v>399.8</v>
      </c>
      <c r="H444" s="113">
        <v>391.3</v>
      </c>
      <c r="I444" s="113">
        <v>60627</v>
      </c>
      <c r="J444" s="113">
        <v>24441166.5</v>
      </c>
      <c r="K444" s="115">
        <v>43385</v>
      </c>
      <c r="L444" s="113">
        <v>1473</v>
      </c>
      <c r="M444" s="113" t="s">
        <v>3082</v>
      </c>
      <c r="N444" s="372"/>
    </row>
    <row r="445" spans="1:14">
      <c r="A445" s="113" t="s">
        <v>3254</v>
      </c>
      <c r="B445" s="113" t="s">
        <v>390</v>
      </c>
      <c r="C445" s="113">
        <v>407.7</v>
      </c>
      <c r="D445" s="113">
        <v>414</v>
      </c>
      <c r="E445" s="113">
        <v>403.2</v>
      </c>
      <c r="F445" s="113">
        <v>408.6</v>
      </c>
      <c r="G445" s="113">
        <v>408.1</v>
      </c>
      <c r="H445" s="113">
        <v>408.75</v>
      </c>
      <c r="I445" s="113">
        <v>4952</v>
      </c>
      <c r="J445" s="113">
        <v>2027255.55</v>
      </c>
      <c r="K445" s="115">
        <v>43385</v>
      </c>
      <c r="L445" s="113">
        <v>132</v>
      </c>
      <c r="M445" s="113" t="s">
        <v>3255</v>
      </c>
      <c r="N445" s="372"/>
    </row>
    <row r="446" spans="1:14">
      <c r="A446" s="113" t="s">
        <v>767</v>
      </c>
      <c r="B446" s="113" t="s">
        <v>390</v>
      </c>
      <c r="C446" s="113">
        <v>62.9</v>
      </c>
      <c r="D446" s="113">
        <v>70.5</v>
      </c>
      <c r="E446" s="113">
        <v>61.5</v>
      </c>
      <c r="F446" s="113">
        <v>66.25</v>
      </c>
      <c r="G446" s="113">
        <v>66</v>
      </c>
      <c r="H446" s="113">
        <v>61</v>
      </c>
      <c r="I446" s="113">
        <v>108311</v>
      </c>
      <c r="J446" s="113">
        <v>7274232.2999999998</v>
      </c>
      <c r="K446" s="115">
        <v>43385</v>
      </c>
      <c r="L446" s="113">
        <v>1834</v>
      </c>
      <c r="M446" s="113" t="s">
        <v>768</v>
      </c>
      <c r="N446" s="372"/>
    </row>
    <row r="447" spans="1:14">
      <c r="A447" s="113" t="s">
        <v>769</v>
      </c>
      <c r="B447" s="113" t="s">
        <v>390</v>
      </c>
      <c r="C447" s="113">
        <v>132.30000000000001</v>
      </c>
      <c r="D447" s="113">
        <v>134.65</v>
      </c>
      <c r="E447" s="113">
        <v>132.30000000000001</v>
      </c>
      <c r="F447" s="113">
        <v>134.1</v>
      </c>
      <c r="G447" s="113">
        <v>133.80000000000001</v>
      </c>
      <c r="H447" s="113">
        <v>131.94999999999999</v>
      </c>
      <c r="I447" s="113">
        <v>920319</v>
      </c>
      <c r="J447" s="113">
        <v>123060396.7</v>
      </c>
      <c r="K447" s="115">
        <v>43385</v>
      </c>
      <c r="L447" s="113">
        <v>3838</v>
      </c>
      <c r="M447" s="113" t="s">
        <v>770</v>
      </c>
      <c r="N447" s="372"/>
    </row>
    <row r="448" spans="1:14">
      <c r="A448" s="113" t="s">
        <v>771</v>
      </c>
      <c r="B448" s="113" t="s">
        <v>390</v>
      </c>
      <c r="C448" s="113">
        <v>1369.4</v>
      </c>
      <c r="D448" s="113">
        <v>1369.4</v>
      </c>
      <c r="E448" s="113">
        <v>1306</v>
      </c>
      <c r="F448" s="113">
        <v>1327.45</v>
      </c>
      <c r="G448" s="113">
        <v>1324</v>
      </c>
      <c r="H448" s="113">
        <v>1312.1</v>
      </c>
      <c r="I448" s="113">
        <v>422</v>
      </c>
      <c r="J448" s="113">
        <v>566735.5</v>
      </c>
      <c r="K448" s="115">
        <v>43385</v>
      </c>
      <c r="L448" s="113">
        <v>86</v>
      </c>
      <c r="M448" s="113" t="s">
        <v>772</v>
      </c>
      <c r="N448" s="372"/>
    </row>
    <row r="449" spans="1:14">
      <c r="A449" s="113" t="s">
        <v>2419</v>
      </c>
      <c r="B449" s="113" t="s">
        <v>390</v>
      </c>
      <c r="C449" s="113">
        <v>440</v>
      </c>
      <c r="D449" s="113">
        <v>448</v>
      </c>
      <c r="E449" s="113">
        <v>437.3</v>
      </c>
      <c r="F449" s="113">
        <v>443.95</v>
      </c>
      <c r="G449" s="113">
        <v>442.2</v>
      </c>
      <c r="H449" s="113">
        <v>434.4</v>
      </c>
      <c r="I449" s="113">
        <v>631230</v>
      </c>
      <c r="J449" s="113">
        <v>279376316.5</v>
      </c>
      <c r="K449" s="115">
        <v>43385</v>
      </c>
      <c r="L449" s="113">
        <v>20594</v>
      </c>
      <c r="M449" s="113" t="s">
        <v>2420</v>
      </c>
      <c r="N449" s="372"/>
    </row>
    <row r="450" spans="1:14">
      <c r="A450" s="113" t="s">
        <v>2423</v>
      </c>
      <c r="B450" s="113" t="s">
        <v>390</v>
      </c>
      <c r="C450" s="113">
        <v>647.9</v>
      </c>
      <c r="D450" s="113">
        <v>656.05</v>
      </c>
      <c r="E450" s="113">
        <v>647.9</v>
      </c>
      <c r="F450" s="113">
        <v>652.04999999999995</v>
      </c>
      <c r="G450" s="113">
        <v>655.1</v>
      </c>
      <c r="H450" s="113">
        <v>641.45000000000005</v>
      </c>
      <c r="I450" s="113">
        <v>4874</v>
      </c>
      <c r="J450" s="113">
        <v>3184451.4</v>
      </c>
      <c r="K450" s="115">
        <v>43385</v>
      </c>
      <c r="L450" s="113">
        <v>1857</v>
      </c>
      <c r="M450" s="113" t="s">
        <v>2424</v>
      </c>
      <c r="N450" s="372"/>
    </row>
    <row r="451" spans="1:14">
      <c r="A451" s="113" t="s">
        <v>773</v>
      </c>
      <c r="B451" s="113" t="s">
        <v>390</v>
      </c>
      <c r="C451" s="113">
        <v>61.75</v>
      </c>
      <c r="D451" s="113">
        <v>64.25</v>
      </c>
      <c r="E451" s="113">
        <v>61.75</v>
      </c>
      <c r="F451" s="113">
        <v>62.7</v>
      </c>
      <c r="G451" s="113">
        <v>62.2</v>
      </c>
      <c r="H451" s="113">
        <v>61.3</v>
      </c>
      <c r="I451" s="113">
        <v>5426738</v>
      </c>
      <c r="J451" s="113">
        <v>340558508.39999998</v>
      </c>
      <c r="K451" s="115">
        <v>43385</v>
      </c>
      <c r="L451" s="113">
        <v>12247</v>
      </c>
      <c r="M451" s="113" t="s">
        <v>774</v>
      </c>
      <c r="N451" s="372"/>
    </row>
    <row r="452" spans="1:14">
      <c r="A452" s="113" t="s">
        <v>775</v>
      </c>
      <c r="B452" s="113" t="s">
        <v>390</v>
      </c>
      <c r="C452" s="113">
        <v>117.35</v>
      </c>
      <c r="D452" s="113">
        <v>120.9</v>
      </c>
      <c r="E452" s="113">
        <v>116.4</v>
      </c>
      <c r="F452" s="113">
        <v>119.15</v>
      </c>
      <c r="G452" s="113">
        <v>120.9</v>
      </c>
      <c r="H452" s="113">
        <v>116.35</v>
      </c>
      <c r="I452" s="113">
        <v>216879</v>
      </c>
      <c r="J452" s="113">
        <v>25568527.449999999</v>
      </c>
      <c r="K452" s="115">
        <v>43385</v>
      </c>
      <c r="L452" s="113">
        <v>1178</v>
      </c>
      <c r="M452" s="113" t="s">
        <v>776</v>
      </c>
      <c r="N452" s="372"/>
    </row>
    <row r="453" spans="1:14">
      <c r="A453" s="113" t="s">
        <v>777</v>
      </c>
      <c r="B453" s="113" t="s">
        <v>390</v>
      </c>
      <c r="C453" s="113">
        <v>228.5</v>
      </c>
      <c r="D453" s="113">
        <v>232.75</v>
      </c>
      <c r="E453" s="113">
        <v>228.4</v>
      </c>
      <c r="F453" s="113">
        <v>232.75</v>
      </c>
      <c r="G453" s="113">
        <v>232.75</v>
      </c>
      <c r="H453" s="113">
        <v>221.7</v>
      </c>
      <c r="I453" s="113">
        <v>13559</v>
      </c>
      <c r="J453" s="113">
        <v>3146654.35</v>
      </c>
      <c r="K453" s="115">
        <v>43385</v>
      </c>
      <c r="L453" s="113">
        <v>200</v>
      </c>
      <c r="M453" s="113" t="s">
        <v>778</v>
      </c>
      <c r="N453" s="372"/>
    </row>
    <row r="454" spans="1:14">
      <c r="A454" s="113" t="s">
        <v>69</v>
      </c>
      <c r="B454" s="113" t="s">
        <v>390</v>
      </c>
      <c r="C454" s="113">
        <v>351.9</v>
      </c>
      <c r="D454" s="113">
        <v>361</v>
      </c>
      <c r="E454" s="113">
        <v>351.2</v>
      </c>
      <c r="F454" s="113">
        <v>359.3</v>
      </c>
      <c r="G454" s="113">
        <v>357.3</v>
      </c>
      <c r="H454" s="113">
        <v>350.25</v>
      </c>
      <c r="I454" s="113">
        <v>5062781</v>
      </c>
      <c r="J454" s="113">
        <v>1804753720</v>
      </c>
      <c r="K454" s="115">
        <v>43385</v>
      </c>
      <c r="L454" s="113">
        <v>86080</v>
      </c>
      <c r="M454" s="113" t="s">
        <v>779</v>
      </c>
      <c r="N454" s="372"/>
    </row>
    <row r="455" spans="1:14">
      <c r="A455" s="113" t="s">
        <v>2735</v>
      </c>
      <c r="B455" s="113" t="s">
        <v>2788</v>
      </c>
      <c r="C455" s="113">
        <v>8.3000000000000007</v>
      </c>
      <c r="D455" s="113">
        <v>8.5</v>
      </c>
      <c r="E455" s="113">
        <v>7.85</v>
      </c>
      <c r="F455" s="113">
        <v>8.4499999999999993</v>
      </c>
      <c r="G455" s="113">
        <v>8.5</v>
      </c>
      <c r="H455" s="113">
        <v>8.1</v>
      </c>
      <c r="I455" s="113">
        <v>69459</v>
      </c>
      <c r="J455" s="113">
        <v>571997.69999999995</v>
      </c>
      <c r="K455" s="115">
        <v>43385</v>
      </c>
      <c r="L455" s="113">
        <v>118</v>
      </c>
      <c r="M455" s="113" t="s">
        <v>2736</v>
      </c>
      <c r="N455" s="372"/>
    </row>
    <row r="456" spans="1:14">
      <c r="A456" s="113" t="s">
        <v>2661</v>
      </c>
      <c r="B456" s="113" t="s">
        <v>390</v>
      </c>
      <c r="C456" s="113">
        <v>1199</v>
      </c>
      <c r="D456" s="113">
        <v>1199</v>
      </c>
      <c r="E456" s="113">
        <v>1181</v>
      </c>
      <c r="F456" s="113">
        <v>1185.75</v>
      </c>
      <c r="G456" s="113">
        <v>1188</v>
      </c>
      <c r="H456" s="113">
        <v>1180.4000000000001</v>
      </c>
      <c r="I456" s="113">
        <v>1803</v>
      </c>
      <c r="J456" s="113">
        <v>2144897.0499999998</v>
      </c>
      <c r="K456" s="115">
        <v>43385</v>
      </c>
      <c r="L456" s="113">
        <v>279</v>
      </c>
      <c r="M456" s="113" t="s">
        <v>2662</v>
      </c>
      <c r="N456" s="372"/>
    </row>
    <row r="457" spans="1:14">
      <c r="A457" s="113" t="s">
        <v>2737</v>
      </c>
      <c r="B457" s="113" t="s">
        <v>390</v>
      </c>
      <c r="C457" s="113">
        <v>49.25</v>
      </c>
      <c r="D457" s="113">
        <v>53.25</v>
      </c>
      <c r="E457" s="113">
        <v>47.55</v>
      </c>
      <c r="F457" s="113">
        <v>52.6</v>
      </c>
      <c r="G457" s="113">
        <v>51.8</v>
      </c>
      <c r="H457" s="113">
        <v>48.45</v>
      </c>
      <c r="I457" s="113">
        <v>49040</v>
      </c>
      <c r="J457" s="113">
        <v>2525533.9500000002</v>
      </c>
      <c r="K457" s="115">
        <v>43385</v>
      </c>
      <c r="L457" s="113">
        <v>309</v>
      </c>
      <c r="M457" s="113" t="s">
        <v>2738</v>
      </c>
      <c r="N457" s="372"/>
    </row>
    <row r="458" spans="1:14">
      <c r="A458" s="113" t="s">
        <v>2435</v>
      </c>
      <c r="B458" s="113" t="s">
        <v>390</v>
      </c>
      <c r="C458" s="113">
        <v>29.5</v>
      </c>
      <c r="D458" s="113">
        <v>32.299999999999997</v>
      </c>
      <c r="E458" s="113">
        <v>29.5</v>
      </c>
      <c r="F458" s="113">
        <v>30.1</v>
      </c>
      <c r="G458" s="113">
        <v>30.75</v>
      </c>
      <c r="H458" s="113">
        <v>30.85</v>
      </c>
      <c r="I458" s="113">
        <v>126573</v>
      </c>
      <c r="J458" s="113">
        <v>3899162</v>
      </c>
      <c r="K458" s="115">
        <v>43385</v>
      </c>
      <c r="L458" s="113">
        <v>403</v>
      </c>
      <c r="M458" s="113" t="s">
        <v>3038</v>
      </c>
      <c r="N458" s="372"/>
    </row>
    <row r="459" spans="1:14">
      <c r="A459" s="113" t="s">
        <v>780</v>
      </c>
      <c r="B459" s="113" t="s">
        <v>390</v>
      </c>
      <c r="C459" s="113">
        <v>0.8</v>
      </c>
      <c r="D459" s="113">
        <v>0.85</v>
      </c>
      <c r="E459" s="113">
        <v>0.8</v>
      </c>
      <c r="F459" s="113">
        <v>0.8</v>
      </c>
      <c r="G459" s="113">
        <v>0.8</v>
      </c>
      <c r="H459" s="113">
        <v>0.85</v>
      </c>
      <c r="I459" s="113">
        <v>1143707</v>
      </c>
      <c r="J459" s="113">
        <v>917465.85</v>
      </c>
      <c r="K459" s="115">
        <v>43385</v>
      </c>
      <c r="L459" s="113">
        <v>332</v>
      </c>
      <c r="M459" s="113" t="s">
        <v>781</v>
      </c>
      <c r="N459" s="372"/>
    </row>
    <row r="460" spans="1:14">
      <c r="A460" s="113" t="s">
        <v>782</v>
      </c>
      <c r="B460" s="113" t="s">
        <v>390</v>
      </c>
      <c r="C460" s="113">
        <v>389</v>
      </c>
      <c r="D460" s="113">
        <v>389</v>
      </c>
      <c r="E460" s="113">
        <v>357</v>
      </c>
      <c r="F460" s="113">
        <v>361.1</v>
      </c>
      <c r="G460" s="113">
        <v>359.1</v>
      </c>
      <c r="H460" s="113">
        <v>357.7</v>
      </c>
      <c r="I460" s="113">
        <v>1106</v>
      </c>
      <c r="J460" s="113">
        <v>399414.65</v>
      </c>
      <c r="K460" s="115">
        <v>43385</v>
      </c>
      <c r="L460" s="113">
        <v>58</v>
      </c>
      <c r="M460" s="113" t="s">
        <v>783</v>
      </c>
      <c r="N460" s="372"/>
    </row>
    <row r="461" spans="1:14">
      <c r="A461" s="113" t="s">
        <v>784</v>
      </c>
      <c r="B461" s="113" t="s">
        <v>390</v>
      </c>
      <c r="C461" s="113">
        <v>300</v>
      </c>
      <c r="D461" s="113">
        <v>303</v>
      </c>
      <c r="E461" s="113">
        <v>293</v>
      </c>
      <c r="F461" s="113">
        <v>294.2</v>
      </c>
      <c r="G461" s="113">
        <v>293</v>
      </c>
      <c r="H461" s="113">
        <v>296.8</v>
      </c>
      <c r="I461" s="113">
        <v>9300</v>
      </c>
      <c r="J461" s="113">
        <v>2768488.2</v>
      </c>
      <c r="K461" s="115">
        <v>43385</v>
      </c>
      <c r="L461" s="113">
        <v>326</v>
      </c>
      <c r="M461" s="113" t="s">
        <v>3083</v>
      </c>
      <c r="N461" s="372"/>
    </row>
    <row r="462" spans="1:14">
      <c r="A462" s="113" t="s">
        <v>3256</v>
      </c>
      <c r="B462" s="113" t="s">
        <v>390</v>
      </c>
      <c r="C462" s="113">
        <v>67.849999999999994</v>
      </c>
      <c r="D462" s="113">
        <v>70.5</v>
      </c>
      <c r="E462" s="113">
        <v>67.25</v>
      </c>
      <c r="F462" s="113">
        <v>68.400000000000006</v>
      </c>
      <c r="G462" s="113">
        <v>68</v>
      </c>
      <c r="H462" s="113">
        <v>67.650000000000006</v>
      </c>
      <c r="I462" s="113">
        <v>34780</v>
      </c>
      <c r="J462" s="113">
        <v>2402409.1</v>
      </c>
      <c r="K462" s="115">
        <v>43385</v>
      </c>
      <c r="L462" s="113">
        <v>1190</v>
      </c>
      <c r="M462" s="113" t="s">
        <v>3257</v>
      </c>
      <c r="N462" s="372"/>
    </row>
    <row r="463" spans="1:14">
      <c r="A463" s="113" t="s">
        <v>2524</v>
      </c>
      <c r="B463" s="113" t="s">
        <v>390</v>
      </c>
      <c r="C463" s="113">
        <v>48.45</v>
      </c>
      <c r="D463" s="113">
        <v>48.45</v>
      </c>
      <c r="E463" s="113">
        <v>46.5</v>
      </c>
      <c r="F463" s="113">
        <v>47.35</v>
      </c>
      <c r="G463" s="113">
        <v>46.5</v>
      </c>
      <c r="H463" s="113">
        <v>46.3</v>
      </c>
      <c r="I463" s="113">
        <v>2436</v>
      </c>
      <c r="J463" s="113">
        <v>115177.65</v>
      </c>
      <c r="K463" s="115">
        <v>43385</v>
      </c>
      <c r="L463" s="113">
        <v>38</v>
      </c>
      <c r="M463" s="113" t="s">
        <v>2525</v>
      </c>
      <c r="N463" s="372"/>
    </row>
    <row r="464" spans="1:14">
      <c r="A464" s="113" t="s">
        <v>785</v>
      </c>
      <c r="B464" s="113" t="s">
        <v>390</v>
      </c>
      <c r="C464" s="113">
        <v>19.399999999999999</v>
      </c>
      <c r="D464" s="113">
        <v>21.25</v>
      </c>
      <c r="E464" s="113">
        <v>19.3</v>
      </c>
      <c r="F464" s="113">
        <v>20.45</v>
      </c>
      <c r="G464" s="113">
        <v>20.3</v>
      </c>
      <c r="H464" s="113">
        <v>19.600000000000001</v>
      </c>
      <c r="I464" s="113">
        <v>27543</v>
      </c>
      <c r="J464" s="113">
        <v>564639.5</v>
      </c>
      <c r="K464" s="115">
        <v>43385</v>
      </c>
      <c r="L464" s="113">
        <v>256</v>
      </c>
      <c r="M464" s="113" t="s">
        <v>786</v>
      </c>
      <c r="N464" s="372"/>
    </row>
    <row r="465" spans="1:14">
      <c r="A465" s="113" t="s">
        <v>3041</v>
      </c>
      <c r="B465" s="113" t="s">
        <v>390</v>
      </c>
      <c r="C465" s="113">
        <v>1130</v>
      </c>
      <c r="D465" s="113">
        <v>1187.95</v>
      </c>
      <c r="E465" s="113">
        <v>1107.0999999999999</v>
      </c>
      <c r="F465" s="113">
        <v>1121.8499999999999</v>
      </c>
      <c r="G465" s="113">
        <v>1115</v>
      </c>
      <c r="H465" s="113">
        <v>1120</v>
      </c>
      <c r="I465" s="113">
        <v>5678</v>
      </c>
      <c r="J465" s="113">
        <v>6510450.25</v>
      </c>
      <c r="K465" s="115">
        <v>43385</v>
      </c>
      <c r="L465" s="113">
        <v>1130</v>
      </c>
      <c r="M465" s="113" t="s">
        <v>787</v>
      </c>
      <c r="N465" s="372"/>
    </row>
    <row r="466" spans="1:14">
      <c r="A466" s="113" t="s">
        <v>788</v>
      </c>
      <c r="B466" s="113" t="s">
        <v>390</v>
      </c>
      <c r="C466" s="113">
        <v>72.95</v>
      </c>
      <c r="D466" s="113">
        <v>76.7</v>
      </c>
      <c r="E466" s="113">
        <v>72.95</v>
      </c>
      <c r="F466" s="113">
        <v>75.7</v>
      </c>
      <c r="G466" s="113">
        <v>75.650000000000006</v>
      </c>
      <c r="H466" s="113">
        <v>72.2</v>
      </c>
      <c r="I466" s="113">
        <v>677383</v>
      </c>
      <c r="J466" s="113">
        <v>51199401.299999997</v>
      </c>
      <c r="K466" s="115">
        <v>43385</v>
      </c>
      <c r="L466" s="113">
        <v>5142</v>
      </c>
      <c r="M466" s="113" t="s">
        <v>789</v>
      </c>
      <c r="N466" s="372"/>
    </row>
    <row r="467" spans="1:14">
      <c r="A467" s="113" t="s">
        <v>2967</v>
      </c>
      <c r="B467" s="113" t="s">
        <v>390</v>
      </c>
      <c r="C467" s="113">
        <v>1.3</v>
      </c>
      <c r="D467" s="113">
        <v>1.35</v>
      </c>
      <c r="E467" s="113">
        <v>1.3</v>
      </c>
      <c r="F467" s="113">
        <v>1.3</v>
      </c>
      <c r="G467" s="113">
        <v>1.3</v>
      </c>
      <c r="H467" s="113">
        <v>1.35</v>
      </c>
      <c r="I467" s="113">
        <v>110633</v>
      </c>
      <c r="J467" s="113">
        <v>144646.20000000001</v>
      </c>
      <c r="K467" s="115">
        <v>43385</v>
      </c>
      <c r="L467" s="113">
        <v>65</v>
      </c>
      <c r="M467" s="113" t="s">
        <v>2968</v>
      </c>
      <c r="N467" s="372"/>
    </row>
    <row r="468" spans="1:14">
      <c r="A468" s="113" t="s">
        <v>2663</v>
      </c>
      <c r="B468" s="113" t="s">
        <v>390</v>
      </c>
      <c r="C468" s="113">
        <v>181</v>
      </c>
      <c r="D468" s="113">
        <v>182.3</v>
      </c>
      <c r="E468" s="113">
        <v>173.55</v>
      </c>
      <c r="F468" s="113">
        <v>180.1</v>
      </c>
      <c r="G468" s="113">
        <v>177.1</v>
      </c>
      <c r="H468" s="113">
        <v>177.35</v>
      </c>
      <c r="I468" s="113">
        <v>134659</v>
      </c>
      <c r="J468" s="113">
        <v>24193848.100000001</v>
      </c>
      <c r="K468" s="115">
        <v>43385</v>
      </c>
      <c r="L468" s="113">
        <v>1114</v>
      </c>
      <c r="M468" s="113" t="s">
        <v>2664</v>
      </c>
      <c r="N468" s="372"/>
    </row>
    <row r="469" spans="1:14">
      <c r="A469" s="113" t="s">
        <v>384</v>
      </c>
      <c r="B469" s="113" t="s">
        <v>390</v>
      </c>
      <c r="C469" s="113">
        <v>170</v>
      </c>
      <c r="D469" s="113">
        <v>170</v>
      </c>
      <c r="E469" s="113">
        <v>159.9</v>
      </c>
      <c r="F469" s="113">
        <v>161.35</v>
      </c>
      <c r="G469" s="113">
        <v>160</v>
      </c>
      <c r="H469" s="113">
        <v>167.3</v>
      </c>
      <c r="I469" s="113">
        <v>58159</v>
      </c>
      <c r="J469" s="113">
        <v>9584136.8000000007</v>
      </c>
      <c r="K469" s="115">
        <v>43385</v>
      </c>
      <c r="L469" s="113">
        <v>2263</v>
      </c>
      <c r="M469" s="113" t="s">
        <v>3084</v>
      </c>
      <c r="N469" s="372"/>
    </row>
    <row r="470" spans="1:14">
      <c r="A470" s="113" t="s">
        <v>3258</v>
      </c>
      <c r="B470" s="113" t="s">
        <v>390</v>
      </c>
      <c r="C470" s="113">
        <v>109.1</v>
      </c>
      <c r="D470" s="113">
        <v>111.95</v>
      </c>
      <c r="E470" s="113">
        <v>106.35</v>
      </c>
      <c r="F470" s="113">
        <v>110.65</v>
      </c>
      <c r="G470" s="113">
        <v>110.6</v>
      </c>
      <c r="H470" s="113">
        <v>107.35</v>
      </c>
      <c r="I470" s="113">
        <v>5056</v>
      </c>
      <c r="J470" s="113">
        <v>558081.65</v>
      </c>
      <c r="K470" s="115">
        <v>43385</v>
      </c>
      <c r="L470" s="113">
        <v>106</v>
      </c>
      <c r="M470" s="113" t="s">
        <v>3259</v>
      </c>
      <c r="N470" s="372"/>
    </row>
    <row r="471" spans="1:14">
      <c r="A471" s="113" t="s">
        <v>3260</v>
      </c>
      <c r="B471" s="113" t="s">
        <v>390</v>
      </c>
      <c r="C471" s="113">
        <v>138.30000000000001</v>
      </c>
      <c r="D471" s="113">
        <v>144.80000000000001</v>
      </c>
      <c r="E471" s="113">
        <v>135</v>
      </c>
      <c r="F471" s="113">
        <v>136.55000000000001</v>
      </c>
      <c r="G471" s="113">
        <v>136</v>
      </c>
      <c r="H471" s="113">
        <v>136.75</v>
      </c>
      <c r="I471" s="113">
        <v>27609</v>
      </c>
      <c r="J471" s="113">
        <v>3894056.85</v>
      </c>
      <c r="K471" s="115">
        <v>43385</v>
      </c>
      <c r="L471" s="113">
        <v>779</v>
      </c>
      <c r="M471" s="113" t="s">
        <v>3261</v>
      </c>
      <c r="N471" s="372"/>
    </row>
    <row r="472" spans="1:14">
      <c r="A472" s="113" t="s">
        <v>3262</v>
      </c>
      <c r="B472" s="113" t="s">
        <v>390</v>
      </c>
      <c r="C472" s="113">
        <v>9.4</v>
      </c>
      <c r="D472" s="113">
        <v>10</v>
      </c>
      <c r="E472" s="113">
        <v>9.35</v>
      </c>
      <c r="F472" s="113">
        <v>9.6</v>
      </c>
      <c r="G472" s="113">
        <v>9.5500000000000007</v>
      </c>
      <c r="H472" s="113">
        <v>9.35</v>
      </c>
      <c r="I472" s="113">
        <v>279025</v>
      </c>
      <c r="J472" s="113">
        <v>2694460.15</v>
      </c>
      <c r="K472" s="115">
        <v>43385</v>
      </c>
      <c r="L472" s="113">
        <v>464</v>
      </c>
      <c r="M472" s="113" t="s">
        <v>3263</v>
      </c>
      <c r="N472" s="372"/>
    </row>
    <row r="473" spans="1:14">
      <c r="A473" s="113" t="s">
        <v>790</v>
      </c>
      <c r="B473" s="113" t="s">
        <v>390</v>
      </c>
      <c r="C473" s="113">
        <v>28.15</v>
      </c>
      <c r="D473" s="113">
        <v>29.5</v>
      </c>
      <c r="E473" s="113">
        <v>28.05</v>
      </c>
      <c r="F473" s="113">
        <v>28.95</v>
      </c>
      <c r="G473" s="113">
        <v>28.75</v>
      </c>
      <c r="H473" s="113">
        <v>27.75</v>
      </c>
      <c r="I473" s="113">
        <v>198389</v>
      </c>
      <c r="J473" s="113">
        <v>5771428</v>
      </c>
      <c r="K473" s="115">
        <v>43385</v>
      </c>
      <c r="L473" s="113">
        <v>1049</v>
      </c>
      <c r="M473" s="113" t="s">
        <v>791</v>
      </c>
      <c r="N473" s="372"/>
    </row>
    <row r="474" spans="1:14">
      <c r="A474" s="113" t="s">
        <v>2078</v>
      </c>
      <c r="B474" s="113" t="s">
        <v>390</v>
      </c>
      <c r="C474" s="113">
        <v>43.1</v>
      </c>
      <c r="D474" s="113">
        <v>45</v>
      </c>
      <c r="E474" s="113">
        <v>43.1</v>
      </c>
      <c r="F474" s="113">
        <v>43.8</v>
      </c>
      <c r="G474" s="113">
        <v>43.55</v>
      </c>
      <c r="H474" s="113">
        <v>43</v>
      </c>
      <c r="I474" s="113">
        <v>177531</v>
      </c>
      <c r="J474" s="113">
        <v>7826182.5</v>
      </c>
      <c r="K474" s="115">
        <v>43385</v>
      </c>
      <c r="L474" s="113">
        <v>944</v>
      </c>
      <c r="M474" s="113" t="s">
        <v>792</v>
      </c>
      <c r="N474" s="372"/>
    </row>
    <row r="475" spans="1:14">
      <c r="A475" s="113" t="s">
        <v>1952</v>
      </c>
      <c r="B475" s="113" t="s">
        <v>390</v>
      </c>
      <c r="C475" s="113">
        <v>732.9</v>
      </c>
      <c r="D475" s="113">
        <v>743</v>
      </c>
      <c r="E475" s="113">
        <v>714.35</v>
      </c>
      <c r="F475" s="113">
        <v>740.05</v>
      </c>
      <c r="G475" s="113">
        <v>740.5</v>
      </c>
      <c r="H475" s="113">
        <v>726</v>
      </c>
      <c r="I475" s="113">
        <v>14104</v>
      </c>
      <c r="J475" s="113">
        <v>10311412.199999999</v>
      </c>
      <c r="K475" s="115">
        <v>43385</v>
      </c>
      <c r="L475" s="113">
        <v>1278</v>
      </c>
      <c r="M475" s="113" t="s">
        <v>423</v>
      </c>
      <c r="N475" s="372"/>
    </row>
    <row r="476" spans="1:14">
      <c r="A476" s="113" t="s">
        <v>198</v>
      </c>
      <c r="B476" s="113" t="s">
        <v>390</v>
      </c>
      <c r="C476" s="113">
        <v>320</v>
      </c>
      <c r="D476" s="113">
        <v>320</v>
      </c>
      <c r="E476" s="113">
        <v>295.85000000000002</v>
      </c>
      <c r="F476" s="113">
        <v>297.14999999999998</v>
      </c>
      <c r="G476" s="113">
        <v>297</v>
      </c>
      <c r="H476" s="113">
        <v>314.8</v>
      </c>
      <c r="I476" s="113">
        <v>128080</v>
      </c>
      <c r="J476" s="113">
        <v>38460899</v>
      </c>
      <c r="K476" s="115">
        <v>43385</v>
      </c>
      <c r="L476" s="113">
        <v>3991</v>
      </c>
      <c r="M476" s="113" t="s">
        <v>793</v>
      </c>
      <c r="N476" s="372"/>
    </row>
    <row r="477" spans="1:14">
      <c r="A477" s="113" t="s">
        <v>1953</v>
      </c>
      <c r="B477" s="113" t="s">
        <v>390</v>
      </c>
      <c r="C477" s="113">
        <v>261.89999999999998</v>
      </c>
      <c r="D477" s="113">
        <v>264.39999999999998</v>
      </c>
      <c r="E477" s="113">
        <v>258</v>
      </c>
      <c r="F477" s="113">
        <v>259.35000000000002</v>
      </c>
      <c r="G477" s="113">
        <v>258.7</v>
      </c>
      <c r="H477" s="113">
        <v>258.2</v>
      </c>
      <c r="I477" s="113">
        <v>9998</v>
      </c>
      <c r="J477" s="113">
        <v>2605876.75</v>
      </c>
      <c r="K477" s="115">
        <v>43385</v>
      </c>
      <c r="L477" s="113">
        <v>732</v>
      </c>
      <c r="M477" s="113" t="s">
        <v>438</v>
      </c>
      <c r="N477" s="372"/>
    </row>
    <row r="478" spans="1:14">
      <c r="A478" s="113" t="s">
        <v>794</v>
      </c>
      <c r="B478" s="113" t="s">
        <v>390</v>
      </c>
      <c r="C478" s="113">
        <v>206.5</v>
      </c>
      <c r="D478" s="113">
        <v>212.8</v>
      </c>
      <c r="E478" s="113">
        <v>206.5</v>
      </c>
      <c r="F478" s="113">
        <v>208.7</v>
      </c>
      <c r="G478" s="113">
        <v>208.25</v>
      </c>
      <c r="H478" s="113">
        <v>205.35</v>
      </c>
      <c r="I478" s="113">
        <v>54628</v>
      </c>
      <c r="J478" s="113">
        <v>11472070.35</v>
      </c>
      <c r="K478" s="115">
        <v>43385</v>
      </c>
      <c r="L478" s="113">
        <v>2163</v>
      </c>
      <c r="M478" s="113" t="s">
        <v>795</v>
      </c>
      <c r="N478" s="372"/>
    </row>
    <row r="479" spans="1:14">
      <c r="A479" s="113" t="s">
        <v>796</v>
      </c>
      <c r="B479" s="113" t="s">
        <v>390</v>
      </c>
      <c r="C479" s="113">
        <v>237.75</v>
      </c>
      <c r="D479" s="113">
        <v>247.15</v>
      </c>
      <c r="E479" s="113">
        <v>236.55</v>
      </c>
      <c r="F479" s="113">
        <v>239.6</v>
      </c>
      <c r="G479" s="113">
        <v>240</v>
      </c>
      <c r="H479" s="113">
        <v>233.6</v>
      </c>
      <c r="I479" s="113">
        <v>83402</v>
      </c>
      <c r="J479" s="113">
        <v>20125356.899999999</v>
      </c>
      <c r="K479" s="115">
        <v>43385</v>
      </c>
      <c r="L479" s="113">
        <v>3073</v>
      </c>
      <c r="M479" s="113" t="s">
        <v>797</v>
      </c>
      <c r="N479" s="372"/>
    </row>
    <row r="480" spans="1:14">
      <c r="A480" s="113" t="s">
        <v>2338</v>
      </c>
      <c r="B480" s="113" t="s">
        <v>390</v>
      </c>
      <c r="C480" s="113">
        <v>319.35000000000002</v>
      </c>
      <c r="D480" s="113">
        <v>321.95</v>
      </c>
      <c r="E480" s="113">
        <v>298</v>
      </c>
      <c r="F480" s="113">
        <v>306.75</v>
      </c>
      <c r="G480" s="113">
        <v>299.89999999999998</v>
      </c>
      <c r="H480" s="113">
        <v>315.35000000000002</v>
      </c>
      <c r="I480" s="113">
        <v>182593</v>
      </c>
      <c r="J480" s="113">
        <v>57213327.100000001</v>
      </c>
      <c r="K480" s="115">
        <v>43385</v>
      </c>
      <c r="L480" s="113">
        <v>3161</v>
      </c>
      <c r="M480" s="113" t="s">
        <v>2339</v>
      </c>
      <c r="N480" s="372"/>
    </row>
    <row r="481" spans="1:14">
      <c r="A481" s="113" t="s">
        <v>2526</v>
      </c>
      <c r="B481" s="113" t="s">
        <v>390</v>
      </c>
      <c r="C481" s="113">
        <v>56.2</v>
      </c>
      <c r="D481" s="113">
        <v>56.2</v>
      </c>
      <c r="E481" s="113">
        <v>53.55</v>
      </c>
      <c r="F481" s="113">
        <v>54.35</v>
      </c>
      <c r="G481" s="113">
        <v>55.4</v>
      </c>
      <c r="H481" s="113">
        <v>55.2</v>
      </c>
      <c r="I481" s="113">
        <v>172</v>
      </c>
      <c r="J481" s="113">
        <v>9425.15</v>
      </c>
      <c r="K481" s="115">
        <v>43385</v>
      </c>
      <c r="L481" s="113">
        <v>6</v>
      </c>
      <c r="M481" s="113" t="s">
        <v>2527</v>
      </c>
      <c r="N481" s="372"/>
    </row>
    <row r="482" spans="1:14">
      <c r="A482" s="113" t="s">
        <v>798</v>
      </c>
      <c r="B482" s="113" t="s">
        <v>390</v>
      </c>
      <c r="C482" s="113">
        <v>6480</v>
      </c>
      <c r="D482" s="113">
        <v>6550.1</v>
      </c>
      <c r="E482" s="113">
        <v>6405.5</v>
      </c>
      <c r="F482" s="113">
        <v>6541.3</v>
      </c>
      <c r="G482" s="113">
        <v>6540</v>
      </c>
      <c r="H482" s="113">
        <v>6470.15</v>
      </c>
      <c r="I482" s="113">
        <v>2942</v>
      </c>
      <c r="J482" s="113">
        <v>19143811.600000001</v>
      </c>
      <c r="K482" s="115">
        <v>43385</v>
      </c>
      <c r="L482" s="113">
        <v>948</v>
      </c>
      <c r="M482" s="113" t="s">
        <v>799</v>
      </c>
      <c r="N482" s="372"/>
    </row>
    <row r="483" spans="1:14">
      <c r="A483" s="113" t="s">
        <v>800</v>
      </c>
      <c r="B483" s="113" t="s">
        <v>390</v>
      </c>
      <c r="C483" s="113">
        <v>16.649999999999999</v>
      </c>
      <c r="D483" s="113">
        <v>17.5</v>
      </c>
      <c r="E483" s="113">
        <v>16.45</v>
      </c>
      <c r="F483" s="113">
        <v>16.850000000000001</v>
      </c>
      <c r="G483" s="113">
        <v>16.8</v>
      </c>
      <c r="H483" s="113">
        <v>16.45</v>
      </c>
      <c r="I483" s="113">
        <v>74838</v>
      </c>
      <c r="J483" s="113">
        <v>1273683.1499999999</v>
      </c>
      <c r="K483" s="115">
        <v>43385</v>
      </c>
      <c r="L483" s="113">
        <v>336</v>
      </c>
      <c r="M483" s="113" t="s">
        <v>801</v>
      </c>
      <c r="N483" s="372"/>
    </row>
    <row r="484" spans="1:14">
      <c r="A484" s="113" t="s">
        <v>802</v>
      </c>
      <c r="B484" s="113" t="s">
        <v>390</v>
      </c>
      <c r="C484" s="113">
        <v>71.150000000000006</v>
      </c>
      <c r="D484" s="113">
        <v>76.5</v>
      </c>
      <c r="E484" s="113">
        <v>71.150000000000006</v>
      </c>
      <c r="F484" s="113">
        <v>74.150000000000006</v>
      </c>
      <c r="G484" s="113">
        <v>74</v>
      </c>
      <c r="H484" s="113">
        <v>70.75</v>
      </c>
      <c r="I484" s="113">
        <v>101992</v>
      </c>
      <c r="J484" s="113">
        <v>7578494.9500000002</v>
      </c>
      <c r="K484" s="115">
        <v>43385</v>
      </c>
      <c r="L484" s="113">
        <v>1722</v>
      </c>
      <c r="M484" s="113" t="s">
        <v>803</v>
      </c>
      <c r="N484" s="372"/>
    </row>
    <row r="485" spans="1:14">
      <c r="A485" s="113" t="s">
        <v>2842</v>
      </c>
      <c r="B485" s="113" t="s">
        <v>390</v>
      </c>
      <c r="C485" s="113">
        <v>848</v>
      </c>
      <c r="D485" s="113">
        <v>848</v>
      </c>
      <c r="E485" s="113">
        <v>800</v>
      </c>
      <c r="F485" s="113">
        <v>830</v>
      </c>
      <c r="G485" s="113">
        <v>830</v>
      </c>
      <c r="H485" s="113">
        <v>810.35</v>
      </c>
      <c r="I485" s="113">
        <v>182</v>
      </c>
      <c r="J485" s="113">
        <v>146337</v>
      </c>
      <c r="K485" s="115">
        <v>43385</v>
      </c>
      <c r="L485" s="113">
        <v>12</v>
      </c>
      <c r="M485" s="113" t="s">
        <v>2843</v>
      </c>
      <c r="N485" s="372"/>
    </row>
    <row r="486" spans="1:14">
      <c r="A486" s="113" t="s">
        <v>804</v>
      </c>
      <c r="B486" s="113" t="s">
        <v>390</v>
      </c>
      <c r="C486" s="113">
        <v>1373.2</v>
      </c>
      <c r="D486" s="113">
        <v>1413.1</v>
      </c>
      <c r="E486" s="113">
        <v>1373.2</v>
      </c>
      <c r="F486" s="113">
        <v>1407.1</v>
      </c>
      <c r="G486" s="113">
        <v>1403.5</v>
      </c>
      <c r="H486" s="113">
        <v>1372.7</v>
      </c>
      <c r="I486" s="113">
        <v>12111</v>
      </c>
      <c r="J486" s="113">
        <v>16966990.149999999</v>
      </c>
      <c r="K486" s="115">
        <v>43385</v>
      </c>
      <c r="L486" s="113">
        <v>3232</v>
      </c>
      <c r="M486" s="113" t="s">
        <v>805</v>
      </c>
      <c r="N486" s="372"/>
    </row>
    <row r="487" spans="1:14">
      <c r="A487" s="113" t="s">
        <v>70</v>
      </c>
      <c r="B487" s="113" t="s">
        <v>390</v>
      </c>
      <c r="C487" s="113">
        <v>599.25</v>
      </c>
      <c r="D487" s="113">
        <v>606</v>
      </c>
      <c r="E487" s="113">
        <v>589.29999999999995</v>
      </c>
      <c r="F487" s="113">
        <v>602.25</v>
      </c>
      <c r="G487" s="113">
        <v>602.29999999999995</v>
      </c>
      <c r="H487" s="113">
        <v>598.1</v>
      </c>
      <c r="I487" s="113">
        <v>555685</v>
      </c>
      <c r="J487" s="113">
        <v>332514702.14999998</v>
      </c>
      <c r="K487" s="115">
        <v>43385</v>
      </c>
      <c r="L487" s="113">
        <v>20255</v>
      </c>
      <c r="M487" s="113" t="s">
        <v>806</v>
      </c>
      <c r="N487" s="372"/>
    </row>
    <row r="488" spans="1:14">
      <c r="A488" s="113" t="s">
        <v>807</v>
      </c>
      <c r="B488" s="113" t="s">
        <v>2788</v>
      </c>
      <c r="C488" s="113">
        <v>60</v>
      </c>
      <c r="D488" s="113">
        <v>63</v>
      </c>
      <c r="E488" s="113">
        <v>59.9</v>
      </c>
      <c r="F488" s="113">
        <v>59.9</v>
      </c>
      <c r="G488" s="113">
        <v>59.9</v>
      </c>
      <c r="H488" s="113">
        <v>60.05</v>
      </c>
      <c r="I488" s="113">
        <v>1442</v>
      </c>
      <c r="J488" s="113">
        <v>87567.3</v>
      </c>
      <c r="K488" s="115">
        <v>43385</v>
      </c>
      <c r="L488" s="113">
        <v>32</v>
      </c>
      <c r="M488" s="113" t="s">
        <v>808</v>
      </c>
      <c r="N488" s="372"/>
    </row>
    <row r="489" spans="1:14">
      <c r="A489" s="113" t="s">
        <v>2528</v>
      </c>
      <c r="B489" s="113" t="s">
        <v>390</v>
      </c>
      <c r="C489" s="113">
        <v>13</v>
      </c>
      <c r="D489" s="113">
        <v>13.45</v>
      </c>
      <c r="E489" s="113">
        <v>12.8</v>
      </c>
      <c r="F489" s="113">
        <v>13.3</v>
      </c>
      <c r="G489" s="113">
        <v>13.35</v>
      </c>
      <c r="H489" s="113">
        <v>12.65</v>
      </c>
      <c r="I489" s="113">
        <v>24093</v>
      </c>
      <c r="J489" s="113">
        <v>315209.75</v>
      </c>
      <c r="K489" s="115">
        <v>43385</v>
      </c>
      <c r="L489" s="113">
        <v>123</v>
      </c>
      <c r="M489" s="113" t="s">
        <v>2529</v>
      </c>
      <c r="N489" s="372"/>
    </row>
    <row r="490" spans="1:14">
      <c r="A490" s="113" t="s">
        <v>2530</v>
      </c>
      <c r="B490" s="113" t="s">
        <v>390</v>
      </c>
      <c r="C490" s="113">
        <v>144.9</v>
      </c>
      <c r="D490" s="113">
        <v>148.85</v>
      </c>
      <c r="E490" s="113">
        <v>144.9</v>
      </c>
      <c r="F490" s="113">
        <v>148.85</v>
      </c>
      <c r="G490" s="113">
        <v>148.85</v>
      </c>
      <c r="H490" s="113">
        <v>141.80000000000001</v>
      </c>
      <c r="I490" s="113">
        <v>53714</v>
      </c>
      <c r="J490" s="113">
        <v>7974605.7999999998</v>
      </c>
      <c r="K490" s="115">
        <v>43385</v>
      </c>
      <c r="L490" s="113">
        <v>739</v>
      </c>
      <c r="M490" s="113" t="s">
        <v>2531</v>
      </c>
      <c r="N490" s="372"/>
    </row>
    <row r="491" spans="1:14">
      <c r="A491" s="113" t="s">
        <v>809</v>
      </c>
      <c r="B491" s="113" t="s">
        <v>390</v>
      </c>
      <c r="C491" s="113">
        <v>566</v>
      </c>
      <c r="D491" s="113">
        <v>579.65</v>
      </c>
      <c r="E491" s="113">
        <v>556</v>
      </c>
      <c r="F491" s="113">
        <v>579.65</v>
      </c>
      <c r="G491" s="113">
        <v>579.65</v>
      </c>
      <c r="H491" s="113">
        <v>552.04999999999995</v>
      </c>
      <c r="I491" s="113">
        <v>83624</v>
      </c>
      <c r="J491" s="113">
        <v>47775525.899999999</v>
      </c>
      <c r="K491" s="115">
        <v>43385</v>
      </c>
      <c r="L491" s="113">
        <v>3899</v>
      </c>
      <c r="M491" s="113" t="s">
        <v>810</v>
      </c>
      <c r="N491" s="372"/>
    </row>
    <row r="492" spans="1:14">
      <c r="A492" s="113" t="s">
        <v>811</v>
      </c>
      <c r="B492" s="113" t="s">
        <v>390</v>
      </c>
      <c r="C492" s="113">
        <v>88.1</v>
      </c>
      <c r="D492" s="113">
        <v>94.5</v>
      </c>
      <c r="E492" s="113">
        <v>88.1</v>
      </c>
      <c r="F492" s="113">
        <v>93.65</v>
      </c>
      <c r="G492" s="113">
        <v>93.5</v>
      </c>
      <c r="H492" s="113">
        <v>87.75</v>
      </c>
      <c r="I492" s="113">
        <v>358213</v>
      </c>
      <c r="J492" s="113">
        <v>33250146.149999999</v>
      </c>
      <c r="K492" s="115">
        <v>43385</v>
      </c>
      <c r="L492" s="113">
        <v>5272</v>
      </c>
      <c r="M492" s="113" t="s">
        <v>812</v>
      </c>
      <c r="N492" s="372"/>
    </row>
    <row r="493" spans="1:14">
      <c r="A493" s="113" t="s">
        <v>2678</v>
      </c>
      <c r="B493" s="113" t="s">
        <v>390</v>
      </c>
      <c r="C493" s="113">
        <v>993</v>
      </c>
      <c r="D493" s="113">
        <v>1023.25</v>
      </c>
      <c r="E493" s="113">
        <v>990</v>
      </c>
      <c r="F493" s="113">
        <v>999</v>
      </c>
      <c r="G493" s="113">
        <v>1000</v>
      </c>
      <c r="H493" s="113">
        <v>983</v>
      </c>
      <c r="I493" s="113">
        <v>2563</v>
      </c>
      <c r="J493" s="113">
        <v>2572968.35</v>
      </c>
      <c r="K493" s="115">
        <v>43385</v>
      </c>
      <c r="L493" s="113">
        <v>300</v>
      </c>
      <c r="M493" s="113" t="s">
        <v>2679</v>
      </c>
      <c r="N493" s="372"/>
    </row>
    <row r="494" spans="1:14">
      <c r="A494" s="113" t="s">
        <v>71</v>
      </c>
      <c r="B494" s="113" t="s">
        <v>390</v>
      </c>
      <c r="C494" s="113">
        <v>15.95</v>
      </c>
      <c r="D494" s="113">
        <v>16.850000000000001</v>
      </c>
      <c r="E494" s="113">
        <v>15.95</v>
      </c>
      <c r="F494" s="113">
        <v>16.600000000000001</v>
      </c>
      <c r="G494" s="113">
        <v>16.5</v>
      </c>
      <c r="H494" s="113">
        <v>15.85</v>
      </c>
      <c r="I494" s="113">
        <v>26687874</v>
      </c>
      <c r="J494" s="113">
        <v>441891494.5</v>
      </c>
      <c r="K494" s="115">
        <v>43385</v>
      </c>
      <c r="L494" s="113">
        <v>12130</v>
      </c>
      <c r="M494" s="113" t="s">
        <v>813</v>
      </c>
      <c r="N494" s="372"/>
    </row>
    <row r="495" spans="1:14">
      <c r="A495" s="113" t="s">
        <v>1972</v>
      </c>
      <c r="B495" s="113" t="s">
        <v>390</v>
      </c>
      <c r="C495" s="113">
        <v>334</v>
      </c>
      <c r="D495" s="113">
        <v>338.5</v>
      </c>
      <c r="E495" s="113">
        <v>327.35000000000002</v>
      </c>
      <c r="F495" s="113">
        <v>335.55</v>
      </c>
      <c r="G495" s="113">
        <v>334.15</v>
      </c>
      <c r="H495" s="113">
        <v>326.05</v>
      </c>
      <c r="I495" s="113">
        <v>17932</v>
      </c>
      <c r="J495" s="113">
        <v>6018883.7000000002</v>
      </c>
      <c r="K495" s="115">
        <v>43385</v>
      </c>
      <c r="L495" s="113">
        <v>785</v>
      </c>
      <c r="M495" s="113" t="s">
        <v>1973</v>
      </c>
      <c r="N495" s="372"/>
    </row>
    <row r="496" spans="1:14">
      <c r="A496" s="113" t="s">
        <v>814</v>
      </c>
      <c r="B496" s="113" t="s">
        <v>390</v>
      </c>
      <c r="C496" s="113">
        <v>327.2</v>
      </c>
      <c r="D496" s="113">
        <v>337</v>
      </c>
      <c r="E496" s="113">
        <v>327.2</v>
      </c>
      <c r="F496" s="113">
        <v>331.85</v>
      </c>
      <c r="G496" s="113">
        <v>330.25</v>
      </c>
      <c r="H496" s="113">
        <v>325.5</v>
      </c>
      <c r="I496" s="113">
        <v>300702</v>
      </c>
      <c r="J496" s="113">
        <v>99904731.150000006</v>
      </c>
      <c r="K496" s="115">
        <v>43385</v>
      </c>
      <c r="L496" s="113">
        <v>8539</v>
      </c>
      <c r="M496" s="113" t="s">
        <v>815</v>
      </c>
      <c r="N496" s="372"/>
    </row>
    <row r="497" spans="1:14">
      <c r="A497" s="113" t="s">
        <v>2251</v>
      </c>
      <c r="B497" s="113" t="s">
        <v>390</v>
      </c>
      <c r="C497" s="113">
        <v>740</v>
      </c>
      <c r="D497" s="113">
        <v>783</v>
      </c>
      <c r="E497" s="113">
        <v>736.7</v>
      </c>
      <c r="F497" s="113">
        <v>752.95</v>
      </c>
      <c r="G497" s="113">
        <v>755.5</v>
      </c>
      <c r="H497" s="113">
        <v>723.05</v>
      </c>
      <c r="I497" s="113">
        <v>830755</v>
      </c>
      <c r="J497" s="113">
        <v>630031193.60000002</v>
      </c>
      <c r="K497" s="115">
        <v>43385</v>
      </c>
      <c r="L497" s="113">
        <v>31672</v>
      </c>
      <c r="M497" s="113" t="s">
        <v>2252</v>
      </c>
      <c r="N497" s="372"/>
    </row>
    <row r="498" spans="1:14">
      <c r="A498" s="113" t="s">
        <v>816</v>
      </c>
      <c r="B498" s="113" t="s">
        <v>390</v>
      </c>
      <c r="C498" s="113">
        <v>314.8</v>
      </c>
      <c r="D498" s="113">
        <v>316.89999999999998</v>
      </c>
      <c r="E498" s="113">
        <v>289.3</v>
      </c>
      <c r="F498" s="113">
        <v>292.75</v>
      </c>
      <c r="G498" s="113">
        <v>299.89999999999998</v>
      </c>
      <c r="H498" s="113">
        <v>294.2</v>
      </c>
      <c r="I498" s="113">
        <v>26467</v>
      </c>
      <c r="J498" s="113">
        <v>7817854.25</v>
      </c>
      <c r="K498" s="115">
        <v>43385</v>
      </c>
      <c r="L498" s="113">
        <v>568</v>
      </c>
      <c r="M498" s="113" t="s">
        <v>817</v>
      </c>
      <c r="N498" s="372"/>
    </row>
    <row r="499" spans="1:14">
      <c r="A499" s="113" t="s">
        <v>818</v>
      </c>
      <c r="B499" s="113" t="s">
        <v>390</v>
      </c>
      <c r="C499" s="113">
        <v>709.8</v>
      </c>
      <c r="D499" s="113">
        <v>757</v>
      </c>
      <c r="E499" s="113">
        <v>707.5</v>
      </c>
      <c r="F499" s="113">
        <v>730.4</v>
      </c>
      <c r="G499" s="113">
        <v>740</v>
      </c>
      <c r="H499" s="113">
        <v>695.15</v>
      </c>
      <c r="I499" s="113">
        <v>321243</v>
      </c>
      <c r="J499" s="113">
        <v>237624603.84999999</v>
      </c>
      <c r="K499" s="115">
        <v>43385</v>
      </c>
      <c r="L499" s="113">
        <v>12527</v>
      </c>
      <c r="M499" s="113" t="s">
        <v>819</v>
      </c>
      <c r="N499" s="372"/>
    </row>
    <row r="500" spans="1:14">
      <c r="A500" s="113" t="s">
        <v>2315</v>
      </c>
      <c r="B500" s="113" t="s">
        <v>390</v>
      </c>
      <c r="C500" s="113">
        <v>516.75</v>
      </c>
      <c r="D500" s="113">
        <v>533</v>
      </c>
      <c r="E500" s="113">
        <v>510.55</v>
      </c>
      <c r="F500" s="113">
        <v>516.45000000000005</v>
      </c>
      <c r="G500" s="113">
        <v>514</v>
      </c>
      <c r="H500" s="113">
        <v>516.1</v>
      </c>
      <c r="I500" s="113">
        <v>78162</v>
      </c>
      <c r="J500" s="113">
        <v>40704521.200000003</v>
      </c>
      <c r="K500" s="115">
        <v>43385</v>
      </c>
      <c r="L500" s="113">
        <v>5573</v>
      </c>
      <c r="M500" s="113" t="s">
        <v>2316</v>
      </c>
      <c r="N500" s="372"/>
    </row>
    <row r="501" spans="1:14">
      <c r="A501" s="113" t="s">
        <v>347</v>
      </c>
      <c r="B501" s="113" t="s">
        <v>390</v>
      </c>
      <c r="C501" s="113">
        <v>733</v>
      </c>
      <c r="D501" s="113">
        <v>739</v>
      </c>
      <c r="E501" s="113">
        <v>706.1</v>
      </c>
      <c r="F501" s="113">
        <v>716.35</v>
      </c>
      <c r="G501" s="113">
        <v>715.95</v>
      </c>
      <c r="H501" s="113">
        <v>727.95</v>
      </c>
      <c r="I501" s="113">
        <v>927076</v>
      </c>
      <c r="J501" s="113">
        <v>665839918.39999998</v>
      </c>
      <c r="K501" s="115">
        <v>43385</v>
      </c>
      <c r="L501" s="113">
        <v>46249</v>
      </c>
      <c r="M501" s="113" t="s">
        <v>820</v>
      </c>
      <c r="N501" s="372"/>
    </row>
    <row r="502" spans="1:14">
      <c r="A502" s="113" t="s">
        <v>72</v>
      </c>
      <c r="B502" s="113" t="s">
        <v>390</v>
      </c>
      <c r="C502" s="113">
        <v>480</v>
      </c>
      <c r="D502" s="113">
        <v>495</v>
      </c>
      <c r="E502" s="113">
        <v>474</v>
      </c>
      <c r="F502" s="113">
        <v>477.8</v>
      </c>
      <c r="G502" s="113">
        <v>476.05</v>
      </c>
      <c r="H502" s="113">
        <v>477.05</v>
      </c>
      <c r="I502" s="113">
        <v>297543</v>
      </c>
      <c r="J502" s="113">
        <v>143653176.84999999</v>
      </c>
      <c r="K502" s="115">
        <v>43385</v>
      </c>
      <c r="L502" s="113">
        <v>8911</v>
      </c>
      <c r="M502" s="113" t="s">
        <v>821</v>
      </c>
      <c r="N502" s="372"/>
    </row>
    <row r="503" spans="1:14">
      <c r="A503" s="113" t="s">
        <v>822</v>
      </c>
      <c r="B503" s="113" t="s">
        <v>390</v>
      </c>
      <c r="C503" s="113">
        <v>495</v>
      </c>
      <c r="D503" s="113">
        <v>514</v>
      </c>
      <c r="E503" s="113">
        <v>494</v>
      </c>
      <c r="F503" s="113">
        <v>504.5</v>
      </c>
      <c r="G503" s="113">
        <v>507.9</v>
      </c>
      <c r="H503" s="113">
        <v>489.1</v>
      </c>
      <c r="I503" s="113">
        <v>275791</v>
      </c>
      <c r="J503" s="113">
        <v>140317592.25</v>
      </c>
      <c r="K503" s="115">
        <v>43385</v>
      </c>
      <c r="L503" s="113">
        <v>16208</v>
      </c>
      <c r="M503" s="113" t="s">
        <v>3085</v>
      </c>
      <c r="N503" s="372"/>
    </row>
    <row r="504" spans="1:14">
      <c r="A504" s="113" t="s">
        <v>3264</v>
      </c>
      <c r="B504" s="113" t="s">
        <v>390</v>
      </c>
      <c r="C504" s="113">
        <v>75.5</v>
      </c>
      <c r="D504" s="113">
        <v>81</v>
      </c>
      <c r="E504" s="113">
        <v>74.8</v>
      </c>
      <c r="F504" s="113">
        <v>78.2</v>
      </c>
      <c r="G504" s="113">
        <v>79.400000000000006</v>
      </c>
      <c r="H504" s="113">
        <v>73.8</v>
      </c>
      <c r="I504" s="113">
        <v>114013</v>
      </c>
      <c r="J504" s="113">
        <v>8952850.0999999996</v>
      </c>
      <c r="K504" s="115">
        <v>43385</v>
      </c>
      <c r="L504" s="113">
        <v>1118</v>
      </c>
      <c r="M504" s="113" t="s">
        <v>3265</v>
      </c>
      <c r="N504" s="372"/>
    </row>
    <row r="505" spans="1:14">
      <c r="A505" s="113" t="s">
        <v>2532</v>
      </c>
      <c r="B505" s="113" t="s">
        <v>390</v>
      </c>
      <c r="C505" s="113">
        <v>9.25</v>
      </c>
      <c r="D505" s="113">
        <v>9.5</v>
      </c>
      <c r="E505" s="113">
        <v>9.1</v>
      </c>
      <c r="F505" s="113">
        <v>9.25</v>
      </c>
      <c r="G505" s="113">
        <v>9.3000000000000007</v>
      </c>
      <c r="H505" s="113">
        <v>9.1999999999999993</v>
      </c>
      <c r="I505" s="113">
        <v>7254</v>
      </c>
      <c r="J505" s="113">
        <v>67554.55</v>
      </c>
      <c r="K505" s="115">
        <v>43385</v>
      </c>
      <c r="L505" s="113">
        <v>41</v>
      </c>
      <c r="M505" s="113" t="s">
        <v>2533</v>
      </c>
      <c r="N505" s="372"/>
    </row>
    <row r="506" spans="1:14">
      <c r="A506" s="113" t="s">
        <v>2534</v>
      </c>
      <c r="B506" s="113" t="s">
        <v>390</v>
      </c>
      <c r="C506" s="113">
        <v>11.3</v>
      </c>
      <c r="D506" s="113">
        <v>11.9</v>
      </c>
      <c r="E506" s="113">
        <v>10.95</v>
      </c>
      <c r="F506" s="113">
        <v>11.6</v>
      </c>
      <c r="G506" s="113">
        <v>11.5</v>
      </c>
      <c r="H506" s="113">
        <v>11.25</v>
      </c>
      <c r="I506" s="113">
        <v>55964</v>
      </c>
      <c r="J506" s="113">
        <v>639815.9</v>
      </c>
      <c r="K506" s="115">
        <v>43385</v>
      </c>
      <c r="L506" s="113">
        <v>155</v>
      </c>
      <c r="M506" s="113" t="s">
        <v>2535</v>
      </c>
      <c r="N506" s="372"/>
    </row>
    <row r="507" spans="1:14">
      <c r="A507" s="113" t="s">
        <v>2322</v>
      </c>
      <c r="B507" s="113" t="s">
        <v>390</v>
      </c>
      <c r="C507" s="113">
        <v>2815.15</v>
      </c>
      <c r="D507" s="113">
        <v>2820</v>
      </c>
      <c r="E507" s="113">
        <v>2807.05</v>
      </c>
      <c r="F507" s="113">
        <v>2814.2</v>
      </c>
      <c r="G507" s="113">
        <v>2817.5</v>
      </c>
      <c r="H507" s="113">
        <v>2796.8</v>
      </c>
      <c r="I507" s="113">
        <v>16761</v>
      </c>
      <c r="J507" s="113">
        <v>47170209.350000001</v>
      </c>
      <c r="K507" s="115">
        <v>43385</v>
      </c>
      <c r="L507" s="113">
        <v>1751</v>
      </c>
      <c r="M507" s="113" t="s">
        <v>2323</v>
      </c>
      <c r="N507" s="372"/>
    </row>
    <row r="508" spans="1:14">
      <c r="A508" s="113" t="s">
        <v>3161</v>
      </c>
      <c r="B508" s="113" t="s">
        <v>2788</v>
      </c>
      <c r="C508" s="113">
        <v>29</v>
      </c>
      <c r="D508" s="113">
        <v>29</v>
      </c>
      <c r="E508" s="113">
        <v>28.05</v>
      </c>
      <c r="F508" s="113">
        <v>28.05</v>
      </c>
      <c r="G508" s="113">
        <v>28.05</v>
      </c>
      <c r="H508" s="113">
        <v>28</v>
      </c>
      <c r="I508" s="113">
        <v>5</v>
      </c>
      <c r="J508" s="113">
        <v>141.19999999999999</v>
      </c>
      <c r="K508" s="115">
        <v>43385</v>
      </c>
      <c r="L508" s="113">
        <v>2</v>
      </c>
      <c r="M508" s="113" t="s">
        <v>3162</v>
      </c>
      <c r="N508" s="372"/>
    </row>
    <row r="509" spans="1:14">
      <c r="A509" s="113" t="s">
        <v>3266</v>
      </c>
      <c r="B509" s="113" t="s">
        <v>390</v>
      </c>
      <c r="C509" s="113">
        <v>74.95</v>
      </c>
      <c r="D509" s="113">
        <v>79</v>
      </c>
      <c r="E509" s="113">
        <v>71.099999999999994</v>
      </c>
      <c r="F509" s="113">
        <v>77.400000000000006</v>
      </c>
      <c r="G509" s="113">
        <v>76.150000000000006</v>
      </c>
      <c r="H509" s="113">
        <v>74.2</v>
      </c>
      <c r="I509" s="113">
        <v>13100</v>
      </c>
      <c r="J509" s="113">
        <v>990959.25</v>
      </c>
      <c r="K509" s="115">
        <v>43385</v>
      </c>
      <c r="L509" s="113">
        <v>191</v>
      </c>
      <c r="M509" s="113" t="s">
        <v>3267</v>
      </c>
      <c r="N509" s="372"/>
    </row>
    <row r="510" spans="1:14">
      <c r="A510" s="113" t="s">
        <v>2324</v>
      </c>
      <c r="B510" s="113" t="s">
        <v>390</v>
      </c>
      <c r="C510" s="113">
        <v>2810.1</v>
      </c>
      <c r="D510" s="113">
        <v>2830.05</v>
      </c>
      <c r="E510" s="113">
        <v>2810.1</v>
      </c>
      <c r="F510" s="113">
        <v>2819.9</v>
      </c>
      <c r="G510" s="113">
        <v>2817.55</v>
      </c>
      <c r="H510" s="113">
        <v>2801.45</v>
      </c>
      <c r="I510" s="113">
        <v>1314</v>
      </c>
      <c r="J510" s="113">
        <v>3708709.3</v>
      </c>
      <c r="K510" s="115">
        <v>43385</v>
      </c>
      <c r="L510" s="113">
        <v>151</v>
      </c>
      <c r="M510" s="113" t="s">
        <v>2325</v>
      </c>
      <c r="N510" s="372"/>
    </row>
    <row r="511" spans="1:14">
      <c r="A511" s="113" t="s">
        <v>3153</v>
      </c>
      <c r="B511" s="113" t="s">
        <v>390</v>
      </c>
      <c r="C511" s="113">
        <v>21.2</v>
      </c>
      <c r="D511" s="113">
        <v>23.25</v>
      </c>
      <c r="E511" s="113">
        <v>20.25</v>
      </c>
      <c r="F511" s="113">
        <v>23.25</v>
      </c>
      <c r="G511" s="113">
        <v>23.25</v>
      </c>
      <c r="H511" s="113">
        <v>21.15</v>
      </c>
      <c r="I511" s="113">
        <v>33037</v>
      </c>
      <c r="J511" s="113">
        <v>751067.5</v>
      </c>
      <c r="K511" s="115">
        <v>43385</v>
      </c>
      <c r="L511" s="113">
        <v>108</v>
      </c>
      <c r="M511" s="113" t="s">
        <v>3154</v>
      </c>
      <c r="N511" s="372"/>
    </row>
    <row r="512" spans="1:14">
      <c r="A512" s="113" t="s">
        <v>3268</v>
      </c>
      <c r="B512" s="113" t="s">
        <v>390</v>
      </c>
      <c r="C512" s="113">
        <v>63.85</v>
      </c>
      <c r="D512" s="113">
        <v>65</v>
      </c>
      <c r="E512" s="113">
        <v>61.15</v>
      </c>
      <c r="F512" s="113">
        <v>62.1</v>
      </c>
      <c r="G512" s="113">
        <v>61.15</v>
      </c>
      <c r="H512" s="113">
        <v>61.5</v>
      </c>
      <c r="I512" s="113">
        <v>16931</v>
      </c>
      <c r="J512" s="113">
        <v>1060407.05</v>
      </c>
      <c r="K512" s="115">
        <v>43385</v>
      </c>
      <c r="L512" s="113">
        <v>377</v>
      </c>
      <c r="M512" s="113" t="s">
        <v>3269</v>
      </c>
      <c r="N512" s="372"/>
    </row>
    <row r="513" spans="1:14">
      <c r="A513" s="113" t="s">
        <v>2384</v>
      </c>
      <c r="B513" s="113" t="s">
        <v>390</v>
      </c>
      <c r="C513" s="113">
        <v>433.9</v>
      </c>
      <c r="D513" s="113">
        <v>447.5</v>
      </c>
      <c r="E513" s="113">
        <v>425</v>
      </c>
      <c r="F513" s="113">
        <v>427.35</v>
      </c>
      <c r="G513" s="113">
        <v>431</v>
      </c>
      <c r="H513" s="113">
        <v>417.1</v>
      </c>
      <c r="I513" s="113">
        <v>90331</v>
      </c>
      <c r="J513" s="113">
        <v>39361312.350000001</v>
      </c>
      <c r="K513" s="115">
        <v>43385</v>
      </c>
      <c r="L513" s="113">
        <v>2503</v>
      </c>
      <c r="M513" s="113" t="s">
        <v>2385</v>
      </c>
      <c r="N513" s="372"/>
    </row>
    <row r="514" spans="1:14">
      <c r="A514" s="113" t="s">
        <v>317</v>
      </c>
      <c r="B514" s="113" t="s">
        <v>390</v>
      </c>
      <c r="C514" s="113">
        <v>102.3</v>
      </c>
      <c r="D514" s="113">
        <v>105.8</v>
      </c>
      <c r="E514" s="113">
        <v>100.5</v>
      </c>
      <c r="F514" s="113">
        <v>102.2</v>
      </c>
      <c r="G514" s="113">
        <v>101.2</v>
      </c>
      <c r="H514" s="113">
        <v>102</v>
      </c>
      <c r="I514" s="113">
        <v>357510</v>
      </c>
      <c r="J514" s="113">
        <v>36810155.100000001</v>
      </c>
      <c r="K514" s="115">
        <v>43385</v>
      </c>
      <c r="L514" s="113">
        <v>8571</v>
      </c>
      <c r="M514" s="113" t="s">
        <v>823</v>
      </c>
      <c r="N514" s="372"/>
    </row>
    <row r="515" spans="1:14">
      <c r="A515" s="113" t="s">
        <v>1910</v>
      </c>
      <c r="B515" s="113" t="s">
        <v>390</v>
      </c>
      <c r="C515" s="113">
        <v>77</v>
      </c>
      <c r="D515" s="113">
        <v>83.5</v>
      </c>
      <c r="E515" s="113">
        <v>77</v>
      </c>
      <c r="F515" s="113">
        <v>77.8</v>
      </c>
      <c r="G515" s="113">
        <v>77.25</v>
      </c>
      <c r="H515" s="113">
        <v>77</v>
      </c>
      <c r="I515" s="113">
        <v>34183</v>
      </c>
      <c r="J515" s="113">
        <v>2682064.5</v>
      </c>
      <c r="K515" s="115">
        <v>43385</v>
      </c>
      <c r="L515" s="113">
        <v>213</v>
      </c>
      <c r="M515" s="113" t="s">
        <v>1911</v>
      </c>
      <c r="N515" s="372"/>
    </row>
    <row r="516" spans="1:14">
      <c r="A516" s="113" t="s">
        <v>352</v>
      </c>
      <c r="B516" s="113" t="s">
        <v>390</v>
      </c>
      <c r="C516" s="113">
        <v>90.1</v>
      </c>
      <c r="D516" s="113">
        <v>93</v>
      </c>
      <c r="E516" s="113">
        <v>90.1</v>
      </c>
      <c r="F516" s="113">
        <v>92.2</v>
      </c>
      <c r="G516" s="113">
        <v>92.15</v>
      </c>
      <c r="H516" s="113">
        <v>89.75</v>
      </c>
      <c r="I516" s="113">
        <v>3069684</v>
      </c>
      <c r="J516" s="113">
        <v>282261237.64999998</v>
      </c>
      <c r="K516" s="115">
        <v>43385</v>
      </c>
      <c r="L516" s="113">
        <v>12171</v>
      </c>
      <c r="M516" s="113" t="s">
        <v>824</v>
      </c>
      <c r="N516" s="372"/>
    </row>
    <row r="517" spans="1:14">
      <c r="A517" s="113" t="s">
        <v>825</v>
      </c>
      <c r="B517" s="113" t="s">
        <v>390</v>
      </c>
      <c r="C517" s="113">
        <v>914.9</v>
      </c>
      <c r="D517" s="113">
        <v>914.9</v>
      </c>
      <c r="E517" s="113">
        <v>914.9</v>
      </c>
      <c r="F517" s="113">
        <v>914.9</v>
      </c>
      <c r="G517" s="113">
        <v>914.9</v>
      </c>
      <c r="H517" s="113">
        <v>871.35</v>
      </c>
      <c r="I517" s="113">
        <v>86446</v>
      </c>
      <c r="J517" s="113">
        <v>79089445.400000006</v>
      </c>
      <c r="K517" s="115">
        <v>43385</v>
      </c>
      <c r="L517" s="113">
        <v>924</v>
      </c>
      <c r="M517" s="113" t="s">
        <v>826</v>
      </c>
      <c r="N517" s="372"/>
    </row>
    <row r="518" spans="1:14">
      <c r="A518" s="113" t="s">
        <v>73</v>
      </c>
      <c r="B518" s="113" t="s">
        <v>390</v>
      </c>
      <c r="C518" s="113">
        <v>892.4</v>
      </c>
      <c r="D518" s="113">
        <v>901</v>
      </c>
      <c r="E518" s="113">
        <v>879.05</v>
      </c>
      <c r="F518" s="113">
        <v>895.1</v>
      </c>
      <c r="G518" s="113">
        <v>894</v>
      </c>
      <c r="H518" s="113">
        <v>878.35</v>
      </c>
      <c r="I518" s="113">
        <v>1357907</v>
      </c>
      <c r="J518" s="113">
        <v>1209002207.5999999</v>
      </c>
      <c r="K518" s="115">
        <v>43385</v>
      </c>
      <c r="L518" s="113">
        <v>95215</v>
      </c>
      <c r="M518" s="113" t="s">
        <v>1971</v>
      </c>
      <c r="N518" s="372"/>
    </row>
    <row r="519" spans="1:14">
      <c r="A519" s="113" t="s">
        <v>386</v>
      </c>
      <c r="B519" s="113" t="s">
        <v>390</v>
      </c>
      <c r="C519" s="113">
        <v>75</v>
      </c>
      <c r="D519" s="113">
        <v>80</v>
      </c>
      <c r="E519" s="113">
        <v>75</v>
      </c>
      <c r="F519" s="113">
        <v>80</v>
      </c>
      <c r="G519" s="113">
        <v>80</v>
      </c>
      <c r="H519" s="113">
        <v>72.75</v>
      </c>
      <c r="I519" s="113">
        <v>91614</v>
      </c>
      <c r="J519" s="113">
        <v>7261501.7000000002</v>
      </c>
      <c r="K519" s="115">
        <v>43385</v>
      </c>
      <c r="L519" s="113">
        <v>949</v>
      </c>
      <c r="M519" s="113" t="s">
        <v>827</v>
      </c>
      <c r="N519" s="372"/>
    </row>
    <row r="520" spans="1:14">
      <c r="A520" s="113" t="s">
        <v>828</v>
      </c>
      <c r="B520" s="113" t="s">
        <v>390</v>
      </c>
      <c r="C520" s="113">
        <v>125.4</v>
      </c>
      <c r="D520" s="113">
        <v>128.6</v>
      </c>
      <c r="E520" s="113">
        <v>125.4</v>
      </c>
      <c r="F520" s="113">
        <v>127.15</v>
      </c>
      <c r="G520" s="113">
        <v>126.15</v>
      </c>
      <c r="H520" s="113">
        <v>124.75</v>
      </c>
      <c r="I520" s="113">
        <v>170525</v>
      </c>
      <c r="J520" s="113">
        <v>21729359.75</v>
      </c>
      <c r="K520" s="115">
        <v>43385</v>
      </c>
      <c r="L520" s="113">
        <v>2609</v>
      </c>
      <c r="M520" s="113" t="s">
        <v>829</v>
      </c>
      <c r="N520" s="372"/>
    </row>
    <row r="521" spans="1:14">
      <c r="A521" s="113" t="s">
        <v>830</v>
      </c>
      <c r="B521" s="113" t="s">
        <v>390</v>
      </c>
      <c r="C521" s="113">
        <v>937</v>
      </c>
      <c r="D521" s="113">
        <v>937</v>
      </c>
      <c r="E521" s="113">
        <v>902.05</v>
      </c>
      <c r="F521" s="113">
        <v>918.65</v>
      </c>
      <c r="G521" s="113">
        <v>902.1</v>
      </c>
      <c r="H521" s="113">
        <v>936.85</v>
      </c>
      <c r="I521" s="113">
        <v>1408</v>
      </c>
      <c r="J521" s="113">
        <v>1296353.95</v>
      </c>
      <c r="K521" s="115">
        <v>43385</v>
      </c>
      <c r="L521" s="113">
        <v>773</v>
      </c>
      <c r="M521" s="113" t="s">
        <v>831</v>
      </c>
      <c r="N521" s="372"/>
    </row>
    <row r="522" spans="1:14">
      <c r="A522" s="113" t="s">
        <v>832</v>
      </c>
      <c r="B522" s="113" t="s">
        <v>390</v>
      </c>
      <c r="C522" s="113">
        <v>148.15</v>
      </c>
      <c r="D522" s="113">
        <v>152.1</v>
      </c>
      <c r="E522" s="113">
        <v>141.6</v>
      </c>
      <c r="F522" s="113">
        <v>143.80000000000001</v>
      </c>
      <c r="G522" s="113">
        <v>142</v>
      </c>
      <c r="H522" s="113">
        <v>146.5</v>
      </c>
      <c r="I522" s="113">
        <v>146401</v>
      </c>
      <c r="J522" s="113">
        <v>21692795.699999999</v>
      </c>
      <c r="K522" s="115">
        <v>43385</v>
      </c>
      <c r="L522" s="113">
        <v>4346</v>
      </c>
      <c r="M522" s="113" t="s">
        <v>833</v>
      </c>
      <c r="N522" s="372"/>
    </row>
    <row r="523" spans="1:14">
      <c r="A523" s="113" t="s">
        <v>834</v>
      </c>
      <c r="B523" s="113" t="s">
        <v>390</v>
      </c>
      <c r="C523" s="113">
        <v>6.3</v>
      </c>
      <c r="D523" s="113">
        <v>6.65</v>
      </c>
      <c r="E523" s="113">
        <v>6.25</v>
      </c>
      <c r="F523" s="113">
        <v>6.6</v>
      </c>
      <c r="G523" s="113">
        <v>6.6</v>
      </c>
      <c r="H523" s="113">
        <v>6.3</v>
      </c>
      <c r="I523" s="113">
        <v>194855</v>
      </c>
      <c r="J523" s="113">
        <v>1258256.8999999999</v>
      </c>
      <c r="K523" s="115">
        <v>43385</v>
      </c>
      <c r="L523" s="113">
        <v>304</v>
      </c>
      <c r="M523" s="113" t="s">
        <v>835</v>
      </c>
      <c r="N523" s="372"/>
    </row>
    <row r="524" spans="1:14">
      <c r="A524" s="113" t="s">
        <v>836</v>
      </c>
      <c r="B524" s="113" t="s">
        <v>390</v>
      </c>
      <c r="C524" s="113">
        <v>494.85</v>
      </c>
      <c r="D524" s="113">
        <v>505.55</v>
      </c>
      <c r="E524" s="113">
        <v>491</v>
      </c>
      <c r="F524" s="113">
        <v>496.15</v>
      </c>
      <c r="G524" s="113">
        <v>493.1</v>
      </c>
      <c r="H524" s="113">
        <v>487.55</v>
      </c>
      <c r="I524" s="113">
        <v>6011</v>
      </c>
      <c r="J524" s="113">
        <v>2993566</v>
      </c>
      <c r="K524" s="115">
        <v>43385</v>
      </c>
      <c r="L524" s="113">
        <v>410</v>
      </c>
      <c r="M524" s="113" t="s">
        <v>837</v>
      </c>
      <c r="N524" s="372"/>
    </row>
    <row r="525" spans="1:14">
      <c r="A525" s="113" t="s">
        <v>2844</v>
      </c>
      <c r="B525" s="113" t="s">
        <v>2788</v>
      </c>
      <c r="C525" s="113">
        <v>576.5</v>
      </c>
      <c r="D525" s="113">
        <v>576.6</v>
      </c>
      <c r="E525" s="113">
        <v>576.5</v>
      </c>
      <c r="F525" s="113">
        <v>576.6</v>
      </c>
      <c r="G525" s="113">
        <v>576.6</v>
      </c>
      <c r="H525" s="113">
        <v>549.15</v>
      </c>
      <c r="I525" s="113">
        <v>53</v>
      </c>
      <c r="J525" s="113">
        <v>30559.599999999999</v>
      </c>
      <c r="K525" s="115">
        <v>43385</v>
      </c>
      <c r="L525" s="113">
        <v>12</v>
      </c>
      <c r="M525" s="113" t="s">
        <v>2845</v>
      </c>
      <c r="N525" s="372"/>
    </row>
    <row r="526" spans="1:14">
      <c r="A526" s="113" t="s">
        <v>2042</v>
      </c>
      <c r="B526" s="113" t="s">
        <v>390</v>
      </c>
      <c r="C526" s="113">
        <v>1100.05</v>
      </c>
      <c r="D526" s="113">
        <v>1120</v>
      </c>
      <c r="E526" s="113">
        <v>1080</v>
      </c>
      <c r="F526" s="113">
        <v>1082.5</v>
      </c>
      <c r="G526" s="113">
        <v>1080</v>
      </c>
      <c r="H526" s="113">
        <v>1100</v>
      </c>
      <c r="I526" s="113">
        <v>56</v>
      </c>
      <c r="J526" s="113">
        <v>61645.1</v>
      </c>
      <c r="K526" s="115">
        <v>43385</v>
      </c>
      <c r="L526" s="113">
        <v>8</v>
      </c>
      <c r="M526" s="113" t="s">
        <v>2043</v>
      </c>
      <c r="N526" s="372"/>
    </row>
    <row r="527" spans="1:14">
      <c r="A527" s="113" t="s">
        <v>3627</v>
      </c>
      <c r="B527" s="113" t="s">
        <v>390</v>
      </c>
      <c r="C527" s="113">
        <v>105</v>
      </c>
      <c r="D527" s="113">
        <v>105.8</v>
      </c>
      <c r="E527" s="113">
        <v>100</v>
      </c>
      <c r="F527" s="113">
        <v>101.4</v>
      </c>
      <c r="G527" s="113">
        <v>100.8</v>
      </c>
      <c r="H527" s="113">
        <v>103</v>
      </c>
      <c r="I527" s="113">
        <v>88860</v>
      </c>
      <c r="J527" s="113">
        <v>9190470.1500000004</v>
      </c>
      <c r="K527" s="115">
        <v>43385</v>
      </c>
      <c r="L527" s="113">
        <v>1804</v>
      </c>
      <c r="M527" s="113" t="s">
        <v>3628</v>
      </c>
      <c r="N527" s="372"/>
    </row>
    <row r="528" spans="1:14">
      <c r="A528" s="113" t="s">
        <v>838</v>
      </c>
      <c r="B528" s="113" t="s">
        <v>390</v>
      </c>
      <c r="C528" s="113">
        <v>270.89999999999998</v>
      </c>
      <c r="D528" s="113">
        <v>285.39999999999998</v>
      </c>
      <c r="E528" s="113">
        <v>270.89999999999998</v>
      </c>
      <c r="F528" s="113">
        <v>281.3</v>
      </c>
      <c r="G528" s="113">
        <v>279.7</v>
      </c>
      <c r="H528" s="113">
        <v>268.14999999999998</v>
      </c>
      <c r="I528" s="113">
        <v>471429</v>
      </c>
      <c r="J528" s="113">
        <v>131303353.95</v>
      </c>
      <c r="K528" s="115">
        <v>43385</v>
      </c>
      <c r="L528" s="113">
        <v>32017</v>
      </c>
      <c r="M528" s="113" t="s">
        <v>3086</v>
      </c>
      <c r="N528" s="372"/>
    </row>
    <row r="529" spans="1:14">
      <c r="A529" s="113" t="s">
        <v>3270</v>
      </c>
      <c r="B529" s="113" t="s">
        <v>390</v>
      </c>
      <c r="C529" s="113">
        <v>23.2</v>
      </c>
      <c r="D529" s="113">
        <v>24.25</v>
      </c>
      <c r="E529" s="113">
        <v>23.2</v>
      </c>
      <c r="F529" s="113">
        <v>23.95</v>
      </c>
      <c r="G529" s="113">
        <v>24</v>
      </c>
      <c r="H529" s="113">
        <v>23.7</v>
      </c>
      <c r="I529" s="113">
        <v>49613</v>
      </c>
      <c r="J529" s="113">
        <v>1183251.3999999999</v>
      </c>
      <c r="K529" s="115">
        <v>43385</v>
      </c>
      <c r="L529" s="113">
        <v>212</v>
      </c>
      <c r="M529" s="113" t="s">
        <v>3271</v>
      </c>
      <c r="N529" s="372"/>
    </row>
    <row r="530" spans="1:14">
      <c r="A530" s="113" t="s">
        <v>315</v>
      </c>
      <c r="B530" s="113" t="s">
        <v>390</v>
      </c>
      <c r="C530" s="113">
        <v>90.5</v>
      </c>
      <c r="D530" s="113">
        <v>94.2</v>
      </c>
      <c r="E530" s="113">
        <v>90.5</v>
      </c>
      <c r="F530" s="113">
        <v>93.25</v>
      </c>
      <c r="G530" s="113">
        <v>93.8</v>
      </c>
      <c r="H530" s="113">
        <v>89</v>
      </c>
      <c r="I530" s="113">
        <v>1356822</v>
      </c>
      <c r="J530" s="113">
        <v>125265130.05</v>
      </c>
      <c r="K530" s="115">
        <v>43385</v>
      </c>
      <c r="L530" s="113">
        <v>8407</v>
      </c>
      <c r="M530" s="113" t="s">
        <v>839</v>
      </c>
      <c r="N530" s="372"/>
    </row>
    <row r="531" spans="1:14">
      <c r="A531" s="113" t="s">
        <v>182</v>
      </c>
      <c r="B531" s="113" t="s">
        <v>390</v>
      </c>
      <c r="C531" s="113">
        <v>6980</v>
      </c>
      <c r="D531" s="113">
        <v>7009.95</v>
      </c>
      <c r="E531" s="113">
        <v>6900</v>
      </c>
      <c r="F531" s="113">
        <v>6981.9</v>
      </c>
      <c r="G531" s="113">
        <v>6982</v>
      </c>
      <c r="H531" s="113">
        <v>6927.2</v>
      </c>
      <c r="I531" s="113">
        <v>6217</v>
      </c>
      <c r="J531" s="113">
        <v>43368998.950000003</v>
      </c>
      <c r="K531" s="115">
        <v>43385</v>
      </c>
      <c r="L531" s="113">
        <v>2134</v>
      </c>
      <c r="M531" s="113" t="s">
        <v>840</v>
      </c>
      <c r="N531" s="372"/>
    </row>
    <row r="532" spans="1:14">
      <c r="A532" s="113" t="s">
        <v>199</v>
      </c>
      <c r="B532" s="113" t="s">
        <v>390</v>
      </c>
      <c r="C532" s="113">
        <v>171.9</v>
      </c>
      <c r="D532" s="113">
        <v>173.75</v>
      </c>
      <c r="E532" s="113">
        <v>169.75</v>
      </c>
      <c r="F532" s="113">
        <v>171</v>
      </c>
      <c r="G532" s="113">
        <v>170.4</v>
      </c>
      <c r="H532" s="113">
        <v>170.55</v>
      </c>
      <c r="I532" s="113">
        <v>191078</v>
      </c>
      <c r="J532" s="113">
        <v>32786900.350000001</v>
      </c>
      <c r="K532" s="115">
        <v>43385</v>
      </c>
      <c r="L532" s="113">
        <v>6229</v>
      </c>
      <c r="M532" s="113" t="s">
        <v>841</v>
      </c>
      <c r="N532" s="372"/>
    </row>
    <row r="533" spans="1:14">
      <c r="A533" s="113" t="s">
        <v>2253</v>
      </c>
      <c r="B533" s="113" t="s">
        <v>390</v>
      </c>
      <c r="C533" s="113">
        <v>92.4</v>
      </c>
      <c r="D533" s="113">
        <v>95.9</v>
      </c>
      <c r="E533" s="113">
        <v>91.2</v>
      </c>
      <c r="F533" s="113">
        <v>94.45</v>
      </c>
      <c r="G533" s="113">
        <v>94.5</v>
      </c>
      <c r="H533" s="113">
        <v>90.4</v>
      </c>
      <c r="I533" s="113">
        <v>488402</v>
      </c>
      <c r="J533" s="113">
        <v>45805235.25</v>
      </c>
      <c r="K533" s="115">
        <v>43385</v>
      </c>
      <c r="L533" s="113">
        <v>2684</v>
      </c>
      <c r="M533" s="113" t="s">
        <v>2254</v>
      </c>
      <c r="N533" s="372"/>
    </row>
    <row r="534" spans="1:14">
      <c r="A534" s="113" t="s">
        <v>842</v>
      </c>
      <c r="B534" s="113" t="s">
        <v>390</v>
      </c>
      <c r="C534" s="113">
        <v>5.35</v>
      </c>
      <c r="D534" s="113">
        <v>5.45</v>
      </c>
      <c r="E534" s="113">
        <v>5.15</v>
      </c>
      <c r="F534" s="113">
        <v>5.3</v>
      </c>
      <c r="G534" s="113">
        <v>5.4</v>
      </c>
      <c r="H534" s="113">
        <v>5.15</v>
      </c>
      <c r="I534" s="113">
        <v>42021</v>
      </c>
      <c r="J534" s="113">
        <v>223304.6</v>
      </c>
      <c r="K534" s="115">
        <v>43385</v>
      </c>
      <c r="L534" s="113">
        <v>155</v>
      </c>
      <c r="M534" s="113" t="s">
        <v>843</v>
      </c>
      <c r="N534" s="372"/>
    </row>
    <row r="535" spans="1:14">
      <c r="A535" s="113" t="s">
        <v>2846</v>
      </c>
      <c r="B535" s="113" t="s">
        <v>2788</v>
      </c>
      <c r="C535" s="113">
        <v>0.9</v>
      </c>
      <c r="D535" s="113">
        <v>1</v>
      </c>
      <c r="E535" s="113">
        <v>0.9</v>
      </c>
      <c r="F535" s="113">
        <v>1</v>
      </c>
      <c r="G535" s="113">
        <v>1</v>
      </c>
      <c r="H535" s="113">
        <v>0.95</v>
      </c>
      <c r="I535" s="113">
        <v>4553032</v>
      </c>
      <c r="J535" s="113">
        <v>4217126.0999999996</v>
      </c>
      <c r="K535" s="115">
        <v>43385</v>
      </c>
      <c r="L535" s="113">
        <v>830</v>
      </c>
      <c r="M535" s="113" t="s">
        <v>2847</v>
      </c>
      <c r="N535" s="372"/>
    </row>
    <row r="536" spans="1:14">
      <c r="A536" s="113" t="s">
        <v>3087</v>
      </c>
      <c r="B536" s="113" t="s">
        <v>2788</v>
      </c>
      <c r="C536" s="113">
        <v>9.5</v>
      </c>
      <c r="D536" s="113">
        <v>9.5</v>
      </c>
      <c r="E536" s="113">
        <v>8.6</v>
      </c>
      <c r="F536" s="113">
        <v>9.5</v>
      </c>
      <c r="G536" s="113">
        <v>9.5</v>
      </c>
      <c r="H536" s="113">
        <v>9.0500000000000007</v>
      </c>
      <c r="I536" s="113">
        <v>11604</v>
      </c>
      <c r="J536" s="113">
        <v>106602.55</v>
      </c>
      <c r="K536" s="115">
        <v>43385</v>
      </c>
      <c r="L536" s="113">
        <v>26</v>
      </c>
      <c r="M536" s="113" t="s">
        <v>3088</v>
      </c>
      <c r="N536" s="372"/>
    </row>
    <row r="537" spans="1:14">
      <c r="A537" s="113" t="s">
        <v>3272</v>
      </c>
      <c r="B537" s="113" t="s">
        <v>390</v>
      </c>
      <c r="C537" s="113">
        <v>10.5</v>
      </c>
      <c r="D537" s="113">
        <v>10.6</v>
      </c>
      <c r="E537" s="113">
        <v>10.1</v>
      </c>
      <c r="F537" s="113">
        <v>10.45</v>
      </c>
      <c r="G537" s="113">
        <v>10.6</v>
      </c>
      <c r="H537" s="113">
        <v>10.1</v>
      </c>
      <c r="I537" s="113">
        <v>3011</v>
      </c>
      <c r="J537" s="113">
        <v>31100.35</v>
      </c>
      <c r="K537" s="115">
        <v>43385</v>
      </c>
      <c r="L537" s="113">
        <v>31</v>
      </c>
      <c r="M537" s="113" t="s">
        <v>3273</v>
      </c>
      <c r="N537" s="372"/>
    </row>
    <row r="538" spans="1:14">
      <c r="A538" s="113" t="s">
        <v>2186</v>
      </c>
      <c r="B538" s="113" t="s">
        <v>390</v>
      </c>
      <c r="C538" s="113">
        <v>64.849999999999994</v>
      </c>
      <c r="D538" s="113">
        <v>69</v>
      </c>
      <c r="E538" s="113">
        <v>64.75</v>
      </c>
      <c r="F538" s="113">
        <v>67.900000000000006</v>
      </c>
      <c r="G538" s="113">
        <v>68.2</v>
      </c>
      <c r="H538" s="113">
        <v>64.3</v>
      </c>
      <c r="I538" s="113">
        <v>23655</v>
      </c>
      <c r="J538" s="113">
        <v>1575479.4</v>
      </c>
      <c r="K538" s="115">
        <v>43385</v>
      </c>
      <c r="L538" s="113">
        <v>853</v>
      </c>
      <c r="M538" s="113" t="s">
        <v>2187</v>
      </c>
      <c r="N538" s="372"/>
    </row>
    <row r="539" spans="1:14">
      <c r="A539" s="113" t="s">
        <v>844</v>
      </c>
      <c r="B539" s="113" t="s">
        <v>390</v>
      </c>
      <c r="C539" s="113">
        <v>113</v>
      </c>
      <c r="D539" s="113">
        <v>113</v>
      </c>
      <c r="E539" s="113">
        <v>107.1</v>
      </c>
      <c r="F539" s="113">
        <v>107.85</v>
      </c>
      <c r="G539" s="113">
        <v>108.75</v>
      </c>
      <c r="H539" s="113">
        <v>108.4</v>
      </c>
      <c r="I539" s="113">
        <v>51918</v>
      </c>
      <c r="J539" s="113">
        <v>5645996.1500000004</v>
      </c>
      <c r="K539" s="115">
        <v>43385</v>
      </c>
      <c r="L539" s="113">
        <v>2419</v>
      </c>
      <c r="M539" s="113" t="s">
        <v>845</v>
      </c>
      <c r="N539" s="372"/>
    </row>
    <row r="540" spans="1:14">
      <c r="A540" s="113" t="s">
        <v>846</v>
      </c>
      <c r="B540" s="113" t="s">
        <v>390</v>
      </c>
      <c r="C540" s="113">
        <v>584</v>
      </c>
      <c r="D540" s="113">
        <v>600</v>
      </c>
      <c r="E540" s="113">
        <v>583.9</v>
      </c>
      <c r="F540" s="113">
        <v>589.1</v>
      </c>
      <c r="G540" s="113">
        <v>588</v>
      </c>
      <c r="H540" s="113">
        <v>577.35</v>
      </c>
      <c r="I540" s="113">
        <v>48079</v>
      </c>
      <c r="J540" s="113">
        <v>28471055.75</v>
      </c>
      <c r="K540" s="115">
        <v>43385</v>
      </c>
      <c r="L540" s="113">
        <v>2535</v>
      </c>
      <c r="M540" s="113" t="s">
        <v>847</v>
      </c>
      <c r="N540" s="372"/>
    </row>
    <row r="541" spans="1:14">
      <c r="A541" s="113" t="s">
        <v>1913</v>
      </c>
      <c r="B541" s="113" t="s">
        <v>390</v>
      </c>
      <c r="C541" s="113">
        <v>150.5</v>
      </c>
      <c r="D541" s="113">
        <v>161.80000000000001</v>
      </c>
      <c r="E541" s="113">
        <v>150.5</v>
      </c>
      <c r="F541" s="113">
        <v>156.5</v>
      </c>
      <c r="G541" s="113">
        <v>160.44999999999999</v>
      </c>
      <c r="H541" s="113">
        <v>152.85</v>
      </c>
      <c r="I541" s="113">
        <v>1872</v>
      </c>
      <c r="J541" s="113">
        <v>290770.7</v>
      </c>
      <c r="K541" s="115">
        <v>43385</v>
      </c>
      <c r="L541" s="113">
        <v>59</v>
      </c>
      <c r="M541" s="113" t="s">
        <v>1914</v>
      </c>
      <c r="N541" s="372"/>
    </row>
    <row r="542" spans="1:14">
      <c r="A542" s="113" t="s">
        <v>848</v>
      </c>
      <c r="B542" s="113" t="s">
        <v>390</v>
      </c>
      <c r="C542" s="113">
        <v>784.7</v>
      </c>
      <c r="D542" s="113">
        <v>814.5</v>
      </c>
      <c r="E542" s="113">
        <v>784.7</v>
      </c>
      <c r="F542" s="113">
        <v>799.55</v>
      </c>
      <c r="G542" s="113">
        <v>799.75</v>
      </c>
      <c r="H542" s="113">
        <v>780</v>
      </c>
      <c r="I542" s="113">
        <v>571406</v>
      </c>
      <c r="J542" s="113">
        <v>457255376.69999999</v>
      </c>
      <c r="K542" s="115">
        <v>43385</v>
      </c>
      <c r="L542" s="113">
        <v>6004</v>
      </c>
      <c r="M542" s="113" t="s">
        <v>849</v>
      </c>
      <c r="N542" s="372"/>
    </row>
    <row r="543" spans="1:14">
      <c r="A543" s="113" t="s">
        <v>850</v>
      </c>
      <c r="B543" s="113" t="s">
        <v>390</v>
      </c>
      <c r="C543" s="113">
        <v>613</v>
      </c>
      <c r="D543" s="113">
        <v>624.85</v>
      </c>
      <c r="E543" s="113">
        <v>597.15</v>
      </c>
      <c r="F543" s="113">
        <v>610.54999999999995</v>
      </c>
      <c r="G543" s="113">
        <v>610</v>
      </c>
      <c r="H543" s="113">
        <v>604.20000000000005</v>
      </c>
      <c r="I543" s="113">
        <v>15765</v>
      </c>
      <c r="J543" s="113">
        <v>9612272.9000000004</v>
      </c>
      <c r="K543" s="115">
        <v>43385</v>
      </c>
      <c r="L543" s="113">
        <v>1348</v>
      </c>
      <c r="M543" s="113" t="s">
        <v>851</v>
      </c>
      <c r="N543" s="372"/>
    </row>
    <row r="544" spans="1:14">
      <c r="A544" s="113" t="s">
        <v>852</v>
      </c>
      <c r="B544" s="113" t="s">
        <v>390</v>
      </c>
      <c r="C544" s="113">
        <v>721.05</v>
      </c>
      <c r="D544" s="113">
        <v>741</v>
      </c>
      <c r="E544" s="113">
        <v>721.05</v>
      </c>
      <c r="F544" s="113">
        <v>728.9</v>
      </c>
      <c r="G544" s="113">
        <v>725.1</v>
      </c>
      <c r="H544" s="113">
        <v>720.3</v>
      </c>
      <c r="I544" s="113">
        <v>7968</v>
      </c>
      <c r="J544" s="113">
        <v>5831904.0999999996</v>
      </c>
      <c r="K544" s="115">
        <v>43385</v>
      </c>
      <c r="L544" s="113">
        <v>355</v>
      </c>
      <c r="M544" s="113" t="s">
        <v>853</v>
      </c>
      <c r="N544" s="372"/>
    </row>
    <row r="545" spans="1:14">
      <c r="A545" s="113" t="s">
        <v>854</v>
      </c>
      <c r="B545" s="113" t="s">
        <v>390</v>
      </c>
      <c r="C545" s="113">
        <v>75.5</v>
      </c>
      <c r="D545" s="113">
        <v>77.5</v>
      </c>
      <c r="E545" s="113">
        <v>73.650000000000006</v>
      </c>
      <c r="F545" s="113">
        <v>75.650000000000006</v>
      </c>
      <c r="G545" s="113">
        <v>75.7</v>
      </c>
      <c r="H545" s="113">
        <v>75.849999999999994</v>
      </c>
      <c r="I545" s="113">
        <v>16622</v>
      </c>
      <c r="J545" s="113">
        <v>1276895.8500000001</v>
      </c>
      <c r="K545" s="115">
        <v>43385</v>
      </c>
      <c r="L545" s="113">
        <v>184</v>
      </c>
      <c r="M545" s="113" t="s">
        <v>855</v>
      </c>
      <c r="N545" s="372"/>
    </row>
    <row r="546" spans="1:14">
      <c r="A546" s="113" t="s">
        <v>856</v>
      </c>
      <c r="B546" s="113" t="s">
        <v>390</v>
      </c>
      <c r="C546" s="113">
        <v>52.55</v>
      </c>
      <c r="D546" s="113">
        <v>60.2</v>
      </c>
      <c r="E546" s="113">
        <v>52.55</v>
      </c>
      <c r="F546" s="113">
        <v>53.6</v>
      </c>
      <c r="G546" s="113">
        <v>53.55</v>
      </c>
      <c r="H546" s="113">
        <v>52.35</v>
      </c>
      <c r="I546" s="113">
        <v>14638</v>
      </c>
      <c r="J546" s="113">
        <v>789118.45</v>
      </c>
      <c r="K546" s="115">
        <v>43385</v>
      </c>
      <c r="L546" s="113">
        <v>362</v>
      </c>
      <c r="M546" s="113" t="s">
        <v>2044</v>
      </c>
      <c r="N546" s="372"/>
    </row>
    <row r="547" spans="1:14">
      <c r="A547" s="113" t="s">
        <v>2536</v>
      </c>
      <c r="B547" s="113" t="s">
        <v>390</v>
      </c>
      <c r="C547" s="113">
        <v>7.45</v>
      </c>
      <c r="D547" s="113">
        <v>7.55</v>
      </c>
      <c r="E547" s="113">
        <v>7.25</v>
      </c>
      <c r="F547" s="113">
        <v>7.3</v>
      </c>
      <c r="G547" s="113">
        <v>7.25</v>
      </c>
      <c r="H547" s="113">
        <v>7.2</v>
      </c>
      <c r="I547" s="113">
        <v>1653145</v>
      </c>
      <c r="J547" s="113">
        <v>12221663.800000001</v>
      </c>
      <c r="K547" s="115">
        <v>43385</v>
      </c>
      <c r="L547" s="113">
        <v>1450</v>
      </c>
      <c r="M547" s="113" t="s">
        <v>2537</v>
      </c>
      <c r="N547" s="372"/>
    </row>
    <row r="548" spans="1:14">
      <c r="A548" s="113" t="s">
        <v>2687</v>
      </c>
      <c r="B548" s="113" t="s">
        <v>390</v>
      </c>
      <c r="C548" s="113">
        <v>766.75</v>
      </c>
      <c r="D548" s="113">
        <v>790</v>
      </c>
      <c r="E548" s="113">
        <v>766</v>
      </c>
      <c r="F548" s="113">
        <v>778.15</v>
      </c>
      <c r="G548" s="113">
        <v>775.1</v>
      </c>
      <c r="H548" s="113">
        <v>766.75</v>
      </c>
      <c r="I548" s="113">
        <v>8228</v>
      </c>
      <c r="J548" s="113">
        <v>6407873.5499999998</v>
      </c>
      <c r="K548" s="115">
        <v>43385</v>
      </c>
      <c r="L548" s="113">
        <v>1521</v>
      </c>
      <c r="M548" s="113" t="s">
        <v>2688</v>
      </c>
      <c r="N548" s="372"/>
    </row>
    <row r="549" spans="1:14">
      <c r="A549" s="113" t="s">
        <v>3089</v>
      </c>
      <c r="B549" s="113" t="s">
        <v>390</v>
      </c>
      <c r="C549" s="113">
        <v>530</v>
      </c>
      <c r="D549" s="113">
        <v>608.1</v>
      </c>
      <c r="E549" s="113">
        <v>530</v>
      </c>
      <c r="F549" s="113">
        <v>570.95000000000005</v>
      </c>
      <c r="G549" s="113">
        <v>580</v>
      </c>
      <c r="H549" s="113">
        <v>536.70000000000005</v>
      </c>
      <c r="I549" s="113">
        <v>10706</v>
      </c>
      <c r="J549" s="113">
        <v>6212510.8499999996</v>
      </c>
      <c r="K549" s="115">
        <v>43385</v>
      </c>
      <c r="L549" s="113">
        <v>1278</v>
      </c>
      <c r="M549" s="113" t="s">
        <v>3090</v>
      </c>
      <c r="N549" s="372"/>
    </row>
    <row r="550" spans="1:14">
      <c r="A550" s="113" t="s">
        <v>3274</v>
      </c>
      <c r="B550" s="113" t="s">
        <v>390</v>
      </c>
      <c r="C550" s="113">
        <v>80.25</v>
      </c>
      <c r="D550" s="113">
        <v>85.8</v>
      </c>
      <c r="E550" s="113">
        <v>80.25</v>
      </c>
      <c r="F550" s="113">
        <v>82.85</v>
      </c>
      <c r="G550" s="113">
        <v>84.9</v>
      </c>
      <c r="H550" s="113">
        <v>79.2</v>
      </c>
      <c r="I550" s="113">
        <v>159567</v>
      </c>
      <c r="J550" s="113">
        <v>13211259.65</v>
      </c>
      <c r="K550" s="115">
        <v>43385</v>
      </c>
      <c r="L550" s="113">
        <v>619</v>
      </c>
      <c r="M550" s="113" t="s">
        <v>3275</v>
      </c>
      <c r="N550" s="372"/>
    </row>
    <row r="551" spans="1:14">
      <c r="A551" s="113" t="s">
        <v>857</v>
      </c>
      <c r="B551" s="113" t="s">
        <v>390</v>
      </c>
      <c r="C551" s="113">
        <v>27.7</v>
      </c>
      <c r="D551" s="113">
        <v>28.45</v>
      </c>
      <c r="E551" s="113">
        <v>27</v>
      </c>
      <c r="F551" s="113">
        <v>27.3</v>
      </c>
      <c r="G551" s="113">
        <v>27.55</v>
      </c>
      <c r="H551" s="113">
        <v>27</v>
      </c>
      <c r="I551" s="113">
        <v>1566599</v>
      </c>
      <c r="J551" s="113">
        <v>43550190.049999997</v>
      </c>
      <c r="K551" s="115">
        <v>43385</v>
      </c>
      <c r="L551" s="113">
        <v>5410</v>
      </c>
      <c r="M551" s="113" t="s">
        <v>858</v>
      </c>
      <c r="N551" s="372"/>
    </row>
    <row r="552" spans="1:14">
      <c r="A552" s="113" t="s">
        <v>859</v>
      </c>
      <c r="B552" s="113" t="s">
        <v>390</v>
      </c>
      <c r="C552" s="113">
        <v>603.29999999999995</v>
      </c>
      <c r="D552" s="113">
        <v>624.5</v>
      </c>
      <c r="E552" s="113">
        <v>603.25</v>
      </c>
      <c r="F552" s="113">
        <v>621.35</v>
      </c>
      <c r="G552" s="113">
        <v>620</v>
      </c>
      <c r="H552" s="113">
        <v>606.20000000000005</v>
      </c>
      <c r="I552" s="113">
        <v>2538</v>
      </c>
      <c r="J552" s="113">
        <v>1574553.55</v>
      </c>
      <c r="K552" s="115">
        <v>43385</v>
      </c>
      <c r="L552" s="113">
        <v>289</v>
      </c>
      <c r="M552" s="113" t="s">
        <v>860</v>
      </c>
      <c r="N552" s="372"/>
    </row>
    <row r="553" spans="1:14">
      <c r="A553" s="113" t="s">
        <v>74</v>
      </c>
      <c r="B553" s="113" t="s">
        <v>390</v>
      </c>
      <c r="C553" s="113">
        <v>585</v>
      </c>
      <c r="D553" s="113">
        <v>601.35</v>
      </c>
      <c r="E553" s="113">
        <v>585</v>
      </c>
      <c r="F553" s="113">
        <v>595.75</v>
      </c>
      <c r="G553" s="113">
        <v>595</v>
      </c>
      <c r="H553" s="113">
        <v>579.95000000000005</v>
      </c>
      <c r="I553" s="113">
        <v>1207151</v>
      </c>
      <c r="J553" s="113">
        <v>720574534.29999995</v>
      </c>
      <c r="K553" s="115">
        <v>43385</v>
      </c>
      <c r="L553" s="113">
        <v>47514</v>
      </c>
      <c r="M553" s="113" t="s">
        <v>861</v>
      </c>
      <c r="N553" s="372"/>
    </row>
    <row r="554" spans="1:14">
      <c r="A554" s="113" t="s">
        <v>3718</v>
      </c>
      <c r="B554" s="113" t="s">
        <v>2788</v>
      </c>
      <c r="C554" s="113">
        <v>1.1499999999999999</v>
      </c>
      <c r="D554" s="113">
        <v>1.1499999999999999</v>
      </c>
      <c r="E554" s="113">
        <v>1.1499999999999999</v>
      </c>
      <c r="F554" s="113">
        <v>1.1499999999999999</v>
      </c>
      <c r="G554" s="113">
        <v>1.1499999999999999</v>
      </c>
      <c r="H554" s="113">
        <v>1.2</v>
      </c>
      <c r="I554" s="113">
        <v>1000</v>
      </c>
      <c r="J554" s="113">
        <v>1150</v>
      </c>
      <c r="K554" s="115">
        <v>43385</v>
      </c>
      <c r="L554" s="113">
        <v>1</v>
      </c>
      <c r="M554" s="113" t="s">
        <v>3719</v>
      </c>
      <c r="N554" s="372"/>
    </row>
    <row r="555" spans="1:14">
      <c r="A555" s="113" t="s">
        <v>862</v>
      </c>
      <c r="B555" s="113" t="s">
        <v>390</v>
      </c>
      <c r="C555" s="113">
        <v>27</v>
      </c>
      <c r="D555" s="113">
        <v>28.7</v>
      </c>
      <c r="E555" s="113">
        <v>27</v>
      </c>
      <c r="F555" s="113">
        <v>28.05</v>
      </c>
      <c r="G555" s="113">
        <v>28.05</v>
      </c>
      <c r="H555" s="113">
        <v>26.65</v>
      </c>
      <c r="I555" s="113">
        <v>294536</v>
      </c>
      <c r="J555" s="113">
        <v>8200794.75</v>
      </c>
      <c r="K555" s="115">
        <v>43385</v>
      </c>
      <c r="L555" s="113">
        <v>2488</v>
      </c>
      <c r="M555" s="113" t="s">
        <v>863</v>
      </c>
      <c r="N555" s="372"/>
    </row>
    <row r="556" spans="1:14">
      <c r="A556" s="113" t="s">
        <v>3015</v>
      </c>
      <c r="B556" s="113" t="s">
        <v>2788</v>
      </c>
      <c r="C556" s="113">
        <v>9.6999999999999993</v>
      </c>
      <c r="D556" s="113">
        <v>10.25</v>
      </c>
      <c r="E556" s="113">
        <v>9.6999999999999993</v>
      </c>
      <c r="F556" s="113">
        <v>10.25</v>
      </c>
      <c r="G556" s="113">
        <v>10.25</v>
      </c>
      <c r="H556" s="113">
        <v>10.199999999999999</v>
      </c>
      <c r="I556" s="113">
        <v>695</v>
      </c>
      <c r="J556" s="113">
        <v>7063.95</v>
      </c>
      <c r="K556" s="115">
        <v>43385</v>
      </c>
      <c r="L556" s="113">
        <v>8</v>
      </c>
      <c r="M556" s="113" t="s">
        <v>3016</v>
      </c>
      <c r="N556" s="372"/>
    </row>
    <row r="557" spans="1:14">
      <c r="A557" s="113" t="s">
        <v>864</v>
      </c>
      <c r="B557" s="113" t="s">
        <v>390</v>
      </c>
      <c r="C557" s="113">
        <v>11.85</v>
      </c>
      <c r="D557" s="113">
        <v>12.7</v>
      </c>
      <c r="E557" s="113">
        <v>11.85</v>
      </c>
      <c r="F557" s="113">
        <v>12.3</v>
      </c>
      <c r="G557" s="113">
        <v>12.35</v>
      </c>
      <c r="H557" s="113">
        <v>11.75</v>
      </c>
      <c r="I557" s="113">
        <v>6319712</v>
      </c>
      <c r="J557" s="113">
        <v>77880100.75</v>
      </c>
      <c r="K557" s="115">
        <v>43385</v>
      </c>
      <c r="L557" s="113">
        <v>7238</v>
      </c>
      <c r="M557" s="113" t="s">
        <v>865</v>
      </c>
      <c r="N557" s="372"/>
    </row>
    <row r="558" spans="1:14">
      <c r="A558" s="113" t="s">
        <v>866</v>
      </c>
      <c r="B558" s="113" t="s">
        <v>390</v>
      </c>
      <c r="C558" s="113">
        <v>217.55</v>
      </c>
      <c r="D558" s="113">
        <v>225.15</v>
      </c>
      <c r="E558" s="113">
        <v>216.5</v>
      </c>
      <c r="F558" s="113">
        <v>218.15</v>
      </c>
      <c r="G558" s="113">
        <v>217.1</v>
      </c>
      <c r="H558" s="113">
        <v>215.5</v>
      </c>
      <c r="I558" s="113">
        <v>2150</v>
      </c>
      <c r="J558" s="113">
        <v>470595.9</v>
      </c>
      <c r="K558" s="115">
        <v>43385</v>
      </c>
      <c r="L558" s="113">
        <v>221</v>
      </c>
      <c r="M558" s="113" t="s">
        <v>867</v>
      </c>
      <c r="N558" s="372"/>
    </row>
    <row r="559" spans="1:14">
      <c r="A559" s="113" t="s">
        <v>869</v>
      </c>
      <c r="B559" s="113" t="s">
        <v>390</v>
      </c>
      <c r="C559" s="113">
        <v>24.35</v>
      </c>
      <c r="D559" s="113">
        <v>25.4</v>
      </c>
      <c r="E559" s="113">
        <v>24.35</v>
      </c>
      <c r="F559" s="113">
        <v>24.85</v>
      </c>
      <c r="G559" s="113">
        <v>24.75</v>
      </c>
      <c r="H559" s="113">
        <v>24.1</v>
      </c>
      <c r="I559" s="113">
        <v>996542</v>
      </c>
      <c r="J559" s="113">
        <v>24739156.75</v>
      </c>
      <c r="K559" s="115">
        <v>43385</v>
      </c>
      <c r="L559" s="113">
        <v>4179</v>
      </c>
      <c r="M559" s="113" t="s">
        <v>870</v>
      </c>
      <c r="N559" s="372"/>
    </row>
    <row r="560" spans="1:14">
      <c r="A560" s="113" t="s">
        <v>75</v>
      </c>
      <c r="B560" s="113" t="s">
        <v>390</v>
      </c>
      <c r="C560" s="113">
        <v>1003.3</v>
      </c>
      <c r="D560" s="113">
        <v>1007</v>
      </c>
      <c r="E560" s="113">
        <v>974.5</v>
      </c>
      <c r="F560" s="113">
        <v>985.15</v>
      </c>
      <c r="G560" s="113">
        <v>982.25</v>
      </c>
      <c r="H560" s="113">
        <v>1009</v>
      </c>
      <c r="I560" s="113">
        <v>2325874</v>
      </c>
      <c r="J560" s="113">
        <v>2293524830</v>
      </c>
      <c r="K560" s="115">
        <v>43385</v>
      </c>
      <c r="L560" s="113">
        <v>128051</v>
      </c>
      <c r="M560" s="113" t="s">
        <v>871</v>
      </c>
      <c r="N560" s="372"/>
    </row>
    <row r="561" spans="1:14">
      <c r="A561" s="113" t="s">
        <v>76</v>
      </c>
      <c r="B561" s="113" t="s">
        <v>390</v>
      </c>
      <c r="C561" s="113">
        <v>1705.9</v>
      </c>
      <c r="D561" s="113">
        <v>1741.5</v>
      </c>
      <c r="E561" s="113">
        <v>1694.5</v>
      </c>
      <c r="F561" s="113">
        <v>1730.3</v>
      </c>
      <c r="G561" s="113">
        <v>1735.85</v>
      </c>
      <c r="H561" s="113">
        <v>1684.55</v>
      </c>
      <c r="I561" s="113">
        <v>2731113</v>
      </c>
      <c r="J561" s="113">
        <v>4716964011.6499996</v>
      </c>
      <c r="K561" s="115">
        <v>43385</v>
      </c>
      <c r="L561" s="113">
        <v>118319</v>
      </c>
      <c r="M561" s="113" t="s">
        <v>872</v>
      </c>
      <c r="N561" s="372"/>
    </row>
    <row r="562" spans="1:14">
      <c r="A562" s="113" t="s">
        <v>3036</v>
      </c>
      <c r="B562" s="113" t="s">
        <v>390</v>
      </c>
      <c r="C562" s="113">
        <v>1367</v>
      </c>
      <c r="D562" s="113">
        <v>1384.9</v>
      </c>
      <c r="E562" s="113">
        <v>1362.05</v>
      </c>
      <c r="F562" s="113">
        <v>1369.4</v>
      </c>
      <c r="G562" s="113">
        <v>1372</v>
      </c>
      <c r="H562" s="113">
        <v>1347.8</v>
      </c>
      <c r="I562" s="113">
        <v>246506</v>
      </c>
      <c r="J562" s="113">
        <v>338512246.25</v>
      </c>
      <c r="K562" s="115">
        <v>43385</v>
      </c>
      <c r="L562" s="113">
        <v>23843</v>
      </c>
      <c r="M562" s="113" t="s">
        <v>3037</v>
      </c>
      <c r="N562" s="372"/>
    </row>
    <row r="563" spans="1:14">
      <c r="A563" s="113" t="s">
        <v>77</v>
      </c>
      <c r="B563" s="113" t="s">
        <v>390</v>
      </c>
      <c r="C563" s="113">
        <v>1945</v>
      </c>
      <c r="D563" s="113">
        <v>1997.1</v>
      </c>
      <c r="E563" s="113">
        <v>1942</v>
      </c>
      <c r="F563" s="113">
        <v>1981.85</v>
      </c>
      <c r="G563" s="113">
        <v>1977</v>
      </c>
      <c r="H563" s="113">
        <v>1937.55</v>
      </c>
      <c r="I563" s="113">
        <v>2400080</v>
      </c>
      <c r="J563" s="113">
        <v>4755112135.3000002</v>
      </c>
      <c r="K563" s="115">
        <v>43385</v>
      </c>
      <c r="L563" s="113">
        <v>93778</v>
      </c>
      <c r="M563" s="113" t="s">
        <v>873</v>
      </c>
      <c r="N563" s="372"/>
    </row>
    <row r="564" spans="1:14">
      <c r="A564" s="113" t="s">
        <v>2407</v>
      </c>
      <c r="B564" s="113" t="s">
        <v>390</v>
      </c>
      <c r="C564" s="113">
        <v>369</v>
      </c>
      <c r="D564" s="113">
        <v>379.7</v>
      </c>
      <c r="E564" s="113">
        <v>368.5</v>
      </c>
      <c r="F564" s="113">
        <v>373.25</v>
      </c>
      <c r="G564" s="113">
        <v>373.9</v>
      </c>
      <c r="H564" s="113">
        <v>365.75</v>
      </c>
      <c r="I564" s="113">
        <v>1014252</v>
      </c>
      <c r="J564" s="113">
        <v>378857739.05000001</v>
      </c>
      <c r="K564" s="115">
        <v>43385</v>
      </c>
      <c r="L564" s="113">
        <v>30378</v>
      </c>
      <c r="M564" s="113" t="s">
        <v>2408</v>
      </c>
      <c r="N564" s="372"/>
    </row>
    <row r="565" spans="1:14">
      <c r="A565" s="113" t="s">
        <v>2326</v>
      </c>
      <c r="B565" s="113" t="s">
        <v>390</v>
      </c>
      <c r="C565" s="113">
        <v>2870.1</v>
      </c>
      <c r="D565" s="113">
        <v>2897.95</v>
      </c>
      <c r="E565" s="113">
        <v>2870.1</v>
      </c>
      <c r="F565" s="113">
        <v>2896.15</v>
      </c>
      <c r="G565" s="113">
        <v>2897</v>
      </c>
      <c r="H565" s="113">
        <v>2860.4</v>
      </c>
      <c r="I565" s="113">
        <v>904</v>
      </c>
      <c r="J565" s="113">
        <v>2606846.5499999998</v>
      </c>
      <c r="K565" s="115">
        <v>43385</v>
      </c>
      <c r="L565" s="113">
        <v>133</v>
      </c>
      <c r="M565" s="113" t="s">
        <v>2327</v>
      </c>
      <c r="N565" s="372"/>
    </row>
    <row r="566" spans="1:14">
      <c r="A566" s="113" t="s">
        <v>874</v>
      </c>
      <c r="B566" s="113" t="s">
        <v>390</v>
      </c>
      <c r="C566" s="113">
        <v>1079.98</v>
      </c>
      <c r="D566" s="113">
        <v>1086.8399999999999</v>
      </c>
      <c r="E566" s="113">
        <v>1079.98</v>
      </c>
      <c r="F566" s="113">
        <v>1086.8399999999999</v>
      </c>
      <c r="G566" s="113">
        <v>1086.8399999999999</v>
      </c>
      <c r="H566" s="113">
        <v>1068.98</v>
      </c>
      <c r="I566" s="113">
        <v>93</v>
      </c>
      <c r="J566" s="113">
        <v>100654.66</v>
      </c>
      <c r="K566" s="115">
        <v>43385</v>
      </c>
      <c r="L566" s="113">
        <v>15</v>
      </c>
      <c r="M566" s="113" t="s">
        <v>875</v>
      </c>
      <c r="N566" s="372"/>
    </row>
    <row r="567" spans="1:14">
      <c r="A567" s="113" t="s">
        <v>2997</v>
      </c>
      <c r="B567" s="113" t="s">
        <v>390</v>
      </c>
      <c r="C567" s="113">
        <v>3603.29</v>
      </c>
      <c r="D567" s="113">
        <v>3623.79</v>
      </c>
      <c r="E567" s="113">
        <v>3584.65</v>
      </c>
      <c r="F567" s="113">
        <v>3623.79</v>
      </c>
      <c r="G567" s="113">
        <v>3623.79</v>
      </c>
      <c r="H567" s="113">
        <v>3534</v>
      </c>
      <c r="I567" s="113">
        <v>32</v>
      </c>
      <c r="J567" s="113">
        <v>115325.95</v>
      </c>
      <c r="K567" s="115">
        <v>43385</v>
      </c>
      <c r="L567" s="113">
        <v>4</v>
      </c>
      <c r="M567" s="113" t="s">
        <v>2998</v>
      </c>
      <c r="N567" s="372"/>
    </row>
    <row r="568" spans="1:14">
      <c r="A568" s="113" t="s">
        <v>78</v>
      </c>
      <c r="B568" s="113" t="s">
        <v>390</v>
      </c>
      <c r="C568" s="113">
        <v>20.05</v>
      </c>
      <c r="D568" s="113">
        <v>20.85</v>
      </c>
      <c r="E568" s="113">
        <v>20.05</v>
      </c>
      <c r="F568" s="113">
        <v>20.3</v>
      </c>
      <c r="G568" s="113">
        <v>20.3</v>
      </c>
      <c r="H568" s="113">
        <v>20</v>
      </c>
      <c r="I568" s="113">
        <v>2956084</v>
      </c>
      <c r="J568" s="113">
        <v>60473687.450000003</v>
      </c>
      <c r="K568" s="115">
        <v>43385</v>
      </c>
      <c r="L568" s="113">
        <v>7272</v>
      </c>
      <c r="M568" s="113" t="s">
        <v>876</v>
      </c>
      <c r="N568" s="372"/>
    </row>
    <row r="569" spans="1:14">
      <c r="A569" s="113" t="s">
        <v>877</v>
      </c>
      <c r="B569" s="113" t="s">
        <v>390</v>
      </c>
      <c r="C569" s="113">
        <v>4315</v>
      </c>
      <c r="D569" s="113">
        <v>4430</v>
      </c>
      <c r="E569" s="113">
        <v>4180</v>
      </c>
      <c r="F569" s="113">
        <v>4247.8999999999996</v>
      </c>
      <c r="G569" s="113">
        <v>4241</v>
      </c>
      <c r="H569" s="113">
        <v>4206.45</v>
      </c>
      <c r="I569" s="113">
        <v>459776</v>
      </c>
      <c r="J569" s="113">
        <v>1973321805</v>
      </c>
      <c r="K569" s="115">
        <v>43385</v>
      </c>
      <c r="L569" s="113">
        <v>57316</v>
      </c>
      <c r="M569" s="113" t="s">
        <v>3091</v>
      </c>
      <c r="N569" s="372"/>
    </row>
    <row r="570" spans="1:14">
      <c r="A570" s="113" t="s">
        <v>878</v>
      </c>
      <c r="B570" s="113" t="s">
        <v>390</v>
      </c>
      <c r="C570" s="113">
        <v>137.85</v>
      </c>
      <c r="D570" s="113">
        <v>141.44999999999999</v>
      </c>
      <c r="E570" s="113">
        <v>137.85</v>
      </c>
      <c r="F570" s="113">
        <v>139.9</v>
      </c>
      <c r="G570" s="113">
        <v>139.5</v>
      </c>
      <c r="H570" s="113">
        <v>137.4</v>
      </c>
      <c r="I570" s="113">
        <v>183286</v>
      </c>
      <c r="J570" s="113">
        <v>25611993.199999999</v>
      </c>
      <c r="K570" s="115">
        <v>43385</v>
      </c>
      <c r="L570" s="113">
        <v>10672</v>
      </c>
      <c r="M570" s="113" t="s">
        <v>3276</v>
      </c>
      <c r="N570" s="372"/>
    </row>
    <row r="571" spans="1:14">
      <c r="A571" s="113" t="s">
        <v>879</v>
      </c>
      <c r="B571" s="113" t="s">
        <v>390</v>
      </c>
      <c r="C571" s="113">
        <v>92</v>
      </c>
      <c r="D571" s="113">
        <v>94.9</v>
      </c>
      <c r="E571" s="113">
        <v>92</v>
      </c>
      <c r="F571" s="113">
        <v>94.3</v>
      </c>
      <c r="G571" s="113">
        <v>94.5</v>
      </c>
      <c r="H571" s="113">
        <v>91.1</v>
      </c>
      <c r="I571" s="113">
        <v>2988</v>
      </c>
      <c r="J571" s="113">
        <v>281034.90000000002</v>
      </c>
      <c r="K571" s="115">
        <v>43385</v>
      </c>
      <c r="L571" s="113">
        <v>100</v>
      </c>
      <c r="M571" s="113" t="s">
        <v>880</v>
      </c>
      <c r="N571" s="372"/>
    </row>
    <row r="572" spans="1:14">
      <c r="A572" s="113" t="s">
        <v>881</v>
      </c>
      <c r="B572" s="113" t="s">
        <v>390</v>
      </c>
      <c r="C572" s="113">
        <v>505.65</v>
      </c>
      <c r="D572" s="113">
        <v>520</v>
      </c>
      <c r="E572" s="113">
        <v>497.95</v>
      </c>
      <c r="F572" s="113">
        <v>514.79999999999995</v>
      </c>
      <c r="G572" s="113">
        <v>510.3</v>
      </c>
      <c r="H572" s="113">
        <v>504.05</v>
      </c>
      <c r="I572" s="113">
        <v>49337</v>
      </c>
      <c r="J572" s="113">
        <v>25294713</v>
      </c>
      <c r="K572" s="115">
        <v>43385</v>
      </c>
      <c r="L572" s="113">
        <v>2439</v>
      </c>
      <c r="M572" s="113" t="s">
        <v>2308</v>
      </c>
      <c r="N572" s="372"/>
    </row>
    <row r="573" spans="1:14">
      <c r="A573" s="113" t="s">
        <v>79</v>
      </c>
      <c r="B573" s="113" t="s">
        <v>390</v>
      </c>
      <c r="C573" s="113">
        <v>2892.5</v>
      </c>
      <c r="D573" s="113">
        <v>2939.8</v>
      </c>
      <c r="E573" s="113">
        <v>2875</v>
      </c>
      <c r="F573" s="113">
        <v>2893.95</v>
      </c>
      <c r="G573" s="113">
        <v>2886.65</v>
      </c>
      <c r="H573" s="113">
        <v>2871</v>
      </c>
      <c r="I573" s="113">
        <v>384692</v>
      </c>
      <c r="J573" s="113">
        <v>1114795703.1500001</v>
      </c>
      <c r="K573" s="115">
        <v>43385</v>
      </c>
      <c r="L573" s="113">
        <v>48451</v>
      </c>
      <c r="M573" s="113" t="s">
        <v>882</v>
      </c>
      <c r="N573" s="372"/>
    </row>
    <row r="574" spans="1:14">
      <c r="A574" s="113" t="s">
        <v>883</v>
      </c>
      <c r="B574" s="113" t="s">
        <v>390</v>
      </c>
      <c r="C574" s="113">
        <v>1055.5999999999999</v>
      </c>
      <c r="D574" s="113">
        <v>1132.55</v>
      </c>
      <c r="E574" s="113">
        <v>1055.5999999999999</v>
      </c>
      <c r="F574" s="113">
        <v>1120.3499999999999</v>
      </c>
      <c r="G574" s="113">
        <v>1130</v>
      </c>
      <c r="H574" s="113">
        <v>1090.4000000000001</v>
      </c>
      <c r="I574" s="113">
        <v>1599</v>
      </c>
      <c r="J574" s="113">
        <v>1774102.95</v>
      </c>
      <c r="K574" s="115">
        <v>43385</v>
      </c>
      <c r="L574" s="113">
        <v>254</v>
      </c>
      <c r="M574" s="113" t="s">
        <v>884</v>
      </c>
      <c r="N574" s="372"/>
    </row>
    <row r="575" spans="1:14">
      <c r="A575" s="113" t="s">
        <v>2848</v>
      </c>
      <c r="B575" s="113" t="s">
        <v>2788</v>
      </c>
      <c r="C575" s="113">
        <v>27</v>
      </c>
      <c r="D575" s="113">
        <v>28</v>
      </c>
      <c r="E575" s="113">
        <v>27</v>
      </c>
      <c r="F575" s="113">
        <v>27.9</v>
      </c>
      <c r="G575" s="113">
        <v>28</v>
      </c>
      <c r="H575" s="113">
        <v>26.95</v>
      </c>
      <c r="I575" s="113">
        <v>625</v>
      </c>
      <c r="J575" s="113">
        <v>17159.599999999999</v>
      </c>
      <c r="K575" s="115">
        <v>43385</v>
      </c>
      <c r="L575" s="113">
        <v>18</v>
      </c>
      <c r="M575" s="113" t="s">
        <v>2849</v>
      </c>
      <c r="N575" s="372"/>
    </row>
    <row r="576" spans="1:14">
      <c r="A576" s="113" t="s">
        <v>80</v>
      </c>
      <c r="B576" s="113" t="s">
        <v>390</v>
      </c>
      <c r="C576" s="113">
        <v>393.7</v>
      </c>
      <c r="D576" s="113">
        <v>395.15</v>
      </c>
      <c r="E576" s="113">
        <v>377.25</v>
      </c>
      <c r="F576" s="113">
        <v>388.75</v>
      </c>
      <c r="G576" s="113">
        <v>389.5</v>
      </c>
      <c r="H576" s="113">
        <v>384.65</v>
      </c>
      <c r="I576" s="113">
        <v>1474600</v>
      </c>
      <c r="J576" s="113">
        <v>568840171.14999998</v>
      </c>
      <c r="K576" s="115">
        <v>43385</v>
      </c>
      <c r="L576" s="113">
        <v>24207</v>
      </c>
      <c r="M576" s="113" t="s">
        <v>885</v>
      </c>
      <c r="N576" s="372"/>
    </row>
    <row r="577" spans="1:14">
      <c r="A577" s="113" t="s">
        <v>886</v>
      </c>
      <c r="B577" s="113" t="s">
        <v>390</v>
      </c>
      <c r="C577" s="113">
        <v>19.55</v>
      </c>
      <c r="D577" s="113">
        <v>21.2</v>
      </c>
      <c r="E577" s="113">
        <v>19.399999999999999</v>
      </c>
      <c r="F577" s="113">
        <v>20.65</v>
      </c>
      <c r="G577" s="113">
        <v>21.2</v>
      </c>
      <c r="H577" s="113">
        <v>19.149999999999999</v>
      </c>
      <c r="I577" s="113">
        <v>6055125</v>
      </c>
      <c r="J577" s="113">
        <v>122686697.45</v>
      </c>
      <c r="K577" s="115">
        <v>43385</v>
      </c>
      <c r="L577" s="113">
        <v>8100</v>
      </c>
      <c r="M577" s="113" t="s">
        <v>3092</v>
      </c>
      <c r="N577" s="372"/>
    </row>
    <row r="578" spans="1:14">
      <c r="A578" s="113" t="s">
        <v>3277</v>
      </c>
      <c r="B578" s="113" t="s">
        <v>390</v>
      </c>
      <c r="C578" s="113">
        <v>229.8</v>
      </c>
      <c r="D578" s="113">
        <v>234.45</v>
      </c>
      <c r="E578" s="113">
        <v>221.8</v>
      </c>
      <c r="F578" s="113">
        <v>225.25</v>
      </c>
      <c r="G578" s="113">
        <v>223</v>
      </c>
      <c r="H578" s="113">
        <v>227.6</v>
      </c>
      <c r="I578" s="113">
        <v>79733</v>
      </c>
      <c r="J578" s="113">
        <v>18242443.449999999</v>
      </c>
      <c r="K578" s="115">
        <v>43385</v>
      </c>
      <c r="L578" s="113">
        <v>7748</v>
      </c>
      <c r="M578" s="113" t="s">
        <v>3278</v>
      </c>
      <c r="N578" s="372"/>
    </row>
    <row r="579" spans="1:14">
      <c r="A579" s="113" t="s">
        <v>887</v>
      </c>
      <c r="B579" s="113" t="s">
        <v>390</v>
      </c>
      <c r="C579" s="113">
        <v>635.9</v>
      </c>
      <c r="D579" s="113">
        <v>656.95</v>
      </c>
      <c r="E579" s="113">
        <v>633</v>
      </c>
      <c r="F579" s="113">
        <v>648.1</v>
      </c>
      <c r="G579" s="113">
        <v>650</v>
      </c>
      <c r="H579" s="113">
        <v>632.04999999999995</v>
      </c>
      <c r="I579" s="113">
        <v>5123</v>
      </c>
      <c r="J579" s="113">
        <v>3309011.8</v>
      </c>
      <c r="K579" s="115">
        <v>43385</v>
      </c>
      <c r="L579" s="113">
        <v>479</v>
      </c>
      <c r="M579" s="113" t="s">
        <v>888</v>
      </c>
      <c r="N579" s="372"/>
    </row>
    <row r="580" spans="1:14">
      <c r="A580" s="113" t="s">
        <v>1995</v>
      </c>
      <c r="B580" s="113" t="s">
        <v>390</v>
      </c>
      <c r="C580" s="113">
        <v>9.1999999999999993</v>
      </c>
      <c r="D580" s="113">
        <v>9.5</v>
      </c>
      <c r="E580" s="113">
        <v>8.9499999999999993</v>
      </c>
      <c r="F580" s="113">
        <v>9.25</v>
      </c>
      <c r="G580" s="113">
        <v>8.9499999999999993</v>
      </c>
      <c r="H580" s="113">
        <v>9.0500000000000007</v>
      </c>
      <c r="I580" s="113">
        <v>195040</v>
      </c>
      <c r="J580" s="113">
        <v>1818379.45</v>
      </c>
      <c r="K580" s="115">
        <v>43385</v>
      </c>
      <c r="L580" s="113">
        <v>166</v>
      </c>
      <c r="M580" s="113" t="s">
        <v>1996</v>
      </c>
      <c r="N580" s="372"/>
    </row>
    <row r="581" spans="1:14">
      <c r="A581" s="113" t="s">
        <v>889</v>
      </c>
      <c r="B581" s="113" t="s">
        <v>390</v>
      </c>
      <c r="C581" s="113">
        <v>156.85</v>
      </c>
      <c r="D581" s="113">
        <v>163</v>
      </c>
      <c r="E581" s="113">
        <v>156.85</v>
      </c>
      <c r="F581" s="113">
        <v>160.4</v>
      </c>
      <c r="G581" s="113">
        <v>159.69999999999999</v>
      </c>
      <c r="H581" s="113">
        <v>154.55000000000001</v>
      </c>
      <c r="I581" s="113">
        <v>311913</v>
      </c>
      <c r="J581" s="113">
        <v>50038802.450000003</v>
      </c>
      <c r="K581" s="115">
        <v>43385</v>
      </c>
      <c r="L581" s="113">
        <v>3440</v>
      </c>
      <c r="M581" s="113" t="s">
        <v>890</v>
      </c>
      <c r="N581" s="372"/>
    </row>
    <row r="582" spans="1:14">
      <c r="A582" s="113" t="s">
        <v>891</v>
      </c>
      <c r="B582" s="113" t="s">
        <v>390</v>
      </c>
      <c r="C582" s="113">
        <v>1965</v>
      </c>
      <c r="D582" s="113">
        <v>2140</v>
      </c>
      <c r="E582" s="113">
        <v>1965</v>
      </c>
      <c r="F582" s="113">
        <v>2117.9</v>
      </c>
      <c r="G582" s="113">
        <v>2133.9499999999998</v>
      </c>
      <c r="H582" s="113">
        <v>1948.6</v>
      </c>
      <c r="I582" s="113">
        <v>15650</v>
      </c>
      <c r="J582" s="113">
        <v>32284619.75</v>
      </c>
      <c r="K582" s="115">
        <v>43385</v>
      </c>
      <c r="L582" s="113">
        <v>1791</v>
      </c>
      <c r="M582" s="113" t="s">
        <v>892</v>
      </c>
      <c r="N582" s="372"/>
    </row>
    <row r="583" spans="1:14">
      <c r="A583" s="113" t="s">
        <v>2850</v>
      </c>
      <c r="B583" s="113" t="s">
        <v>2788</v>
      </c>
      <c r="C583" s="113">
        <v>23.5</v>
      </c>
      <c r="D583" s="113">
        <v>25.2</v>
      </c>
      <c r="E583" s="113">
        <v>23.5</v>
      </c>
      <c r="F583" s="113">
        <v>25.15</v>
      </c>
      <c r="G583" s="113">
        <v>25.2</v>
      </c>
      <c r="H583" s="113">
        <v>24</v>
      </c>
      <c r="I583" s="113">
        <v>11327</v>
      </c>
      <c r="J583" s="113">
        <v>280094.05</v>
      </c>
      <c r="K583" s="115">
        <v>43385</v>
      </c>
      <c r="L583" s="113">
        <v>59</v>
      </c>
      <c r="M583" s="113" t="s">
        <v>2851</v>
      </c>
      <c r="N583" s="372"/>
    </row>
    <row r="584" spans="1:14">
      <c r="A584" s="113" t="s">
        <v>893</v>
      </c>
      <c r="B584" s="113" t="s">
        <v>390</v>
      </c>
      <c r="C584" s="113">
        <v>233.45</v>
      </c>
      <c r="D584" s="113">
        <v>244</v>
      </c>
      <c r="E584" s="113">
        <v>231.5</v>
      </c>
      <c r="F584" s="113">
        <v>241.35</v>
      </c>
      <c r="G584" s="113">
        <v>241.05</v>
      </c>
      <c r="H584" s="113">
        <v>229.8</v>
      </c>
      <c r="I584" s="113">
        <v>29582</v>
      </c>
      <c r="J584" s="113">
        <v>7118480.5499999998</v>
      </c>
      <c r="K584" s="115">
        <v>43385</v>
      </c>
      <c r="L584" s="113">
        <v>924</v>
      </c>
      <c r="M584" s="113" t="s">
        <v>894</v>
      </c>
      <c r="N584" s="372"/>
    </row>
    <row r="585" spans="1:14">
      <c r="A585" s="113" t="s">
        <v>81</v>
      </c>
      <c r="B585" s="113" t="s">
        <v>390</v>
      </c>
      <c r="C585" s="113">
        <v>218</v>
      </c>
      <c r="D585" s="113">
        <v>228.15</v>
      </c>
      <c r="E585" s="113">
        <v>218</v>
      </c>
      <c r="F585" s="113">
        <v>226.7</v>
      </c>
      <c r="G585" s="113">
        <v>227.2</v>
      </c>
      <c r="H585" s="113">
        <v>216.5</v>
      </c>
      <c r="I585" s="113">
        <v>7263391</v>
      </c>
      <c r="J585" s="113">
        <v>1633264871.95</v>
      </c>
      <c r="K585" s="115">
        <v>43385</v>
      </c>
      <c r="L585" s="113">
        <v>54767</v>
      </c>
      <c r="M585" s="113" t="s">
        <v>895</v>
      </c>
      <c r="N585" s="372"/>
    </row>
    <row r="586" spans="1:14">
      <c r="A586" s="113" t="s">
        <v>896</v>
      </c>
      <c r="B586" s="113" t="s">
        <v>390</v>
      </c>
      <c r="C586" s="113">
        <v>340</v>
      </c>
      <c r="D586" s="113">
        <v>342.6</v>
      </c>
      <c r="E586" s="113">
        <v>335.6</v>
      </c>
      <c r="F586" s="113">
        <v>337.2</v>
      </c>
      <c r="G586" s="113">
        <v>338</v>
      </c>
      <c r="H586" s="113">
        <v>335.1</v>
      </c>
      <c r="I586" s="113">
        <v>568</v>
      </c>
      <c r="J586" s="113">
        <v>192940.2</v>
      </c>
      <c r="K586" s="115">
        <v>43385</v>
      </c>
      <c r="L586" s="113">
        <v>88</v>
      </c>
      <c r="M586" s="113" t="s">
        <v>2138</v>
      </c>
      <c r="N586" s="372"/>
    </row>
    <row r="587" spans="1:14">
      <c r="A587" s="113" t="s">
        <v>897</v>
      </c>
      <c r="B587" s="113" t="s">
        <v>390</v>
      </c>
      <c r="C587" s="113">
        <v>51.95</v>
      </c>
      <c r="D587" s="113">
        <v>53.65</v>
      </c>
      <c r="E587" s="113">
        <v>51.1</v>
      </c>
      <c r="F587" s="113">
        <v>51.5</v>
      </c>
      <c r="G587" s="113">
        <v>51.55</v>
      </c>
      <c r="H587" s="113">
        <v>51.85</v>
      </c>
      <c r="I587" s="113">
        <v>1910949</v>
      </c>
      <c r="J587" s="113">
        <v>99935048.650000006</v>
      </c>
      <c r="K587" s="115">
        <v>43385</v>
      </c>
      <c r="L587" s="113">
        <v>10147</v>
      </c>
      <c r="M587" s="113" t="s">
        <v>898</v>
      </c>
      <c r="N587" s="372"/>
    </row>
    <row r="588" spans="1:14">
      <c r="A588" s="113" t="s">
        <v>2739</v>
      </c>
      <c r="B588" s="113" t="s">
        <v>390</v>
      </c>
      <c r="C588" s="113">
        <v>7.9</v>
      </c>
      <c r="D588" s="113">
        <v>8.15</v>
      </c>
      <c r="E588" s="113">
        <v>7.75</v>
      </c>
      <c r="F588" s="113">
        <v>7.75</v>
      </c>
      <c r="G588" s="113">
        <v>7.75</v>
      </c>
      <c r="H588" s="113">
        <v>7.75</v>
      </c>
      <c r="I588" s="113">
        <v>124472</v>
      </c>
      <c r="J588" s="113">
        <v>979104.6</v>
      </c>
      <c r="K588" s="115">
        <v>43385</v>
      </c>
      <c r="L588" s="113">
        <v>336</v>
      </c>
      <c r="M588" s="113" t="s">
        <v>2740</v>
      </c>
      <c r="N588" s="372"/>
    </row>
    <row r="589" spans="1:14">
      <c r="A589" s="113" t="s">
        <v>2454</v>
      </c>
      <c r="B589" s="113" t="s">
        <v>390</v>
      </c>
      <c r="C589" s="113">
        <v>82.7</v>
      </c>
      <c r="D589" s="113">
        <v>82.8</v>
      </c>
      <c r="E589" s="113">
        <v>81.099999999999994</v>
      </c>
      <c r="F589" s="113">
        <v>81.8</v>
      </c>
      <c r="G589" s="113">
        <v>81.099999999999994</v>
      </c>
      <c r="H589" s="113">
        <v>79.849999999999994</v>
      </c>
      <c r="I589" s="113">
        <v>3347</v>
      </c>
      <c r="J589" s="113">
        <v>274558.55</v>
      </c>
      <c r="K589" s="115">
        <v>43385</v>
      </c>
      <c r="L589" s="113">
        <v>62</v>
      </c>
      <c r="M589" s="113" t="s">
        <v>2455</v>
      </c>
      <c r="N589" s="372"/>
    </row>
    <row r="590" spans="1:14">
      <c r="A590" s="113" t="s">
        <v>899</v>
      </c>
      <c r="B590" s="113" t="s">
        <v>390</v>
      </c>
      <c r="C590" s="113">
        <v>124.95</v>
      </c>
      <c r="D590" s="113">
        <v>131</v>
      </c>
      <c r="E590" s="113">
        <v>124.95</v>
      </c>
      <c r="F590" s="113">
        <v>126.5</v>
      </c>
      <c r="G590" s="113">
        <v>125.8</v>
      </c>
      <c r="H590" s="113">
        <v>124</v>
      </c>
      <c r="I590" s="113">
        <v>431035</v>
      </c>
      <c r="J590" s="113">
        <v>55173306.799999997</v>
      </c>
      <c r="K590" s="115">
        <v>43385</v>
      </c>
      <c r="L590" s="113">
        <v>4828</v>
      </c>
      <c r="M590" s="113" t="s">
        <v>900</v>
      </c>
      <c r="N590" s="372"/>
    </row>
    <row r="591" spans="1:14">
      <c r="A591" s="113" t="s">
        <v>82</v>
      </c>
      <c r="B591" s="113" t="s">
        <v>390</v>
      </c>
      <c r="C591" s="113">
        <v>215.5</v>
      </c>
      <c r="D591" s="113">
        <v>222</v>
      </c>
      <c r="E591" s="113">
        <v>213.3</v>
      </c>
      <c r="F591" s="113">
        <v>218.4</v>
      </c>
      <c r="G591" s="113">
        <v>218.6</v>
      </c>
      <c r="H591" s="113">
        <v>207.95</v>
      </c>
      <c r="I591" s="113">
        <v>18860140</v>
      </c>
      <c r="J591" s="113">
        <v>4100722500.4499998</v>
      </c>
      <c r="K591" s="115">
        <v>43385</v>
      </c>
      <c r="L591" s="113">
        <v>182688</v>
      </c>
      <c r="M591" s="113" t="s">
        <v>901</v>
      </c>
      <c r="N591" s="372"/>
    </row>
    <row r="592" spans="1:14">
      <c r="A592" s="113" t="s">
        <v>3679</v>
      </c>
      <c r="B592" s="113" t="s">
        <v>390</v>
      </c>
      <c r="C592" s="113">
        <v>3.5</v>
      </c>
      <c r="D592" s="113">
        <v>3.5</v>
      </c>
      <c r="E592" s="113">
        <v>3.35</v>
      </c>
      <c r="F592" s="113">
        <v>3.5</v>
      </c>
      <c r="G592" s="113">
        <v>3.5</v>
      </c>
      <c r="H592" s="113">
        <v>3.5</v>
      </c>
      <c r="I592" s="113">
        <v>1889</v>
      </c>
      <c r="J592" s="113">
        <v>6601.9</v>
      </c>
      <c r="K592" s="115">
        <v>43385</v>
      </c>
      <c r="L592" s="113">
        <v>6</v>
      </c>
      <c r="M592" s="113" t="s">
        <v>3680</v>
      </c>
      <c r="N592" s="372"/>
    </row>
    <row r="593" spans="1:14">
      <c r="A593" s="113" t="s">
        <v>902</v>
      </c>
      <c r="B593" s="113" t="s">
        <v>390</v>
      </c>
      <c r="C593" s="113">
        <v>485</v>
      </c>
      <c r="D593" s="113">
        <v>505.05</v>
      </c>
      <c r="E593" s="113">
        <v>485</v>
      </c>
      <c r="F593" s="113">
        <v>495.95</v>
      </c>
      <c r="G593" s="113">
        <v>494.65</v>
      </c>
      <c r="H593" s="113">
        <v>501.55</v>
      </c>
      <c r="I593" s="113">
        <v>6523</v>
      </c>
      <c r="J593" s="113">
        <v>3253621.05</v>
      </c>
      <c r="K593" s="115">
        <v>43385</v>
      </c>
      <c r="L593" s="113">
        <v>267</v>
      </c>
      <c r="M593" s="113" t="s">
        <v>903</v>
      </c>
      <c r="N593" s="372"/>
    </row>
    <row r="594" spans="1:14">
      <c r="A594" s="113" t="s">
        <v>83</v>
      </c>
      <c r="B594" s="113" t="s">
        <v>390</v>
      </c>
      <c r="C594" s="113">
        <v>1555.5</v>
      </c>
      <c r="D594" s="113">
        <v>1577.5</v>
      </c>
      <c r="E594" s="113">
        <v>1540.1</v>
      </c>
      <c r="F594" s="113">
        <v>1569.6</v>
      </c>
      <c r="G594" s="113">
        <v>1565.8</v>
      </c>
      <c r="H594" s="113">
        <v>1526.1</v>
      </c>
      <c r="I594" s="113">
        <v>1728063</v>
      </c>
      <c r="J594" s="113">
        <v>2696746737.1999998</v>
      </c>
      <c r="K594" s="115">
        <v>43385</v>
      </c>
      <c r="L594" s="113">
        <v>78027</v>
      </c>
      <c r="M594" s="113" t="s">
        <v>904</v>
      </c>
      <c r="N594" s="372"/>
    </row>
    <row r="595" spans="1:14">
      <c r="A595" s="113" t="s">
        <v>84</v>
      </c>
      <c r="B595" s="113" t="s">
        <v>390</v>
      </c>
      <c r="C595" s="113">
        <v>273.8</v>
      </c>
      <c r="D595" s="113">
        <v>278.60000000000002</v>
      </c>
      <c r="E595" s="113">
        <v>270.60000000000002</v>
      </c>
      <c r="F595" s="113">
        <v>277.55</v>
      </c>
      <c r="G595" s="113">
        <v>278.5</v>
      </c>
      <c r="H595" s="113">
        <v>270.3</v>
      </c>
      <c r="I595" s="113">
        <v>1100768</v>
      </c>
      <c r="J595" s="113">
        <v>301746031.19999999</v>
      </c>
      <c r="K595" s="115">
        <v>43385</v>
      </c>
      <c r="L595" s="113">
        <v>24700</v>
      </c>
      <c r="M595" s="113" t="s">
        <v>905</v>
      </c>
      <c r="N595" s="372"/>
    </row>
    <row r="596" spans="1:14">
      <c r="A596" s="113" t="s">
        <v>2386</v>
      </c>
      <c r="B596" s="113" t="s">
        <v>390</v>
      </c>
      <c r="C596" s="113">
        <v>114.9</v>
      </c>
      <c r="D596" s="113">
        <v>114.9</v>
      </c>
      <c r="E596" s="113">
        <v>105.05</v>
      </c>
      <c r="F596" s="113">
        <v>108.35</v>
      </c>
      <c r="G596" s="113">
        <v>107.15</v>
      </c>
      <c r="H596" s="113">
        <v>105.6</v>
      </c>
      <c r="I596" s="113">
        <v>2374</v>
      </c>
      <c r="J596" s="113">
        <v>258291.85</v>
      </c>
      <c r="K596" s="115">
        <v>43385</v>
      </c>
      <c r="L596" s="113">
        <v>126</v>
      </c>
      <c r="M596" s="113" t="s">
        <v>2387</v>
      </c>
      <c r="N596" s="372"/>
    </row>
    <row r="597" spans="1:14">
      <c r="A597" s="113" t="s">
        <v>2956</v>
      </c>
      <c r="B597" s="113" t="s">
        <v>390</v>
      </c>
      <c r="C597" s="113">
        <v>53.4</v>
      </c>
      <c r="D597" s="113">
        <v>53.4</v>
      </c>
      <c r="E597" s="113">
        <v>50</v>
      </c>
      <c r="F597" s="113">
        <v>50.65</v>
      </c>
      <c r="G597" s="113">
        <v>50.7</v>
      </c>
      <c r="H597" s="113">
        <v>50.3</v>
      </c>
      <c r="I597" s="113">
        <v>2093</v>
      </c>
      <c r="J597" s="113">
        <v>106060.35</v>
      </c>
      <c r="K597" s="115">
        <v>43385</v>
      </c>
      <c r="L597" s="113">
        <v>22</v>
      </c>
      <c r="M597" s="113" t="s">
        <v>2957</v>
      </c>
      <c r="N597" s="372"/>
    </row>
    <row r="598" spans="1:14">
      <c r="A598" s="113" t="s">
        <v>2783</v>
      </c>
      <c r="B598" s="113" t="s">
        <v>390</v>
      </c>
      <c r="C598" s="113">
        <v>258.75</v>
      </c>
      <c r="D598" s="113">
        <v>258.75</v>
      </c>
      <c r="E598" s="113">
        <v>238.4</v>
      </c>
      <c r="F598" s="113">
        <v>241</v>
      </c>
      <c r="G598" s="113">
        <v>239.6</v>
      </c>
      <c r="H598" s="113">
        <v>239.95</v>
      </c>
      <c r="I598" s="113">
        <v>6071</v>
      </c>
      <c r="J598" s="113">
        <v>1461530.9</v>
      </c>
      <c r="K598" s="115">
        <v>43385</v>
      </c>
      <c r="L598" s="113">
        <v>193</v>
      </c>
      <c r="M598" s="113" t="s">
        <v>2784</v>
      </c>
      <c r="N598" s="372"/>
    </row>
    <row r="599" spans="1:14">
      <c r="A599" s="113" t="s">
        <v>2134</v>
      </c>
      <c r="B599" s="113" t="s">
        <v>390</v>
      </c>
      <c r="C599" s="113">
        <v>90.9</v>
      </c>
      <c r="D599" s="113">
        <v>90.9</v>
      </c>
      <c r="E599" s="113">
        <v>86.2</v>
      </c>
      <c r="F599" s="113">
        <v>89.05</v>
      </c>
      <c r="G599" s="113">
        <v>88</v>
      </c>
      <c r="H599" s="113">
        <v>89.95</v>
      </c>
      <c r="I599" s="113">
        <v>2121</v>
      </c>
      <c r="J599" s="113">
        <v>188800.05</v>
      </c>
      <c r="K599" s="115">
        <v>43385</v>
      </c>
      <c r="L599" s="113">
        <v>61</v>
      </c>
      <c r="M599" s="113" t="s">
        <v>909</v>
      </c>
      <c r="N599" s="372"/>
    </row>
    <row r="600" spans="1:14">
      <c r="A600" s="113" t="s">
        <v>907</v>
      </c>
      <c r="B600" s="113" t="s">
        <v>390</v>
      </c>
      <c r="C600" s="113">
        <v>373.95</v>
      </c>
      <c r="D600" s="113">
        <v>395</v>
      </c>
      <c r="E600" s="113">
        <v>373.95</v>
      </c>
      <c r="F600" s="113">
        <v>390.65</v>
      </c>
      <c r="G600" s="113">
        <v>393</v>
      </c>
      <c r="H600" s="113">
        <v>371.75</v>
      </c>
      <c r="I600" s="113">
        <v>3545</v>
      </c>
      <c r="J600" s="113">
        <v>1376653.3</v>
      </c>
      <c r="K600" s="115">
        <v>43385</v>
      </c>
      <c r="L600" s="113">
        <v>423</v>
      </c>
      <c r="M600" s="113" t="s">
        <v>908</v>
      </c>
      <c r="N600" s="372"/>
    </row>
    <row r="601" spans="1:14">
      <c r="A601" s="113" t="s">
        <v>910</v>
      </c>
      <c r="B601" s="113" t="s">
        <v>390</v>
      </c>
      <c r="C601" s="113">
        <v>144.15</v>
      </c>
      <c r="D601" s="113">
        <v>148</v>
      </c>
      <c r="E601" s="113">
        <v>142</v>
      </c>
      <c r="F601" s="113">
        <v>145.25</v>
      </c>
      <c r="G601" s="113">
        <v>146.9</v>
      </c>
      <c r="H601" s="113">
        <v>142.05000000000001</v>
      </c>
      <c r="I601" s="113">
        <v>3693</v>
      </c>
      <c r="J601" s="113">
        <v>538927.80000000005</v>
      </c>
      <c r="K601" s="115">
        <v>43385</v>
      </c>
      <c r="L601" s="113">
        <v>125</v>
      </c>
      <c r="M601" s="113" t="s">
        <v>911</v>
      </c>
      <c r="N601" s="372"/>
    </row>
    <row r="602" spans="1:14">
      <c r="A602" s="113" t="s">
        <v>3048</v>
      </c>
      <c r="B602" s="113" t="s">
        <v>390</v>
      </c>
      <c r="C602" s="113">
        <v>3033.5</v>
      </c>
      <c r="D602" s="113">
        <v>3105</v>
      </c>
      <c r="E602" s="113">
        <v>3033.5</v>
      </c>
      <c r="F602" s="113">
        <v>3103.75</v>
      </c>
      <c r="G602" s="113">
        <v>3105</v>
      </c>
      <c r="H602" s="113">
        <v>3033.5</v>
      </c>
      <c r="I602" s="113">
        <v>41</v>
      </c>
      <c r="J602" s="113">
        <v>126172.99</v>
      </c>
      <c r="K602" s="115">
        <v>43385</v>
      </c>
      <c r="L602" s="113">
        <v>17</v>
      </c>
      <c r="M602" s="113" t="s">
        <v>3049</v>
      </c>
      <c r="N602" s="372"/>
    </row>
    <row r="603" spans="1:14">
      <c r="A603" s="113" t="s">
        <v>912</v>
      </c>
      <c r="B603" s="113" t="s">
        <v>390</v>
      </c>
      <c r="C603" s="113">
        <v>19000</v>
      </c>
      <c r="D603" s="113">
        <v>19364</v>
      </c>
      <c r="E603" s="113">
        <v>18425</v>
      </c>
      <c r="F603" s="113">
        <v>19182.900000000001</v>
      </c>
      <c r="G603" s="113">
        <v>19101</v>
      </c>
      <c r="H603" s="113">
        <v>18746.75</v>
      </c>
      <c r="I603" s="113">
        <v>1033</v>
      </c>
      <c r="J603" s="113">
        <v>19700514.25</v>
      </c>
      <c r="K603" s="115">
        <v>43385</v>
      </c>
      <c r="L603" s="113">
        <v>275</v>
      </c>
      <c r="M603" s="113" t="s">
        <v>913</v>
      </c>
      <c r="N603" s="372"/>
    </row>
    <row r="604" spans="1:14">
      <c r="A604" s="113" t="s">
        <v>914</v>
      </c>
      <c r="B604" s="113" t="s">
        <v>390</v>
      </c>
      <c r="C604" s="113">
        <v>1050.05</v>
      </c>
      <c r="D604" s="113">
        <v>1159.95</v>
      </c>
      <c r="E604" s="113">
        <v>1050.05</v>
      </c>
      <c r="F604" s="113">
        <v>1149.7</v>
      </c>
      <c r="G604" s="113">
        <v>1136</v>
      </c>
      <c r="H604" s="113">
        <v>1076.5</v>
      </c>
      <c r="I604" s="113">
        <v>5278</v>
      </c>
      <c r="J604" s="113">
        <v>5878480.2000000002</v>
      </c>
      <c r="K604" s="115">
        <v>43385</v>
      </c>
      <c r="L604" s="113">
        <v>762</v>
      </c>
      <c r="M604" s="113" t="s">
        <v>915</v>
      </c>
      <c r="N604" s="372"/>
    </row>
    <row r="605" spans="1:14">
      <c r="A605" s="113" t="s">
        <v>916</v>
      </c>
      <c r="B605" s="113" t="s">
        <v>390</v>
      </c>
      <c r="C605" s="113">
        <v>14.6</v>
      </c>
      <c r="D605" s="113">
        <v>14.85</v>
      </c>
      <c r="E605" s="113">
        <v>14.4</v>
      </c>
      <c r="F605" s="113">
        <v>14.7</v>
      </c>
      <c r="G605" s="113">
        <v>14.7</v>
      </c>
      <c r="H605" s="113">
        <v>14.65</v>
      </c>
      <c r="I605" s="113">
        <v>113007</v>
      </c>
      <c r="J605" s="113">
        <v>1652936.65</v>
      </c>
      <c r="K605" s="115">
        <v>43385</v>
      </c>
      <c r="L605" s="113">
        <v>353</v>
      </c>
      <c r="M605" s="113" t="s">
        <v>917</v>
      </c>
      <c r="N605" s="372"/>
    </row>
    <row r="606" spans="1:14">
      <c r="A606" s="113" t="s">
        <v>2538</v>
      </c>
      <c r="B606" s="113" t="s">
        <v>390</v>
      </c>
      <c r="C606" s="113">
        <v>168.6</v>
      </c>
      <c r="D606" s="113">
        <v>179.7</v>
      </c>
      <c r="E606" s="113">
        <v>168</v>
      </c>
      <c r="F606" s="113">
        <v>175.25</v>
      </c>
      <c r="G606" s="113">
        <v>174.25</v>
      </c>
      <c r="H606" s="113">
        <v>165.75</v>
      </c>
      <c r="I606" s="113">
        <v>14569</v>
      </c>
      <c r="J606" s="113">
        <v>2549236.25</v>
      </c>
      <c r="K606" s="115">
        <v>43385</v>
      </c>
      <c r="L606" s="113">
        <v>552</v>
      </c>
      <c r="M606" s="113" t="s">
        <v>2539</v>
      </c>
      <c r="N606" s="372"/>
    </row>
    <row r="607" spans="1:14">
      <c r="A607" s="113" t="s">
        <v>1968</v>
      </c>
      <c r="B607" s="113" t="s">
        <v>390</v>
      </c>
      <c r="C607" s="113">
        <v>56.85</v>
      </c>
      <c r="D607" s="113">
        <v>58.2</v>
      </c>
      <c r="E607" s="113">
        <v>56.1</v>
      </c>
      <c r="F607" s="113">
        <v>57.45</v>
      </c>
      <c r="G607" s="113">
        <v>57.95</v>
      </c>
      <c r="H607" s="113">
        <v>55.65</v>
      </c>
      <c r="I607" s="113">
        <v>37462</v>
      </c>
      <c r="J607" s="113">
        <v>2152345.4500000002</v>
      </c>
      <c r="K607" s="115">
        <v>43385</v>
      </c>
      <c r="L607" s="113">
        <v>797</v>
      </c>
      <c r="M607" s="113" t="s">
        <v>1969</v>
      </c>
      <c r="N607" s="372"/>
    </row>
    <row r="608" spans="1:14">
      <c r="A608" s="113" t="s">
        <v>1931</v>
      </c>
      <c r="B608" s="113" t="s">
        <v>390</v>
      </c>
      <c r="C608" s="113">
        <v>116.55</v>
      </c>
      <c r="D608" s="113">
        <v>121.2</v>
      </c>
      <c r="E608" s="113">
        <v>116.55</v>
      </c>
      <c r="F608" s="113">
        <v>120.7</v>
      </c>
      <c r="G608" s="113">
        <v>119.8</v>
      </c>
      <c r="H608" s="113">
        <v>115.8</v>
      </c>
      <c r="I608" s="113">
        <v>401527</v>
      </c>
      <c r="J608" s="113">
        <v>48128246.25</v>
      </c>
      <c r="K608" s="115">
        <v>43385</v>
      </c>
      <c r="L608" s="113">
        <v>4209</v>
      </c>
      <c r="M608" s="113" t="s">
        <v>868</v>
      </c>
      <c r="N608" s="372"/>
    </row>
    <row r="609" spans="1:14">
      <c r="A609" s="113" t="s">
        <v>302</v>
      </c>
      <c r="B609" s="113" t="s">
        <v>390</v>
      </c>
      <c r="C609" s="113">
        <v>252.85</v>
      </c>
      <c r="D609" s="113">
        <v>253.6</v>
      </c>
      <c r="E609" s="113">
        <v>243</v>
      </c>
      <c r="F609" s="113">
        <v>251.4</v>
      </c>
      <c r="G609" s="113">
        <v>250.1</v>
      </c>
      <c r="H609" s="113">
        <v>244</v>
      </c>
      <c r="I609" s="113">
        <v>24674</v>
      </c>
      <c r="J609" s="113">
        <v>6152415.9500000002</v>
      </c>
      <c r="K609" s="115">
        <v>43385</v>
      </c>
      <c r="L609" s="113">
        <v>888</v>
      </c>
      <c r="M609" s="113" t="s">
        <v>918</v>
      </c>
      <c r="N609" s="372"/>
    </row>
    <row r="610" spans="1:14">
      <c r="A610" s="113" t="s">
        <v>919</v>
      </c>
      <c r="B610" s="113" t="s">
        <v>390</v>
      </c>
      <c r="C610" s="113">
        <v>47.25</v>
      </c>
      <c r="D610" s="113">
        <v>49.95</v>
      </c>
      <c r="E610" s="113">
        <v>47.25</v>
      </c>
      <c r="F610" s="113">
        <v>48.15</v>
      </c>
      <c r="G610" s="113">
        <v>47.8</v>
      </c>
      <c r="H610" s="113">
        <v>48.2</v>
      </c>
      <c r="I610" s="113">
        <v>59666</v>
      </c>
      <c r="J610" s="113">
        <v>2909101.25</v>
      </c>
      <c r="K610" s="115">
        <v>43385</v>
      </c>
      <c r="L610" s="113">
        <v>759</v>
      </c>
      <c r="M610" s="113" t="s">
        <v>920</v>
      </c>
      <c r="N610" s="372"/>
    </row>
    <row r="611" spans="1:14">
      <c r="A611" s="113" t="s">
        <v>921</v>
      </c>
      <c r="B611" s="113" t="s">
        <v>390</v>
      </c>
      <c r="C611" s="113">
        <v>41.75</v>
      </c>
      <c r="D611" s="113">
        <v>44.65</v>
      </c>
      <c r="E611" s="113">
        <v>41.6</v>
      </c>
      <c r="F611" s="113">
        <v>43.35</v>
      </c>
      <c r="G611" s="113">
        <v>42.4</v>
      </c>
      <c r="H611" s="113">
        <v>41.3</v>
      </c>
      <c r="I611" s="113">
        <v>358443</v>
      </c>
      <c r="J611" s="113">
        <v>15501076.800000001</v>
      </c>
      <c r="K611" s="115">
        <v>43385</v>
      </c>
      <c r="L611" s="113">
        <v>1329</v>
      </c>
      <c r="M611" s="113" t="s">
        <v>922</v>
      </c>
      <c r="N611" s="372"/>
    </row>
    <row r="612" spans="1:14">
      <c r="A612" s="113" t="s">
        <v>2131</v>
      </c>
      <c r="B612" s="113" t="s">
        <v>390</v>
      </c>
      <c r="C612" s="113">
        <v>41.45</v>
      </c>
      <c r="D612" s="113">
        <v>43.2</v>
      </c>
      <c r="E612" s="113">
        <v>41.45</v>
      </c>
      <c r="F612" s="113">
        <v>42.7</v>
      </c>
      <c r="G612" s="113">
        <v>42.65</v>
      </c>
      <c r="H612" s="113">
        <v>41.15</v>
      </c>
      <c r="I612" s="113">
        <v>1296606</v>
      </c>
      <c r="J612" s="113">
        <v>55206809.049999997</v>
      </c>
      <c r="K612" s="115">
        <v>43385</v>
      </c>
      <c r="L612" s="113">
        <v>6279</v>
      </c>
      <c r="M612" s="113" t="s">
        <v>2132</v>
      </c>
      <c r="N612" s="372"/>
    </row>
    <row r="613" spans="1:14">
      <c r="A613" s="113" t="s">
        <v>85</v>
      </c>
      <c r="B613" s="113" t="s">
        <v>390</v>
      </c>
      <c r="C613" s="113">
        <v>94.4</v>
      </c>
      <c r="D613" s="113">
        <v>97.9</v>
      </c>
      <c r="E613" s="113">
        <v>93.85</v>
      </c>
      <c r="F613" s="113">
        <v>96.2</v>
      </c>
      <c r="G613" s="113">
        <v>96.1</v>
      </c>
      <c r="H613" s="113">
        <v>92.1</v>
      </c>
      <c r="I613" s="113">
        <v>3307252</v>
      </c>
      <c r="J613" s="113">
        <v>318597135.75</v>
      </c>
      <c r="K613" s="115">
        <v>43385</v>
      </c>
      <c r="L613" s="113">
        <v>24248</v>
      </c>
      <c r="M613" s="113" t="s">
        <v>923</v>
      </c>
      <c r="N613" s="372"/>
    </row>
    <row r="614" spans="1:14">
      <c r="A614" s="113" t="s">
        <v>86</v>
      </c>
      <c r="B614" s="113" t="s">
        <v>390</v>
      </c>
      <c r="C614" s="113">
        <v>912</v>
      </c>
      <c r="D614" s="113">
        <v>941.9</v>
      </c>
      <c r="E614" s="113">
        <v>912</v>
      </c>
      <c r="F614" s="113">
        <v>931.95</v>
      </c>
      <c r="G614" s="113">
        <v>928.4</v>
      </c>
      <c r="H614" s="113">
        <v>891.7</v>
      </c>
      <c r="I614" s="113">
        <v>4833500</v>
      </c>
      <c r="J614" s="113">
        <v>4498360004.3500004</v>
      </c>
      <c r="K614" s="115">
        <v>43385</v>
      </c>
      <c r="L614" s="113">
        <v>138339</v>
      </c>
      <c r="M614" s="113" t="s">
        <v>924</v>
      </c>
      <c r="N614" s="372"/>
    </row>
    <row r="615" spans="1:14">
      <c r="A615" s="113" t="s">
        <v>2946</v>
      </c>
      <c r="B615" s="113" t="s">
        <v>2788</v>
      </c>
      <c r="C615" s="113">
        <v>405</v>
      </c>
      <c r="D615" s="113">
        <v>405.1</v>
      </c>
      <c r="E615" s="113">
        <v>398</v>
      </c>
      <c r="F615" s="113">
        <v>405.1</v>
      </c>
      <c r="G615" s="113">
        <v>405.1</v>
      </c>
      <c r="H615" s="113">
        <v>385.85</v>
      </c>
      <c r="I615" s="113">
        <v>97329</v>
      </c>
      <c r="J615" s="113">
        <v>39400499.049999997</v>
      </c>
      <c r="K615" s="115">
        <v>43385</v>
      </c>
      <c r="L615" s="113">
        <v>523</v>
      </c>
      <c r="M615" s="113" t="s">
        <v>2899</v>
      </c>
      <c r="N615" s="372"/>
    </row>
    <row r="616" spans="1:14">
      <c r="A616" s="113" t="s">
        <v>925</v>
      </c>
      <c r="B616" s="113" t="s">
        <v>2788</v>
      </c>
      <c r="C616" s="113">
        <v>413.55</v>
      </c>
      <c r="D616" s="113">
        <v>413.55</v>
      </c>
      <c r="E616" s="113">
        <v>407.05</v>
      </c>
      <c r="F616" s="113">
        <v>413.55</v>
      </c>
      <c r="G616" s="113">
        <v>413.55</v>
      </c>
      <c r="H616" s="113">
        <v>393.9</v>
      </c>
      <c r="I616" s="113">
        <v>432763</v>
      </c>
      <c r="J616" s="113">
        <v>178746729.40000001</v>
      </c>
      <c r="K616" s="115">
        <v>43385</v>
      </c>
      <c r="L616" s="113">
        <v>2938</v>
      </c>
      <c r="M616" s="113" t="s">
        <v>926</v>
      </c>
      <c r="N616" s="372"/>
    </row>
    <row r="617" spans="1:14">
      <c r="A617" s="113" t="s">
        <v>2963</v>
      </c>
      <c r="B617" s="113" t="s">
        <v>390</v>
      </c>
      <c r="C617" s="113">
        <v>142</v>
      </c>
      <c r="D617" s="113">
        <v>144.97999999999999</v>
      </c>
      <c r="E617" s="113">
        <v>135</v>
      </c>
      <c r="F617" s="113">
        <v>140.4</v>
      </c>
      <c r="G617" s="113">
        <v>140.4</v>
      </c>
      <c r="H617" s="113">
        <v>137.41999999999999</v>
      </c>
      <c r="I617" s="113">
        <v>297</v>
      </c>
      <c r="J617" s="113">
        <v>42131.1</v>
      </c>
      <c r="K617" s="115">
        <v>43385</v>
      </c>
      <c r="L617" s="113">
        <v>20</v>
      </c>
      <c r="M617" s="113" t="s">
        <v>2964</v>
      </c>
      <c r="N617" s="372"/>
    </row>
    <row r="618" spans="1:14">
      <c r="A618" s="113" t="s">
        <v>2714</v>
      </c>
      <c r="B618" s="113" t="s">
        <v>390</v>
      </c>
      <c r="C618" s="113">
        <v>33.200000000000003</v>
      </c>
      <c r="D618" s="113">
        <v>34.26</v>
      </c>
      <c r="E618" s="113">
        <v>33.17</v>
      </c>
      <c r="F618" s="113">
        <v>34.15</v>
      </c>
      <c r="G618" s="113">
        <v>34.18</v>
      </c>
      <c r="H618" s="113">
        <v>33.58</v>
      </c>
      <c r="I618" s="113">
        <v>215125</v>
      </c>
      <c r="J618" s="113">
        <v>7329118.9699999997</v>
      </c>
      <c r="K618" s="115">
        <v>43385</v>
      </c>
      <c r="L618" s="113">
        <v>1169</v>
      </c>
      <c r="M618" s="113" t="s">
        <v>2414</v>
      </c>
      <c r="N618" s="372"/>
    </row>
    <row r="619" spans="1:14">
      <c r="A619" s="113" t="s">
        <v>87</v>
      </c>
      <c r="B619" s="113" t="s">
        <v>390</v>
      </c>
      <c r="C619" s="113">
        <v>313.85000000000002</v>
      </c>
      <c r="D619" s="113">
        <v>324.25</v>
      </c>
      <c r="E619" s="113">
        <v>313.60000000000002</v>
      </c>
      <c r="F619" s="113">
        <v>319.39999999999998</v>
      </c>
      <c r="G619" s="113">
        <v>318.5</v>
      </c>
      <c r="H619" s="113">
        <v>311.7</v>
      </c>
      <c r="I619" s="113">
        <v>25930022</v>
      </c>
      <c r="J619" s="113">
        <v>8300253070.6000004</v>
      </c>
      <c r="K619" s="115">
        <v>43385</v>
      </c>
      <c r="L619" s="113">
        <v>205383</v>
      </c>
      <c r="M619" s="113" t="s">
        <v>927</v>
      </c>
      <c r="N619" s="372"/>
    </row>
    <row r="620" spans="1:14">
      <c r="A620" s="113" t="s">
        <v>2291</v>
      </c>
      <c r="B620" s="113" t="s">
        <v>390</v>
      </c>
      <c r="C620" s="113">
        <v>782</v>
      </c>
      <c r="D620" s="113">
        <v>782</v>
      </c>
      <c r="E620" s="113">
        <v>771</v>
      </c>
      <c r="F620" s="113">
        <v>779.1</v>
      </c>
      <c r="G620" s="113">
        <v>776</v>
      </c>
      <c r="H620" s="113">
        <v>776.2</v>
      </c>
      <c r="I620" s="113">
        <v>647473</v>
      </c>
      <c r="J620" s="113">
        <v>503843061.5</v>
      </c>
      <c r="K620" s="115">
        <v>43385</v>
      </c>
      <c r="L620" s="113">
        <v>11329</v>
      </c>
      <c r="M620" s="113" t="s">
        <v>2292</v>
      </c>
      <c r="N620" s="372"/>
    </row>
    <row r="621" spans="1:14">
      <c r="A621" s="113" t="s">
        <v>3093</v>
      </c>
      <c r="B621" s="113" t="s">
        <v>390</v>
      </c>
      <c r="C621" s="113">
        <v>284.05</v>
      </c>
      <c r="D621" s="113">
        <v>288</v>
      </c>
      <c r="E621" s="113">
        <v>284.05</v>
      </c>
      <c r="F621" s="113">
        <v>287.39999999999998</v>
      </c>
      <c r="G621" s="113">
        <v>287.45</v>
      </c>
      <c r="H621" s="113">
        <v>285.85000000000002</v>
      </c>
      <c r="I621" s="113">
        <v>3274</v>
      </c>
      <c r="J621" s="113">
        <v>938191.5</v>
      </c>
      <c r="K621" s="115">
        <v>43385</v>
      </c>
      <c r="L621" s="113">
        <v>104</v>
      </c>
      <c r="M621" s="113" t="s">
        <v>3094</v>
      </c>
      <c r="N621" s="372"/>
    </row>
    <row r="622" spans="1:14">
      <c r="A622" s="113" t="s">
        <v>3279</v>
      </c>
      <c r="B622" s="113" t="s">
        <v>390</v>
      </c>
      <c r="C622" s="113">
        <v>83.84</v>
      </c>
      <c r="D622" s="113">
        <v>84.32</v>
      </c>
      <c r="E622" s="113">
        <v>83.84</v>
      </c>
      <c r="F622" s="113">
        <v>84.32</v>
      </c>
      <c r="G622" s="113">
        <v>84.32</v>
      </c>
      <c r="H622" s="113">
        <v>82.79</v>
      </c>
      <c r="I622" s="113">
        <v>92</v>
      </c>
      <c r="J622" s="113">
        <v>7721.04</v>
      </c>
      <c r="K622" s="115">
        <v>43385</v>
      </c>
      <c r="L622" s="113">
        <v>7</v>
      </c>
      <c r="M622" s="113" t="s">
        <v>3280</v>
      </c>
      <c r="N622" s="372"/>
    </row>
    <row r="623" spans="1:14">
      <c r="A623" s="113" t="s">
        <v>2704</v>
      </c>
      <c r="B623" s="113" t="s">
        <v>390</v>
      </c>
      <c r="C623" s="113">
        <v>62.81</v>
      </c>
      <c r="D623" s="113">
        <v>63.04</v>
      </c>
      <c r="E623" s="113">
        <v>62.32</v>
      </c>
      <c r="F623" s="113">
        <v>62.79</v>
      </c>
      <c r="G623" s="113">
        <v>62.77</v>
      </c>
      <c r="H623" s="113">
        <v>61</v>
      </c>
      <c r="I623" s="113">
        <v>11640</v>
      </c>
      <c r="J623" s="113">
        <v>730937.32</v>
      </c>
      <c r="K623" s="115">
        <v>43385</v>
      </c>
      <c r="L623" s="113">
        <v>46</v>
      </c>
      <c r="M623" s="113" t="s">
        <v>2188</v>
      </c>
      <c r="N623" s="372"/>
    </row>
    <row r="624" spans="1:14">
      <c r="A624" s="113" t="s">
        <v>2705</v>
      </c>
      <c r="B624" s="113" t="s">
        <v>390</v>
      </c>
      <c r="C624" s="113">
        <v>115</v>
      </c>
      <c r="D624" s="113">
        <v>115</v>
      </c>
      <c r="E624" s="113">
        <v>112.92</v>
      </c>
      <c r="F624" s="113">
        <v>113.51</v>
      </c>
      <c r="G624" s="113">
        <v>113.51</v>
      </c>
      <c r="H624" s="113">
        <v>111.01</v>
      </c>
      <c r="I624" s="113">
        <v>171</v>
      </c>
      <c r="J624" s="113">
        <v>19318.84</v>
      </c>
      <c r="K624" s="115">
        <v>43385</v>
      </c>
      <c r="L624" s="113">
        <v>12</v>
      </c>
      <c r="M624" s="113" t="s">
        <v>928</v>
      </c>
      <c r="N624" s="372"/>
    </row>
    <row r="625" spans="1:14">
      <c r="A625" s="113" t="s">
        <v>2706</v>
      </c>
      <c r="B625" s="113" t="s">
        <v>390</v>
      </c>
      <c r="C625" s="113">
        <v>106</v>
      </c>
      <c r="D625" s="113">
        <v>109</v>
      </c>
      <c r="E625" s="113">
        <v>105.5</v>
      </c>
      <c r="F625" s="113">
        <v>108.75</v>
      </c>
      <c r="G625" s="113">
        <v>108.82</v>
      </c>
      <c r="H625" s="113">
        <v>106.48</v>
      </c>
      <c r="I625" s="113">
        <v>36492</v>
      </c>
      <c r="J625" s="113">
        <v>3958346.35</v>
      </c>
      <c r="K625" s="115">
        <v>43385</v>
      </c>
      <c r="L625" s="113">
        <v>2736</v>
      </c>
      <c r="M625" s="113" t="s">
        <v>972</v>
      </c>
      <c r="N625" s="372"/>
    </row>
    <row r="626" spans="1:14">
      <c r="A626" s="113" t="s">
        <v>2707</v>
      </c>
      <c r="B626" s="113" t="s">
        <v>390</v>
      </c>
      <c r="C626" s="113">
        <v>51.56</v>
      </c>
      <c r="D626" s="113">
        <v>51.66</v>
      </c>
      <c r="E626" s="113">
        <v>51.3</v>
      </c>
      <c r="F626" s="113">
        <v>51.66</v>
      </c>
      <c r="G626" s="113">
        <v>51.66</v>
      </c>
      <c r="H626" s="113">
        <v>51</v>
      </c>
      <c r="I626" s="113">
        <v>10313</v>
      </c>
      <c r="J626" s="113">
        <v>530594.18999999994</v>
      </c>
      <c r="K626" s="115">
        <v>43385</v>
      </c>
      <c r="L626" s="113">
        <v>59</v>
      </c>
      <c r="M626" s="113" t="s">
        <v>2272</v>
      </c>
      <c r="N626" s="372"/>
    </row>
    <row r="627" spans="1:14">
      <c r="A627" s="113" t="s">
        <v>3057</v>
      </c>
      <c r="B627" s="113" t="s">
        <v>390</v>
      </c>
      <c r="C627" s="113">
        <v>264.12</v>
      </c>
      <c r="D627" s="113">
        <v>265.04000000000002</v>
      </c>
      <c r="E627" s="113">
        <v>264.12</v>
      </c>
      <c r="F627" s="113">
        <v>265.04000000000002</v>
      </c>
      <c r="G627" s="113">
        <v>265.04000000000002</v>
      </c>
      <c r="H627" s="113">
        <v>259.52999999999997</v>
      </c>
      <c r="I627" s="113">
        <v>88</v>
      </c>
      <c r="J627" s="113">
        <v>23252.37</v>
      </c>
      <c r="K627" s="115">
        <v>43385</v>
      </c>
      <c r="L627" s="113">
        <v>4</v>
      </c>
      <c r="M627" s="113" t="s">
        <v>3058</v>
      </c>
      <c r="N627" s="372"/>
    </row>
    <row r="628" spans="1:14">
      <c r="A628" s="113" t="s">
        <v>1964</v>
      </c>
      <c r="B628" s="113" t="s">
        <v>390</v>
      </c>
      <c r="C628" s="113">
        <v>323</v>
      </c>
      <c r="D628" s="113">
        <v>329.45</v>
      </c>
      <c r="E628" s="113">
        <v>316.85000000000002</v>
      </c>
      <c r="F628" s="113">
        <v>318.39999999999998</v>
      </c>
      <c r="G628" s="113">
        <v>317.8</v>
      </c>
      <c r="H628" s="113">
        <v>320.2</v>
      </c>
      <c r="I628" s="113">
        <v>1387309</v>
      </c>
      <c r="J628" s="113">
        <v>447186390.14999998</v>
      </c>
      <c r="K628" s="115">
        <v>43385</v>
      </c>
      <c r="L628" s="113">
        <v>35838</v>
      </c>
      <c r="M628" s="113" t="s">
        <v>1965</v>
      </c>
      <c r="N628" s="372"/>
    </row>
    <row r="629" spans="1:14">
      <c r="A629" s="113" t="s">
        <v>2708</v>
      </c>
      <c r="B629" s="113" t="s">
        <v>390</v>
      </c>
      <c r="C629" s="113">
        <v>361</v>
      </c>
      <c r="D629" s="113">
        <v>366</v>
      </c>
      <c r="E629" s="113">
        <v>361</v>
      </c>
      <c r="F629" s="113">
        <v>366</v>
      </c>
      <c r="G629" s="113">
        <v>366</v>
      </c>
      <c r="H629" s="113">
        <v>357</v>
      </c>
      <c r="I629" s="113">
        <v>174</v>
      </c>
      <c r="J629" s="113">
        <v>63272.23</v>
      </c>
      <c r="K629" s="115">
        <v>43385</v>
      </c>
      <c r="L629" s="113">
        <v>12</v>
      </c>
      <c r="M629" s="113" t="s">
        <v>2447</v>
      </c>
      <c r="N629" s="372"/>
    </row>
    <row r="630" spans="1:14">
      <c r="A630" s="113" t="s">
        <v>353</v>
      </c>
      <c r="B630" s="113" t="s">
        <v>390</v>
      </c>
      <c r="C630" s="113">
        <v>62.9</v>
      </c>
      <c r="D630" s="113">
        <v>68.8</v>
      </c>
      <c r="E630" s="113">
        <v>61.55</v>
      </c>
      <c r="F630" s="113">
        <v>67.400000000000006</v>
      </c>
      <c r="G630" s="113">
        <v>66.599999999999994</v>
      </c>
      <c r="H630" s="113">
        <v>60.9</v>
      </c>
      <c r="I630" s="113">
        <v>665780</v>
      </c>
      <c r="J630" s="113">
        <v>44757105.75</v>
      </c>
      <c r="K630" s="115">
        <v>43385</v>
      </c>
      <c r="L630" s="113">
        <v>5711</v>
      </c>
      <c r="M630" s="113" t="s">
        <v>1987</v>
      </c>
      <c r="N630" s="372"/>
    </row>
    <row r="631" spans="1:14">
      <c r="A631" s="113" t="s">
        <v>929</v>
      </c>
      <c r="B631" s="113" t="s">
        <v>390</v>
      </c>
      <c r="C631" s="113">
        <v>3475.75</v>
      </c>
      <c r="D631" s="113">
        <v>3549.8</v>
      </c>
      <c r="E631" s="113">
        <v>3456.05</v>
      </c>
      <c r="F631" s="113">
        <v>3481.1</v>
      </c>
      <c r="G631" s="113">
        <v>3470</v>
      </c>
      <c r="H631" s="113">
        <v>3482.7</v>
      </c>
      <c r="I631" s="113">
        <v>26200</v>
      </c>
      <c r="J631" s="113">
        <v>90936168.299999997</v>
      </c>
      <c r="K631" s="115">
        <v>43385</v>
      </c>
      <c r="L631" s="113">
        <v>326</v>
      </c>
      <c r="M631" s="113" t="s">
        <v>930</v>
      </c>
      <c r="N631" s="372"/>
    </row>
    <row r="632" spans="1:14">
      <c r="A632" s="113" t="s">
        <v>3095</v>
      </c>
      <c r="B632" s="113" t="s">
        <v>2788</v>
      </c>
      <c r="C632" s="113">
        <v>1.25</v>
      </c>
      <c r="D632" s="113">
        <v>1.25</v>
      </c>
      <c r="E632" s="113">
        <v>1.1499999999999999</v>
      </c>
      <c r="F632" s="113">
        <v>1.25</v>
      </c>
      <c r="G632" s="113">
        <v>1.25</v>
      </c>
      <c r="H632" s="113">
        <v>1.2</v>
      </c>
      <c r="I632" s="113">
        <v>2484</v>
      </c>
      <c r="J632" s="113">
        <v>3087.4</v>
      </c>
      <c r="K632" s="115">
        <v>43385</v>
      </c>
      <c r="L632" s="113">
        <v>9</v>
      </c>
      <c r="M632" s="113" t="s">
        <v>3096</v>
      </c>
      <c r="N632" s="372"/>
    </row>
    <row r="633" spans="1:14">
      <c r="A633" s="113" t="s">
        <v>88</v>
      </c>
      <c r="B633" s="113" t="s">
        <v>390</v>
      </c>
      <c r="C633" s="113">
        <v>59.25</v>
      </c>
      <c r="D633" s="113">
        <v>59.5</v>
      </c>
      <c r="E633" s="113">
        <v>58.6</v>
      </c>
      <c r="F633" s="113">
        <v>59.05</v>
      </c>
      <c r="G633" s="113">
        <v>59.05</v>
      </c>
      <c r="H633" s="113">
        <v>58.8</v>
      </c>
      <c r="I633" s="113">
        <v>8704200</v>
      </c>
      <c r="J633" s="113">
        <v>514301063.05000001</v>
      </c>
      <c r="K633" s="115">
        <v>43385</v>
      </c>
      <c r="L633" s="113">
        <v>12164</v>
      </c>
      <c r="M633" s="113" t="s">
        <v>3281</v>
      </c>
      <c r="N633" s="372"/>
    </row>
    <row r="634" spans="1:14">
      <c r="A634" s="113" t="s">
        <v>2426</v>
      </c>
      <c r="B634" s="113" t="s">
        <v>390</v>
      </c>
      <c r="C634" s="113">
        <v>2916.55</v>
      </c>
      <c r="D634" s="113">
        <v>2950</v>
      </c>
      <c r="E634" s="113">
        <v>2916.55</v>
      </c>
      <c r="F634" s="113">
        <v>2950</v>
      </c>
      <c r="G634" s="113">
        <v>2950</v>
      </c>
      <c r="H634" s="113">
        <v>2903.6</v>
      </c>
      <c r="I634" s="113">
        <v>464</v>
      </c>
      <c r="J634" s="113">
        <v>1361073.25</v>
      </c>
      <c r="K634" s="115">
        <v>43385</v>
      </c>
      <c r="L634" s="113">
        <v>26</v>
      </c>
      <c r="M634" s="113" t="s">
        <v>2427</v>
      </c>
      <c r="N634" s="372"/>
    </row>
    <row r="635" spans="1:14">
      <c r="A635" s="113" t="s">
        <v>89</v>
      </c>
      <c r="B635" s="113" t="s">
        <v>390</v>
      </c>
      <c r="C635" s="113">
        <v>35</v>
      </c>
      <c r="D635" s="113">
        <v>36.5</v>
      </c>
      <c r="E635" s="113">
        <v>34.950000000000003</v>
      </c>
      <c r="F635" s="113">
        <v>35.950000000000003</v>
      </c>
      <c r="G635" s="113">
        <v>36</v>
      </c>
      <c r="H635" s="113">
        <v>34.549999999999997</v>
      </c>
      <c r="I635" s="113">
        <v>14907369</v>
      </c>
      <c r="J635" s="113">
        <v>535284933.10000002</v>
      </c>
      <c r="K635" s="115">
        <v>43385</v>
      </c>
      <c r="L635" s="113">
        <v>25468</v>
      </c>
      <c r="M635" s="113" t="s">
        <v>931</v>
      </c>
      <c r="N635" s="372"/>
    </row>
    <row r="636" spans="1:14">
      <c r="A636" s="113" t="s">
        <v>90</v>
      </c>
      <c r="B636" s="113" t="s">
        <v>390</v>
      </c>
      <c r="C636" s="113">
        <v>37.65</v>
      </c>
      <c r="D636" s="113">
        <v>39</v>
      </c>
      <c r="E636" s="113">
        <v>37.65</v>
      </c>
      <c r="F636" s="113">
        <v>38.75</v>
      </c>
      <c r="G636" s="113">
        <v>38.9</v>
      </c>
      <c r="H636" s="113">
        <v>37.299999999999997</v>
      </c>
      <c r="I636" s="113">
        <v>2127108</v>
      </c>
      <c r="J636" s="113">
        <v>82050170.25</v>
      </c>
      <c r="K636" s="115">
        <v>43385</v>
      </c>
      <c r="L636" s="113">
        <v>5504</v>
      </c>
      <c r="M636" s="113" t="s">
        <v>932</v>
      </c>
      <c r="N636" s="372"/>
    </row>
    <row r="637" spans="1:14">
      <c r="A637" s="113" t="s">
        <v>933</v>
      </c>
      <c r="B637" s="113" t="s">
        <v>390</v>
      </c>
      <c r="C637" s="113">
        <v>35.5</v>
      </c>
      <c r="D637" s="113">
        <v>36.75</v>
      </c>
      <c r="E637" s="113">
        <v>35.5</v>
      </c>
      <c r="F637" s="113">
        <v>36.5</v>
      </c>
      <c r="G637" s="113">
        <v>36.549999999999997</v>
      </c>
      <c r="H637" s="113">
        <v>35.15</v>
      </c>
      <c r="I637" s="113">
        <v>9434139</v>
      </c>
      <c r="J637" s="113">
        <v>342322285.10000002</v>
      </c>
      <c r="K637" s="115">
        <v>43385</v>
      </c>
      <c r="L637" s="113">
        <v>14581</v>
      </c>
      <c r="M637" s="113" t="s">
        <v>934</v>
      </c>
      <c r="N637" s="372"/>
    </row>
    <row r="638" spans="1:14">
      <c r="A638" s="113" t="s">
        <v>3720</v>
      </c>
      <c r="B638" s="113" t="s">
        <v>390</v>
      </c>
      <c r="C638" s="113">
        <v>105.5</v>
      </c>
      <c r="D638" s="113">
        <v>105.5</v>
      </c>
      <c r="E638" s="113">
        <v>105.5</v>
      </c>
      <c r="F638" s="113">
        <v>105.5</v>
      </c>
      <c r="G638" s="113">
        <v>105.5</v>
      </c>
      <c r="H638" s="113">
        <v>105.95</v>
      </c>
      <c r="I638" s="113">
        <v>26</v>
      </c>
      <c r="J638" s="113">
        <v>2743</v>
      </c>
      <c r="K638" s="115">
        <v>43385</v>
      </c>
      <c r="L638" s="113">
        <v>1</v>
      </c>
      <c r="M638" s="113" t="s">
        <v>3721</v>
      </c>
      <c r="N638" s="372"/>
    </row>
    <row r="639" spans="1:14">
      <c r="A639" s="113" t="s">
        <v>2334</v>
      </c>
      <c r="B639" s="113" t="s">
        <v>390</v>
      </c>
      <c r="C639" s="113">
        <v>1651</v>
      </c>
      <c r="D639" s="113">
        <v>1651</v>
      </c>
      <c r="E639" s="113">
        <v>1624.6</v>
      </c>
      <c r="F639" s="113">
        <v>1643.2</v>
      </c>
      <c r="G639" s="113">
        <v>1640</v>
      </c>
      <c r="H639" s="113">
        <v>1627.35</v>
      </c>
      <c r="I639" s="113">
        <v>6568</v>
      </c>
      <c r="J639" s="113">
        <v>10784263.050000001</v>
      </c>
      <c r="K639" s="115">
        <v>43385</v>
      </c>
      <c r="L639" s="113">
        <v>592</v>
      </c>
      <c r="M639" s="113" t="s">
        <v>2335</v>
      </c>
      <c r="N639" s="372"/>
    </row>
    <row r="640" spans="1:14">
      <c r="A640" s="113" t="s">
        <v>2852</v>
      </c>
      <c r="B640" s="113" t="s">
        <v>390</v>
      </c>
      <c r="C640" s="113">
        <v>585</v>
      </c>
      <c r="D640" s="113">
        <v>620</v>
      </c>
      <c r="E640" s="113">
        <v>575</v>
      </c>
      <c r="F640" s="113">
        <v>591.29999999999995</v>
      </c>
      <c r="G640" s="113">
        <v>600</v>
      </c>
      <c r="H640" s="113">
        <v>566.75</v>
      </c>
      <c r="I640" s="113">
        <v>2909</v>
      </c>
      <c r="J640" s="113">
        <v>1722597.1</v>
      </c>
      <c r="K640" s="115">
        <v>43385</v>
      </c>
      <c r="L640" s="113">
        <v>143</v>
      </c>
      <c r="M640" s="113" t="s">
        <v>2853</v>
      </c>
      <c r="N640" s="372"/>
    </row>
    <row r="641" spans="1:14">
      <c r="A641" s="113" t="s">
        <v>935</v>
      </c>
      <c r="B641" s="113" t="s">
        <v>390</v>
      </c>
      <c r="C641" s="113">
        <v>1017.85</v>
      </c>
      <c r="D641" s="113">
        <v>1044.7</v>
      </c>
      <c r="E641" s="113">
        <v>998</v>
      </c>
      <c r="F641" s="113">
        <v>1004.65</v>
      </c>
      <c r="G641" s="113">
        <v>1014.4</v>
      </c>
      <c r="H641" s="113">
        <v>1001.45</v>
      </c>
      <c r="I641" s="113">
        <v>4329</v>
      </c>
      <c r="J641" s="113">
        <v>4399804.4000000004</v>
      </c>
      <c r="K641" s="115">
        <v>43385</v>
      </c>
      <c r="L641" s="113">
        <v>601</v>
      </c>
      <c r="M641" s="113" t="s">
        <v>936</v>
      </c>
      <c r="N641" s="372"/>
    </row>
    <row r="642" spans="1:14">
      <c r="A642" s="113" t="s">
        <v>91</v>
      </c>
      <c r="B642" s="113" t="s">
        <v>390</v>
      </c>
      <c r="C642" s="113">
        <v>12.85</v>
      </c>
      <c r="D642" s="113">
        <v>13.15</v>
      </c>
      <c r="E642" s="113">
        <v>12.8</v>
      </c>
      <c r="F642" s="113">
        <v>12.95</v>
      </c>
      <c r="G642" s="113">
        <v>13</v>
      </c>
      <c r="H642" s="113">
        <v>12.75</v>
      </c>
      <c r="I642" s="113">
        <v>5385347</v>
      </c>
      <c r="J642" s="113">
        <v>69866359.400000006</v>
      </c>
      <c r="K642" s="115">
        <v>43385</v>
      </c>
      <c r="L642" s="113">
        <v>3790</v>
      </c>
      <c r="M642" s="113" t="s">
        <v>937</v>
      </c>
      <c r="N642" s="372"/>
    </row>
    <row r="643" spans="1:14">
      <c r="A643" s="113" t="s">
        <v>2415</v>
      </c>
      <c r="B643" s="113" t="s">
        <v>390</v>
      </c>
      <c r="C643" s="113">
        <v>247.65</v>
      </c>
      <c r="D643" s="113">
        <v>257.8</v>
      </c>
      <c r="E643" s="113">
        <v>236.4</v>
      </c>
      <c r="F643" s="113">
        <v>257.39999999999998</v>
      </c>
      <c r="G643" s="113">
        <v>257.8</v>
      </c>
      <c r="H643" s="113">
        <v>233.2</v>
      </c>
      <c r="I643" s="113">
        <v>22140</v>
      </c>
      <c r="J643" s="113">
        <v>5516283.0999999996</v>
      </c>
      <c r="K643" s="115">
        <v>43385</v>
      </c>
      <c r="L643" s="113">
        <v>649</v>
      </c>
      <c r="M643" s="113" t="s">
        <v>2416</v>
      </c>
      <c r="N643" s="372"/>
    </row>
    <row r="644" spans="1:14">
      <c r="A644" s="113" t="s">
        <v>938</v>
      </c>
      <c r="B644" s="113" t="s">
        <v>390</v>
      </c>
      <c r="C644" s="113">
        <v>636.95000000000005</v>
      </c>
      <c r="D644" s="113">
        <v>648.54999999999995</v>
      </c>
      <c r="E644" s="113">
        <v>618.20000000000005</v>
      </c>
      <c r="F644" s="113">
        <v>642.45000000000005</v>
      </c>
      <c r="G644" s="113">
        <v>647.5</v>
      </c>
      <c r="H644" s="113">
        <v>643.04999999999995</v>
      </c>
      <c r="I644" s="113">
        <v>18057</v>
      </c>
      <c r="J644" s="113">
        <v>11466115.35</v>
      </c>
      <c r="K644" s="115">
        <v>43385</v>
      </c>
      <c r="L644" s="113">
        <v>1334</v>
      </c>
      <c r="M644" s="113" t="s">
        <v>939</v>
      </c>
      <c r="N644" s="372"/>
    </row>
    <row r="645" spans="1:14">
      <c r="A645" s="113" t="s">
        <v>92</v>
      </c>
      <c r="B645" s="113" t="s">
        <v>390</v>
      </c>
      <c r="C645" s="113">
        <v>231.45</v>
      </c>
      <c r="D645" s="113">
        <v>246.55</v>
      </c>
      <c r="E645" s="113">
        <v>231.4</v>
      </c>
      <c r="F645" s="113">
        <v>241.7</v>
      </c>
      <c r="G645" s="113">
        <v>242.5</v>
      </c>
      <c r="H645" s="113">
        <v>229.75</v>
      </c>
      <c r="I645" s="113">
        <v>2856380</v>
      </c>
      <c r="J645" s="113">
        <v>689622622.45000005</v>
      </c>
      <c r="K645" s="115">
        <v>43385</v>
      </c>
      <c r="L645" s="113">
        <v>55546</v>
      </c>
      <c r="M645" s="113" t="s">
        <v>2361</v>
      </c>
      <c r="N645" s="372"/>
    </row>
    <row r="646" spans="1:14">
      <c r="A646" s="113" t="s">
        <v>940</v>
      </c>
      <c r="B646" s="113" t="s">
        <v>390</v>
      </c>
      <c r="C646" s="113">
        <v>377</v>
      </c>
      <c r="D646" s="113">
        <v>397.4</v>
      </c>
      <c r="E646" s="113">
        <v>377</v>
      </c>
      <c r="F646" s="113">
        <v>385.5</v>
      </c>
      <c r="G646" s="113">
        <v>384.05</v>
      </c>
      <c r="H646" s="113">
        <v>375.4</v>
      </c>
      <c r="I646" s="113">
        <v>17684</v>
      </c>
      <c r="J646" s="113">
        <v>6882361.0999999996</v>
      </c>
      <c r="K646" s="115">
        <v>43385</v>
      </c>
      <c r="L646" s="113">
        <v>1040</v>
      </c>
      <c r="M646" s="113" t="s">
        <v>941</v>
      </c>
      <c r="N646" s="372"/>
    </row>
    <row r="647" spans="1:14">
      <c r="A647" s="113" t="s">
        <v>2354</v>
      </c>
      <c r="B647" s="113" t="s">
        <v>390</v>
      </c>
      <c r="C647" s="113">
        <v>416.85</v>
      </c>
      <c r="D647" s="113">
        <v>447</v>
      </c>
      <c r="E647" s="113">
        <v>416.85</v>
      </c>
      <c r="F647" s="113">
        <v>438.8</v>
      </c>
      <c r="G647" s="113">
        <v>440</v>
      </c>
      <c r="H647" s="113">
        <v>412.3</v>
      </c>
      <c r="I647" s="113">
        <v>430161</v>
      </c>
      <c r="J647" s="113">
        <v>186222990.34999999</v>
      </c>
      <c r="K647" s="115">
        <v>43385</v>
      </c>
      <c r="L647" s="113">
        <v>12306</v>
      </c>
      <c r="M647" s="113" t="s">
        <v>2355</v>
      </c>
      <c r="N647" s="372"/>
    </row>
    <row r="648" spans="1:14">
      <c r="A648" s="113" t="s">
        <v>3528</v>
      </c>
      <c r="B648" s="113" t="s">
        <v>390</v>
      </c>
      <c r="C648" s="113">
        <v>82.85</v>
      </c>
      <c r="D648" s="113">
        <v>82.85</v>
      </c>
      <c r="E648" s="113">
        <v>76.5</v>
      </c>
      <c r="F648" s="113">
        <v>81.95</v>
      </c>
      <c r="G648" s="113">
        <v>81.95</v>
      </c>
      <c r="H648" s="113">
        <v>80</v>
      </c>
      <c r="I648" s="113">
        <v>1637</v>
      </c>
      <c r="J648" s="113">
        <v>130360.15</v>
      </c>
      <c r="K648" s="115">
        <v>43385</v>
      </c>
      <c r="L648" s="113">
        <v>8</v>
      </c>
      <c r="M648" s="113" t="s">
        <v>3529</v>
      </c>
      <c r="N648" s="372"/>
    </row>
    <row r="649" spans="1:14">
      <c r="A649" s="113" t="s">
        <v>2540</v>
      </c>
      <c r="B649" s="113" t="s">
        <v>390</v>
      </c>
      <c r="C649" s="113">
        <v>20.05</v>
      </c>
      <c r="D649" s="113">
        <v>21.2</v>
      </c>
      <c r="E649" s="113">
        <v>20</v>
      </c>
      <c r="F649" s="113">
        <v>20.8</v>
      </c>
      <c r="G649" s="113">
        <v>20.6</v>
      </c>
      <c r="H649" s="113">
        <v>19.3</v>
      </c>
      <c r="I649" s="113">
        <v>616170</v>
      </c>
      <c r="J649" s="113">
        <v>12821078.25</v>
      </c>
      <c r="K649" s="115">
        <v>43385</v>
      </c>
      <c r="L649" s="113">
        <v>2277</v>
      </c>
      <c r="M649" s="113" t="s">
        <v>2541</v>
      </c>
      <c r="N649" s="372"/>
    </row>
    <row r="650" spans="1:14">
      <c r="A650" s="113" t="s">
        <v>942</v>
      </c>
      <c r="B650" s="113" t="s">
        <v>390</v>
      </c>
      <c r="C650" s="113">
        <v>22.65</v>
      </c>
      <c r="D650" s="113">
        <v>23.35</v>
      </c>
      <c r="E650" s="113">
        <v>22.25</v>
      </c>
      <c r="F650" s="113">
        <v>22.8</v>
      </c>
      <c r="G650" s="113">
        <v>23</v>
      </c>
      <c r="H650" s="113">
        <v>22.3</v>
      </c>
      <c r="I650" s="113">
        <v>894780</v>
      </c>
      <c r="J650" s="113">
        <v>20359098</v>
      </c>
      <c r="K650" s="115">
        <v>43385</v>
      </c>
      <c r="L650" s="113">
        <v>3721</v>
      </c>
      <c r="M650" s="113" t="s">
        <v>943</v>
      </c>
      <c r="N650" s="372"/>
    </row>
    <row r="651" spans="1:14">
      <c r="A651" s="113" t="s">
        <v>3097</v>
      </c>
      <c r="B651" s="113" t="s">
        <v>390</v>
      </c>
      <c r="C651" s="113">
        <v>256.89999999999998</v>
      </c>
      <c r="D651" s="113">
        <v>285.60000000000002</v>
      </c>
      <c r="E651" s="113">
        <v>256.85000000000002</v>
      </c>
      <c r="F651" s="113">
        <v>274.10000000000002</v>
      </c>
      <c r="G651" s="113">
        <v>273.35000000000002</v>
      </c>
      <c r="H651" s="113">
        <v>255.25</v>
      </c>
      <c r="I651" s="113">
        <v>70025</v>
      </c>
      <c r="J651" s="113">
        <v>19293039.5</v>
      </c>
      <c r="K651" s="115">
        <v>43385</v>
      </c>
      <c r="L651" s="113">
        <v>2683</v>
      </c>
      <c r="M651" s="113" t="s">
        <v>3098</v>
      </c>
      <c r="N651" s="372"/>
    </row>
    <row r="652" spans="1:14">
      <c r="A652" s="113" t="s">
        <v>3282</v>
      </c>
      <c r="B652" s="113" t="s">
        <v>390</v>
      </c>
      <c r="C652" s="113">
        <v>841</v>
      </c>
      <c r="D652" s="113">
        <v>900</v>
      </c>
      <c r="E652" s="113">
        <v>830.35</v>
      </c>
      <c r="F652" s="113">
        <v>852.15</v>
      </c>
      <c r="G652" s="113">
        <v>855</v>
      </c>
      <c r="H652" s="113">
        <v>865</v>
      </c>
      <c r="I652" s="113">
        <v>1520</v>
      </c>
      <c r="J652" s="113">
        <v>1296669.5</v>
      </c>
      <c r="K652" s="115">
        <v>43385</v>
      </c>
      <c r="L652" s="113">
        <v>149</v>
      </c>
      <c r="M652" s="113" t="s">
        <v>3283</v>
      </c>
      <c r="N652" s="372"/>
    </row>
    <row r="653" spans="1:14">
      <c r="A653" s="113" t="s">
        <v>3567</v>
      </c>
      <c r="B653" s="113" t="s">
        <v>2788</v>
      </c>
      <c r="C653" s="113">
        <v>0.5</v>
      </c>
      <c r="D653" s="113">
        <v>0.5</v>
      </c>
      <c r="E653" s="113">
        <v>0.5</v>
      </c>
      <c r="F653" s="113">
        <v>0.5</v>
      </c>
      <c r="G653" s="113">
        <v>0.5</v>
      </c>
      <c r="H653" s="113">
        <v>0.5</v>
      </c>
      <c r="I653" s="113">
        <v>5800</v>
      </c>
      <c r="J653" s="113">
        <v>2900</v>
      </c>
      <c r="K653" s="115">
        <v>43385</v>
      </c>
      <c r="L653" s="113">
        <v>5</v>
      </c>
      <c r="M653" s="113" t="s">
        <v>3568</v>
      </c>
      <c r="N653" s="372"/>
    </row>
    <row r="654" spans="1:14">
      <c r="A654" s="113" t="s">
        <v>2741</v>
      </c>
      <c r="B654" s="113" t="s">
        <v>390</v>
      </c>
      <c r="C654" s="113">
        <v>9.1</v>
      </c>
      <c r="D654" s="113">
        <v>9.1999999999999993</v>
      </c>
      <c r="E654" s="113">
        <v>8.4499999999999993</v>
      </c>
      <c r="F654" s="113">
        <v>9.0500000000000007</v>
      </c>
      <c r="G654" s="113">
        <v>9.0500000000000007</v>
      </c>
      <c r="H654" s="113">
        <v>8.85</v>
      </c>
      <c r="I654" s="113">
        <v>88666</v>
      </c>
      <c r="J654" s="113">
        <v>786211.85</v>
      </c>
      <c r="K654" s="115">
        <v>43385</v>
      </c>
      <c r="L654" s="113">
        <v>269</v>
      </c>
      <c r="M654" s="113" t="s">
        <v>2742</v>
      </c>
      <c r="N654" s="372"/>
    </row>
    <row r="655" spans="1:14">
      <c r="A655" s="113" t="s">
        <v>200</v>
      </c>
      <c r="B655" s="113" t="s">
        <v>390</v>
      </c>
      <c r="C655" s="113">
        <v>124.1</v>
      </c>
      <c r="D655" s="113">
        <v>126.4</v>
      </c>
      <c r="E655" s="113">
        <v>121.95</v>
      </c>
      <c r="F655" s="113">
        <v>125.2</v>
      </c>
      <c r="G655" s="113">
        <v>125.05</v>
      </c>
      <c r="H655" s="113">
        <v>123.1</v>
      </c>
      <c r="I655" s="113">
        <v>971435</v>
      </c>
      <c r="J655" s="113">
        <v>119934070</v>
      </c>
      <c r="K655" s="115">
        <v>43385</v>
      </c>
      <c r="L655" s="113">
        <v>4818</v>
      </c>
      <c r="M655" s="113" t="s">
        <v>944</v>
      </c>
      <c r="N655" s="372"/>
    </row>
    <row r="656" spans="1:14">
      <c r="A656" s="113" t="s">
        <v>93</v>
      </c>
      <c r="B656" s="113" t="s">
        <v>390</v>
      </c>
      <c r="C656" s="113">
        <v>93.1</v>
      </c>
      <c r="D656" s="113">
        <v>97.25</v>
      </c>
      <c r="E656" s="113">
        <v>92.9</v>
      </c>
      <c r="F656" s="113">
        <v>95.8</v>
      </c>
      <c r="G656" s="113">
        <v>95.35</v>
      </c>
      <c r="H656" s="113">
        <v>92.45</v>
      </c>
      <c r="I656" s="113">
        <v>4545456</v>
      </c>
      <c r="J656" s="113">
        <v>435411648.80000001</v>
      </c>
      <c r="K656" s="115">
        <v>43385</v>
      </c>
      <c r="L656" s="113">
        <v>18737</v>
      </c>
      <c r="M656" s="113" t="s">
        <v>945</v>
      </c>
      <c r="N656" s="372"/>
    </row>
    <row r="657" spans="1:14">
      <c r="A657" s="113" t="s">
        <v>946</v>
      </c>
      <c r="B657" s="113" t="s">
        <v>390</v>
      </c>
      <c r="C657" s="113">
        <v>408</v>
      </c>
      <c r="D657" s="113">
        <v>414.9</v>
      </c>
      <c r="E657" s="113">
        <v>404.3</v>
      </c>
      <c r="F657" s="113">
        <v>410.55</v>
      </c>
      <c r="G657" s="113">
        <v>409</v>
      </c>
      <c r="H657" s="113">
        <v>403.65</v>
      </c>
      <c r="I657" s="113">
        <v>63654</v>
      </c>
      <c r="J657" s="113">
        <v>26109013.149999999</v>
      </c>
      <c r="K657" s="115">
        <v>43385</v>
      </c>
      <c r="L657" s="113">
        <v>1953</v>
      </c>
      <c r="M657" s="113" t="s">
        <v>947</v>
      </c>
      <c r="N657" s="372"/>
    </row>
    <row r="658" spans="1:14">
      <c r="A658" s="113" t="s">
        <v>948</v>
      </c>
      <c r="B658" s="113" t="s">
        <v>390</v>
      </c>
      <c r="C658" s="113">
        <v>233.75</v>
      </c>
      <c r="D658" s="113">
        <v>240.3</v>
      </c>
      <c r="E658" s="113">
        <v>232.15</v>
      </c>
      <c r="F658" s="113">
        <v>236.85</v>
      </c>
      <c r="G658" s="113">
        <v>237</v>
      </c>
      <c r="H658" s="113">
        <v>231.1</v>
      </c>
      <c r="I658" s="113">
        <v>1111021</v>
      </c>
      <c r="J658" s="113">
        <v>262727786.09999999</v>
      </c>
      <c r="K658" s="115">
        <v>43385</v>
      </c>
      <c r="L658" s="113">
        <v>10292</v>
      </c>
      <c r="M658" s="113" t="s">
        <v>949</v>
      </c>
      <c r="N658" s="372"/>
    </row>
    <row r="659" spans="1:14">
      <c r="A659" s="113" t="s">
        <v>3099</v>
      </c>
      <c r="B659" s="113" t="s">
        <v>390</v>
      </c>
      <c r="C659" s="113">
        <v>127.95</v>
      </c>
      <c r="D659" s="113">
        <v>128</v>
      </c>
      <c r="E659" s="113">
        <v>118.1</v>
      </c>
      <c r="F659" s="113">
        <v>121.45</v>
      </c>
      <c r="G659" s="113">
        <v>118.1</v>
      </c>
      <c r="H659" s="113">
        <v>122.05</v>
      </c>
      <c r="I659" s="113">
        <v>2646</v>
      </c>
      <c r="J659" s="113">
        <v>327975.25</v>
      </c>
      <c r="K659" s="115">
        <v>43385</v>
      </c>
      <c r="L659" s="113">
        <v>50</v>
      </c>
      <c r="M659" s="113" t="s">
        <v>3100</v>
      </c>
      <c r="N659" s="372"/>
    </row>
    <row r="660" spans="1:14">
      <c r="A660" s="113" t="s">
        <v>950</v>
      </c>
      <c r="B660" s="113" t="s">
        <v>390</v>
      </c>
      <c r="C660" s="113">
        <v>274.95</v>
      </c>
      <c r="D660" s="113">
        <v>285</v>
      </c>
      <c r="E660" s="113">
        <v>263.2</v>
      </c>
      <c r="F660" s="113">
        <v>270.05</v>
      </c>
      <c r="G660" s="113">
        <v>268.45</v>
      </c>
      <c r="H660" s="113">
        <v>273.95</v>
      </c>
      <c r="I660" s="113">
        <v>14439</v>
      </c>
      <c r="J660" s="113">
        <v>4029749.15</v>
      </c>
      <c r="K660" s="115">
        <v>43385</v>
      </c>
      <c r="L660" s="113">
        <v>675</v>
      </c>
      <c r="M660" s="113" t="s">
        <v>3284</v>
      </c>
      <c r="N660" s="372"/>
    </row>
    <row r="661" spans="1:14">
      <c r="A661" s="113" t="s">
        <v>951</v>
      </c>
      <c r="B661" s="113" t="s">
        <v>390</v>
      </c>
      <c r="C661" s="113">
        <v>770.85</v>
      </c>
      <c r="D661" s="113">
        <v>816.6</v>
      </c>
      <c r="E661" s="113">
        <v>770.85</v>
      </c>
      <c r="F661" s="113">
        <v>808.55</v>
      </c>
      <c r="G661" s="113">
        <v>814.05</v>
      </c>
      <c r="H661" s="113">
        <v>760.8</v>
      </c>
      <c r="I661" s="113">
        <v>2218133</v>
      </c>
      <c r="J661" s="113">
        <v>1775869357.5</v>
      </c>
      <c r="K661" s="115">
        <v>43385</v>
      </c>
      <c r="L661" s="113">
        <v>96693</v>
      </c>
      <c r="M661" s="113" t="s">
        <v>952</v>
      </c>
      <c r="N661" s="372"/>
    </row>
    <row r="662" spans="1:14">
      <c r="A662" s="113" t="s">
        <v>2542</v>
      </c>
      <c r="B662" s="113" t="s">
        <v>390</v>
      </c>
      <c r="C662" s="113">
        <v>61</v>
      </c>
      <c r="D662" s="113">
        <v>63</v>
      </c>
      <c r="E662" s="113">
        <v>55.05</v>
      </c>
      <c r="F662" s="113">
        <v>60.85</v>
      </c>
      <c r="G662" s="113">
        <v>61.5</v>
      </c>
      <c r="H662" s="113">
        <v>56</v>
      </c>
      <c r="I662" s="113">
        <v>13436</v>
      </c>
      <c r="J662" s="113">
        <v>824272.55</v>
      </c>
      <c r="K662" s="115">
        <v>43385</v>
      </c>
      <c r="L662" s="113">
        <v>103</v>
      </c>
      <c r="M662" s="113" t="s">
        <v>2543</v>
      </c>
      <c r="N662" s="372"/>
    </row>
    <row r="663" spans="1:14">
      <c r="A663" s="113" t="s">
        <v>953</v>
      </c>
      <c r="B663" s="113" t="s">
        <v>390</v>
      </c>
      <c r="C663" s="113">
        <v>434</v>
      </c>
      <c r="D663" s="113">
        <v>455.85</v>
      </c>
      <c r="E663" s="113">
        <v>434</v>
      </c>
      <c r="F663" s="113">
        <v>446.35</v>
      </c>
      <c r="G663" s="113">
        <v>443.8</v>
      </c>
      <c r="H663" s="113">
        <v>430.5</v>
      </c>
      <c r="I663" s="113">
        <v>2931</v>
      </c>
      <c r="J663" s="113">
        <v>1308406.95</v>
      </c>
      <c r="K663" s="115">
        <v>43385</v>
      </c>
      <c r="L663" s="113">
        <v>290</v>
      </c>
      <c r="M663" s="113" t="s">
        <v>2682</v>
      </c>
      <c r="N663" s="372"/>
    </row>
    <row r="664" spans="1:14">
      <c r="A664" s="113" t="s">
        <v>954</v>
      </c>
      <c r="B664" s="113" t="s">
        <v>390</v>
      </c>
      <c r="C664" s="113">
        <v>181.2</v>
      </c>
      <c r="D664" s="113">
        <v>191</v>
      </c>
      <c r="E664" s="113">
        <v>180.8</v>
      </c>
      <c r="F664" s="113">
        <v>187.3</v>
      </c>
      <c r="G664" s="113">
        <v>190.5</v>
      </c>
      <c r="H664" s="113">
        <v>178.6</v>
      </c>
      <c r="I664" s="113">
        <v>11244</v>
      </c>
      <c r="J664" s="113">
        <v>2085883.25</v>
      </c>
      <c r="K664" s="115">
        <v>43385</v>
      </c>
      <c r="L664" s="113">
        <v>768</v>
      </c>
      <c r="M664" s="113" t="s">
        <v>955</v>
      </c>
      <c r="N664" s="372"/>
    </row>
    <row r="665" spans="1:14">
      <c r="A665" s="113" t="s">
        <v>956</v>
      </c>
      <c r="B665" s="113" t="s">
        <v>390</v>
      </c>
      <c r="C665" s="113">
        <v>20.65</v>
      </c>
      <c r="D665" s="113">
        <v>20.7</v>
      </c>
      <c r="E665" s="113">
        <v>20.2</v>
      </c>
      <c r="F665" s="113">
        <v>20.399999999999999</v>
      </c>
      <c r="G665" s="113">
        <v>20.5</v>
      </c>
      <c r="H665" s="113">
        <v>19.75</v>
      </c>
      <c r="I665" s="113">
        <v>22268</v>
      </c>
      <c r="J665" s="113">
        <v>454528.7</v>
      </c>
      <c r="K665" s="115">
        <v>43385</v>
      </c>
      <c r="L665" s="113">
        <v>87</v>
      </c>
      <c r="M665" s="113" t="s">
        <v>957</v>
      </c>
      <c r="N665" s="372"/>
    </row>
    <row r="666" spans="1:14">
      <c r="A666" s="113" t="s">
        <v>2743</v>
      </c>
      <c r="B666" s="113" t="s">
        <v>2788</v>
      </c>
      <c r="C666" s="113">
        <v>3.05</v>
      </c>
      <c r="D666" s="113">
        <v>3.2</v>
      </c>
      <c r="E666" s="113">
        <v>3.05</v>
      </c>
      <c r="F666" s="113">
        <v>3.05</v>
      </c>
      <c r="G666" s="113">
        <v>3.1</v>
      </c>
      <c r="H666" s="113">
        <v>3.2</v>
      </c>
      <c r="I666" s="113">
        <v>424522</v>
      </c>
      <c r="J666" s="113">
        <v>1297584.1499999999</v>
      </c>
      <c r="K666" s="115">
        <v>43385</v>
      </c>
      <c r="L666" s="113">
        <v>495</v>
      </c>
      <c r="M666" s="113" t="s">
        <v>2744</v>
      </c>
      <c r="N666" s="372"/>
    </row>
    <row r="667" spans="1:14">
      <c r="A667" s="113" t="s">
        <v>2933</v>
      </c>
      <c r="B667" s="113" t="s">
        <v>390</v>
      </c>
      <c r="C667" s="113">
        <v>300.8</v>
      </c>
      <c r="D667" s="113">
        <v>307.25</v>
      </c>
      <c r="E667" s="113">
        <v>293</v>
      </c>
      <c r="F667" s="113">
        <v>301.35000000000002</v>
      </c>
      <c r="G667" s="113">
        <v>300</v>
      </c>
      <c r="H667" s="113">
        <v>295.2</v>
      </c>
      <c r="I667" s="113">
        <v>232603</v>
      </c>
      <c r="J667" s="113">
        <v>69732322.099999994</v>
      </c>
      <c r="K667" s="115">
        <v>43385</v>
      </c>
      <c r="L667" s="113">
        <v>5658</v>
      </c>
      <c r="M667" s="113" t="s">
        <v>2934</v>
      </c>
      <c r="N667" s="372"/>
    </row>
    <row r="668" spans="1:14">
      <c r="A668" s="113" t="s">
        <v>958</v>
      </c>
      <c r="B668" s="113" t="s">
        <v>390</v>
      </c>
      <c r="C668" s="113">
        <v>89.55</v>
      </c>
      <c r="D668" s="113">
        <v>95.65</v>
      </c>
      <c r="E668" s="113">
        <v>89.05</v>
      </c>
      <c r="F668" s="113">
        <v>94.4</v>
      </c>
      <c r="G668" s="113">
        <v>95.65</v>
      </c>
      <c r="H668" s="113">
        <v>87.8</v>
      </c>
      <c r="I668" s="113">
        <v>3203</v>
      </c>
      <c r="J668" s="113">
        <v>298069.84999999998</v>
      </c>
      <c r="K668" s="115">
        <v>43385</v>
      </c>
      <c r="L668" s="113">
        <v>95</v>
      </c>
      <c r="M668" s="113" t="s">
        <v>959</v>
      </c>
      <c r="N668" s="372"/>
    </row>
    <row r="669" spans="1:14">
      <c r="A669" s="113" t="s">
        <v>1942</v>
      </c>
      <c r="B669" s="113" t="s">
        <v>390</v>
      </c>
      <c r="C669" s="113">
        <v>40.35</v>
      </c>
      <c r="D669" s="113">
        <v>41.15</v>
      </c>
      <c r="E669" s="113">
        <v>37.5</v>
      </c>
      <c r="F669" s="113">
        <v>39.65</v>
      </c>
      <c r="G669" s="113">
        <v>39.9</v>
      </c>
      <c r="H669" s="113">
        <v>38.15</v>
      </c>
      <c r="I669" s="113">
        <v>10080</v>
      </c>
      <c r="J669" s="113">
        <v>396172.35</v>
      </c>
      <c r="K669" s="115">
        <v>43385</v>
      </c>
      <c r="L669" s="113">
        <v>86</v>
      </c>
      <c r="M669" s="113" t="s">
        <v>1943</v>
      </c>
      <c r="N669" s="372"/>
    </row>
    <row r="670" spans="1:14">
      <c r="A670" s="113" t="s">
        <v>2745</v>
      </c>
      <c r="B670" s="113" t="s">
        <v>390</v>
      </c>
      <c r="C670" s="113">
        <v>4.0999999999999996</v>
      </c>
      <c r="D670" s="113">
        <v>4.8</v>
      </c>
      <c r="E670" s="113">
        <v>4.0999999999999996</v>
      </c>
      <c r="F670" s="113">
        <v>4.55</v>
      </c>
      <c r="G670" s="113">
        <v>4.5</v>
      </c>
      <c r="H670" s="113">
        <v>4.4000000000000004</v>
      </c>
      <c r="I670" s="113">
        <v>45735</v>
      </c>
      <c r="J670" s="113">
        <v>203236.1</v>
      </c>
      <c r="K670" s="115">
        <v>43385</v>
      </c>
      <c r="L670" s="113">
        <v>334</v>
      </c>
      <c r="M670" s="113" t="s">
        <v>2746</v>
      </c>
      <c r="N670" s="372"/>
    </row>
    <row r="671" spans="1:14">
      <c r="A671" s="113" t="s">
        <v>960</v>
      </c>
      <c r="B671" s="113" t="s">
        <v>390</v>
      </c>
      <c r="C671" s="113">
        <v>39.65</v>
      </c>
      <c r="D671" s="113">
        <v>40.700000000000003</v>
      </c>
      <c r="E671" s="113">
        <v>39.65</v>
      </c>
      <c r="F671" s="113">
        <v>40.049999999999997</v>
      </c>
      <c r="G671" s="113">
        <v>40</v>
      </c>
      <c r="H671" s="113">
        <v>39.65</v>
      </c>
      <c r="I671" s="113">
        <v>20958</v>
      </c>
      <c r="J671" s="113">
        <v>844609.65</v>
      </c>
      <c r="K671" s="115">
        <v>43385</v>
      </c>
      <c r="L671" s="113">
        <v>242</v>
      </c>
      <c r="M671" s="113" t="s">
        <v>961</v>
      </c>
      <c r="N671" s="372"/>
    </row>
    <row r="672" spans="1:14">
      <c r="A672" s="113" t="s">
        <v>2544</v>
      </c>
      <c r="B672" s="113" t="s">
        <v>390</v>
      </c>
      <c r="C672" s="113">
        <v>58.5</v>
      </c>
      <c r="D672" s="113">
        <v>59.45</v>
      </c>
      <c r="E672" s="113">
        <v>57.6</v>
      </c>
      <c r="F672" s="113">
        <v>58.7</v>
      </c>
      <c r="G672" s="113">
        <v>59.45</v>
      </c>
      <c r="H672" s="113">
        <v>58.2</v>
      </c>
      <c r="I672" s="113">
        <v>7331</v>
      </c>
      <c r="J672" s="113">
        <v>427993.3</v>
      </c>
      <c r="K672" s="115">
        <v>43385</v>
      </c>
      <c r="L672" s="113">
        <v>72</v>
      </c>
      <c r="M672" s="113" t="s">
        <v>2545</v>
      </c>
      <c r="N672" s="372"/>
    </row>
    <row r="673" spans="1:14">
      <c r="A673" s="113" t="s">
        <v>3101</v>
      </c>
      <c r="B673" s="113" t="s">
        <v>2788</v>
      </c>
      <c r="C673" s="113">
        <v>7.05</v>
      </c>
      <c r="D673" s="113">
        <v>7.05</v>
      </c>
      <c r="E673" s="113">
        <v>6.65</v>
      </c>
      <c r="F673" s="113">
        <v>7.05</v>
      </c>
      <c r="G673" s="113">
        <v>7.05</v>
      </c>
      <c r="H673" s="113">
        <v>6.75</v>
      </c>
      <c r="I673" s="113">
        <v>6020</v>
      </c>
      <c r="J673" s="113">
        <v>41475.35</v>
      </c>
      <c r="K673" s="115">
        <v>43385</v>
      </c>
      <c r="L673" s="113">
        <v>26</v>
      </c>
      <c r="M673" s="113" t="s">
        <v>3102</v>
      </c>
      <c r="N673" s="372"/>
    </row>
    <row r="674" spans="1:14">
      <c r="A674" s="113" t="s">
        <v>3285</v>
      </c>
      <c r="B674" s="113" t="s">
        <v>390</v>
      </c>
      <c r="C674" s="113">
        <v>130.05000000000001</v>
      </c>
      <c r="D674" s="113">
        <v>134.15</v>
      </c>
      <c r="E674" s="113">
        <v>130</v>
      </c>
      <c r="F674" s="113">
        <v>131.44999999999999</v>
      </c>
      <c r="G674" s="113">
        <v>130.1</v>
      </c>
      <c r="H674" s="113">
        <v>129.15</v>
      </c>
      <c r="I674" s="113">
        <v>12574</v>
      </c>
      <c r="J674" s="113">
        <v>1651534.65</v>
      </c>
      <c r="K674" s="115">
        <v>43385</v>
      </c>
      <c r="L674" s="113">
        <v>587</v>
      </c>
      <c r="M674" s="113" t="s">
        <v>3286</v>
      </c>
      <c r="N674" s="372"/>
    </row>
    <row r="675" spans="1:14">
      <c r="A675" s="113" t="s">
        <v>94</v>
      </c>
      <c r="B675" s="113" t="s">
        <v>390</v>
      </c>
      <c r="C675" s="113">
        <v>1611.9</v>
      </c>
      <c r="D675" s="113">
        <v>1659.5</v>
      </c>
      <c r="E675" s="113">
        <v>1606</v>
      </c>
      <c r="F675" s="113">
        <v>1652.7</v>
      </c>
      <c r="G675" s="113">
        <v>1652.7</v>
      </c>
      <c r="H675" s="113">
        <v>1592.55</v>
      </c>
      <c r="I675" s="113">
        <v>2169080</v>
      </c>
      <c r="J675" s="113">
        <v>3570253631.25</v>
      </c>
      <c r="K675" s="115">
        <v>43385</v>
      </c>
      <c r="L675" s="113">
        <v>87030</v>
      </c>
      <c r="M675" s="113" t="s">
        <v>962</v>
      </c>
      <c r="N675" s="372"/>
    </row>
    <row r="676" spans="1:14">
      <c r="A676" s="113" t="s">
        <v>963</v>
      </c>
      <c r="B676" s="113" t="s">
        <v>390</v>
      </c>
      <c r="C676" s="113">
        <v>707.95</v>
      </c>
      <c r="D676" s="113">
        <v>725.5</v>
      </c>
      <c r="E676" s="113">
        <v>694</v>
      </c>
      <c r="F676" s="113">
        <v>707.6</v>
      </c>
      <c r="G676" s="113">
        <v>715</v>
      </c>
      <c r="H676" s="113">
        <v>708.65</v>
      </c>
      <c r="I676" s="113">
        <v>1164</v>
      </c>
      <c r="J676" s="113">
        <v>828914.05</v>
      </c>
      <c r="K676" s="115">
        <v>43385</v>
      </c>
      <c r="L676" s="113">
        <v>265</v>
      </c>
      <c r="M676" s="113" t="s">
        <v>964</v>
      </c>
      <c r="N676" s="372"/>
    </row>
    <row r="677" spans="1:14">
      <c r="A677" s="113" t="s">
        <v>965</v>
      </c>
      <c r="B677" s="113" t="s">
        <v>390</v>
      </c>
      <c r="C677" s="113">
        <v>54</v>
      </c>
      <c r="D677" s="113">
        <v>54.8</v>
      </c>
      <c r="E677" s="113">
        <v>51</v>
      </c>
      <c r="F677" s="113">
        <v>52.55</v>
      </c>
      <c r="G677" s="113">
        <v>52.55</v>
      </c>
      <c r="H677" s="113">
        <v>52.35</v>
      </c>
      <c r="I677" s="113">
        <v>12202680</v>
      </c>
      <c r="J677" s="113">
        <v>647136318.45000005</v>
      </c>
      <c r="K677" s="115">
        <v>43385</v>
      </c>
      <c r="L677" s="113">
        <v>43606</v>
      </c>
      <c r="M677" s="113" t="s">
        <v>2274</v>
      </c>
      <c r="N677" s="372"/>
    </row>
    <row r="678" spans="1:14">
      <c r="A678" s="113" t="s">
        <v>966</v>
      </c>
      <c r="B678" s="113" t="s">
        <v>390</v>
      </c>
      <c r="C678" s="113">
        <v>465.05</v>
      </c>
      <c r="D678" s="113">
        <v>471</v>
      </c>
      <c r="E678" s="113">
        <v>462.1</v>
      </c>
      <c r="F678" s="113">
        <v>470.55</v>
      </c>
      <c r="G678" s="113">
        <v>471</v>
      </c>
      <c r="H678" s="113">
        <v>466.75</v>
      </c>
      <c r="I678" s="113">
        <v>27439</v>
      </c>
      <c r="J678" s="113">
        <v>12858437.949999999</v>
      </c>
      <c r="K678" s="115">
        <v>43385</v>
      </c>
      <c r="L678" s="113">
        <v>1271</v>
      </c>
      <c r="M678" s="113" t="s">
        <v>967</v>
      </c>
      <c r="N678" s="372"/>
    </row>
    <row r="679" spans="1:14">
      <c r="A679" s="113" t="s">
        <v>1978</v>
      </c>
      <c r="B679" s="113" t="s">
        <v>390</v>
      </c>
      <c r="C679" s="113">
        <v>297.5</v>
      </c>
      <c r="D679" s="113">
        <v>298.64999999999998</v>
      </c>
      <c r="E679" s="113">
        <v>294.60000000000002</v>
      </c>
      <c r="F679" s="113">
        <v>295.95</v>
      </c>
      <c r="G679" s="113">
        <v>295.95</v>
      </c>
      <c r="H679" s="113">
        <v>292.10000000000002</v>
      </c>
      <c r="I679" s="113">
        <v>140</v>
      </c>
      <c r="J679" s="113">
        <v>41613.980000000003</v>
      </c>
      <c r="K679" s="115">
        <v>43385</v>
      </c>
      <c r="L679" s="113">
        <v>25</v>
      </c>
      <c r="M679" s="113" t="s">
        <v>1979</v>
      </c>
      <c r="N679" s="372"/>
    </row>
    <row r="680" spans="1:14">
      <c r="A680" s="113" t="s">
        <v>191</v>
      </c>
      <c r="B680" s="113" t="s">
        <v>390</v>
      </c>
      <c r="C680" s="113">
        <v>259.95</v>
      </c>
      <c r="D680" s="113">
        <v>267.5</v>
      </c>
      <c r="E680" s="113">
        <v>258</v>
      </c>
      <c r="F680" s="113">
        <v>265.55</v>
      </c>
      <c r="G680" s="113">
        <v>265</v>
      </c>
      <c r="H680" s="113">
        <v>259.75</v>
      </c>
      <c r="I680" s="113">
        <v>2502620</v>
      </c>
      <c r="J680" s="113">
        <v>659433763.5</v>
      </c>
      <c r="K680" s="115">
        <v>43385</v>
      </c>
      <c r="L680" s="113">
        <v>67610</v>
      </c>
      <c r="M680" s="113" t="s">
        <v>968</v>
      </c>
      <c r="N680" s="372"/>
    </row>
    <row r="681" spans="1:14">
      <c r="A681" s="113" t="s">
        <v>95</v>
      </c>
      <c r="B681" s="113" t="s">
        <v>390</v>
      </c>
      <c r="C681" s="113">
        <v>676.4</v>
      </c>
      <c r="D681" s="113">
        <v>684.05</v>
      </c>
      <c r="E681" s="113">
        <v>661.5</v>
      </c>
      <c r="F681" s="113">
        <v>678.8</v>
      </c>
      <c r="G681" s="113">
        <v>678.15</v>
      </c>
      <c r="H681" s="113">
        <v>673.35</v>
      </c>
      <c r="I681" s="113">
        <v>8909221</v>
      </c>
      <c r="J681" s="113">
        <v>6002268066.8000002</v>
      </c>
      <c r="K681" s="115">
        <v>43385</v>
      </c>
      <c r="L681" s="113">
        <v>214848</v>
      </c>
      <c r="M681" s="113" t="s">
        <v>969</v>
      </c>
      <c r="N681" s="372"/>
    </row>
    <row r="682" spans="1:14">
      <c r="A682" s="113" t="s">
        <v>970</v>
      </c>
      <c r="B682" s="113" t="s">
        <v>390</v>
      </c>
      <c r="C682" s="113">
        <v>527.79999999999995</v>
      </c>
      <c r="D682" s="113">
        <v>529.75</v>
      </c>
      <c r="E682" s="113">
        <v>508.95</v>
      </c>
      <c r="F682" s="113">
        <v>525.35</v>
      </c>
      <c r="G682" s="113">
        <v>529.75</v>
      </c>
      <c r="H682" s="113">
        <v>513.70000000000005</v>
      </c>
      <c r="I682" s="113">
        <v>11260</v>
      </c>
      <c r="J682" s="113">
        <v>5886502.0999999996</v>
      </c>
      <c r="K682" s="115">
        <v>43385</v>
      </c>
      <c r="L682" s="113">
        <v>566</v>
      </c>
      <c r="M682" s="113" t="s">
        <v>971</v>
      </c>
      <c r="N682" s="372"/>
    </row>
    <row r="683" spans="1:14">
      <c r="A683" s="113" t="s">
        <v>973</v>
      </c>
      <c r="B683" s="113" t="s">
        <v>390</v>
      </c>
      <c r="C683" s="113">
        <v>201.9</v>
      </c>
      <c r="D683" s="113">
        <v>217.9</v>
      </c>
      <c r="E683" s="113">
        <v>200.4</v>
      </c>
      <c r="F683" s="113">
        <v>216.1</v>
      </c>
      <c r="G683" s="113">
        <v>215.45</v>
      </c>
      <c r="H683" s="113">
        <v>200.4</v>
      </c>
      <c r="I683" s="113">
        <v>117832</v>
      </c>
      <c r="J683" s="113">
        <v>25062565.5</v>
      </c>
      <c r="K683" s="115">
        <v>43385</v>
      </c>
      <c r="L683" s="113">
        <v>3095</v>
      </c>
      <c r="M683" s="113" t="s">
        <v>974</v>
      </c>
      <c r="N683" s="372"/>
    </row>
    <row r="684" spans="1:14">
      <c r="A684" s="113" t="s">
        <v>975</v>
      </c>
      <c r="B684" s="113" t="s">
        <v>390</v>
      </c>
      <c r="C684" s="113">
        <v>79.2</v>
      </c>
      <c r="D684" s="113">
        <v>87.9</v>
      </c>
      <c r="E684" s="113">
        <v>79.099999999999994</v>
      </c>
      <c r="F684" s="113">
        <v>86.35</v>
      </c>
      <c r="G684" s="113">
        <v>86.1</v>
      </c>
      <c r="H684" s="113">
        <v>79.400000000000006</v>
      </c>
      <c r="I684" s="113">
        <v>157887</v>
      </c>
      <c r="J684" s="113">
        <v>13505898.800000001</v>
      </c>
      <c r="K684" s="115">
        <v>43385</v>
      </c>
      <c r="L684" s="113">
        <v>2476</v>
      </c>
      <c r="M684" s="113" t="s">
        <v>976</v>
      </c>
      <c r="N684" s="372"/>
    </row>
    <row r="685" spans="1:14">
      <c r="A685" s="113" t="s">
        <v>977</v>
      </c>
      <c r="B685" s="113" t="s">
        <v>390</v>
      </c>
      <c r="C685" s="113">
        <v>372.2</v>
      </c>
      <c r="D685" s="113">
        <v>424</v>
      </c>
      <c r="E685" s="113">
        <v>372.2</v>
      </c>
      <c r="F685" s="113">
        <v>402.55</v>
      </c>
      <c r="G685" s="113">
        <v>400</v>
      </c>
      <c r="H685" s="113">
        <v>371.75</v>
      </c>
      <c r="I685" s="113">
        <v>75656</v>
      </c>
      <c r="J685" s="113">
        <v>30722108.100000001</v>
      </c>
      <c r="K685" s="115">
        <v>43385</v>
      </c>
      <c r="L685" s="113">
        <v>4590</v>
      </c>
      <c r="M685" s="113" t="s">
        <v>978</v>
      </c>
      <c r="N685" s="372"/>
    </row>
    <row r="686" spans="1:14">
      <c r="A686" s="113" t="s">
        <v>3722</v>
      </c>
      <c r="B686" s="113" t="s">
        <v>390</v>
      </c>
      <c r="C686" s="113">
        <v>58</v>
      </c>
      <c r="D686" s="113">
        <v>58.3</v>
      </c>
      <c r="E686" s="113">
        <v>57</v>
      </c>
      <c r="F686" s="113">
        <v>58.05</v>
      </c>
      <c r="G686" s="113">
        <v>58.3</v>
      </c>
      <c r="H686" s="113">
        <v>55.55</v>
      </c>
      <c r="I686" s="113">
        <v>24017</v>
      </c>
      <c r="J686" s="113">
        <v>1388545.25</v>
      </c>
      <c r="K686" s="115">
        <v>43385</v>
      </c>
      <c r="L686" s="113">
        <v>139</v>
      </c>
      <c r="M686" s="113" t="s">
        <v>2434</v>
      </c>
      <c r="N686" s="372"/>
    </row>
    <row r="687" spans="1:14">
      <c r="A687" s="113" t="s">
        <v>3103</v>
      </c>
      <c r="B687" s="113" t="s">
        <v>2788</v>
      </c>
      <c r="C687" s="113">
        <v>1.9</v>
      </c>
      <c r="D687" s="113">
        <v>1.9</v>
      </c>
      <c r="E687" s="113">
        <v>1.9</v>
      </c>
      <c r="F687" s="113">
        <v>1.9</v>
      </c>
      <c r="G687" s="113">
        <v>1.9</v>
      </c>
      <c r="H687" s="113">
        <v>1.9</v>
      </c>
      <c r="I687" s="113">
        <v>7</v>
      </c>
      <c r="J687" s="113">
        <v>13.3</v>
      </c>
      <c r="K687" s="115">
        <v>43385</v>
      </c>
      <c r="L687" s="113">
        <v>3</v>
      </c>
      <c r="M687" s="113" t="s">
        <v>3104</v>
      </c>
      <c r="N687" s="372"/>
    </row>
    <row r="688" spans="1:14">
      <c r="A688" s="113" t="s">
        <v>979</v>
      </c>
      <c r="B688" s="113" t="s">
        <v>390</v>
      </c>
      <c r="C688" s="113">
        <v>202</v>
      </c>
      <c r="D688" s="113">
        <v>212.5</v>
      </c>
      <c r="E688" s="113">
        <v>202</v>
      </c>
      <c r="F688" s="113">
        <v>204.6</v>
      </c>
      <c r="G688" s="113">
        <v>204.15</v>
      </c>
      <c r="H688" s="113">
        <v>199.9</v>
      </c>
      <c r="I688" s="113">
        <v>578656</v>
      </c>
      <c r="J688" s="113">
        <v>119822625.25</v>
      </c>
      <c r="K688" s="115">
        <v>43385</v>
      </c>
      <c r="L688" s="113">
        <v>10625</v>
      </c>
      <c r="M688" s="113" t="s">
        <v>980</v>
      </c>
      <c r="N688" s="372"/>
    </row>
    <row r="689" spans="1:14">
      <c r="A689" s="113" t="s">
        <v>3287</v>
      </c>
      <c r="B689" s="113" t="s">
        <v>2788</v>
      </c>
      <c r="C689" s="113">
        <v>37.549999999999997</v>
      </c>
      <c r="D689" s="113">
        <v>40</v>
      </c>
      <c r="E689" s="113">
        <v>36.799999999999997</v>
      </c>
      <c r="F689" s="113">
        <v>39.700000000000003</v>
      </c>
      <c r="G689" s="113">
        <v>40</v>
      </c>
      <c r="H689" s="113">
        <v>38.700000000000003</v>
      </c>
      <c r="I689" s="113">
        <v>33941</v>
      </c>
      <c r="J689" s="113">
        <v>1283541.45</v>
      </c>
      <c r="K689" s="115">
        <v>43385</v>
      </c>
      <c r="L689" s="113">
        <v>160</v>
      </c>
      <c r="M689" s="113" t="s">
        <v>3288</v>
      </c>
      <c r="N689" s="372"/>
    </row>
    <row r="690" spans="1:14">
      <c r="A690" s="113" t="s">
        <v>3289</v>
      </c>
      <c r="B690" s="113" t="s">
        <v>390</v>
      </c>
      <c r="C690" s="113">
        <v>13.55</v>
      </c>
      <c r="D690" s="113">
        <v>14.2</v>
      </c>
      <c r="E690" s="113">
        <v>13.55</v>
      </c>
      <c r="F690" s="113">
        <v>14</v>
      </c>
      <c r="G690" s="113">
        <v>14</v>
      </c>
      <c r="H690" s="113">
        <v>13.9</v>
      </c>
      <c r="I690" s="113">
        <v>967</v>
      </c>
      <c r="J690" s="113">
        <v>13540.5</v>
      </c>
      <c r="K690" s="115">
        <v>43385</v>
      </c>
      <c r="L690" s="113">
        <v>12</v>
      </c>
      <c r="M690" s="113" t="s">
        <v>3290</v>
      </c>
      <c r="N690" s="372"/>
    </row>
    <row r="691" spans="1:14">
      <c r="A691" s="113" t="s">
        <v>96</v>
      </c>
      <c r="B691" s="113" t="s">
        <v>390</v>
      </c>
      <c r="C691" s="113">
        <v>12.5</v>
      </c>
      <c r="D691" s="113">
        <v>12.8</v>
      </c>
      <c r="E691" s="113">
        <v>12.5</v>
      </c>
      <c r="F691" s="113">
        <v>12.6</v>
      </c>
      <c r="G691" s="113">
        <v>12.6</v>
      </c>
      <c r="H691" s="113">
        <v>12.35</v>
      </c>
      <c r="I691" s="113">
        <v>393612</v>
      </c>
      <c r="J691" s="113">
        <v>4986846.3</v>
      </c>
      <c r="K691" s="115">
        <v>43385</v>
      </c>
      <c r="L691" s="113">
        <v>1225</v>
      </c>
      <c r="M691" s="113" t="s">
        <v>3291</v>
      </c>
      <c r="N691" s="372"/>
    </row>
    <row r="692" spans="1:14">
      <c r="A692" s="113" t="s">
        <v>97</v>
      </c>
      <c r="B692" s="113" t="s">
        <v>390</v>
      </c>
      <c r="C692" s="113">
        <v>135.35</v>
      </c>
      <c r="D692" s="113">
        <v>136.75</v>
      </c>
      <c r="E692" s="113">
        <v>133.15</v>
      </c>
      <c r="F692" s="113">
        <v>133.9</v>
      </c>
      <c r="G692" s="113">
        <v>133.6</v>
      </c>
      <c r="H692" s="113">
        <v>131</v>
      </c>
      <c r="I692" s="113">
        <v>14166649</v>
      </c>
      <c r="J692" s="113">
        <v>1904665937.25</v>
      </c>
      <c r="K692" s="115">
        <v>43385</v>
      </c>
      <c r="L692" s="113">
        <v>108816</v>
      </c>
      <c r="M692" s="113" t="s">
        <v>3292</v>
      </c>
      <c r="N692" s="372"/>
    </row>
    <row r="693" spans="1:14">
      <c r="A693" s="113" t="s">
        <v>3293</v>
      </c>
      <c r="B693" s="113" t="s">
        <v>390</v>
      </c>
      <c r="C693" s="113">
        <v>122.8</v>
      </c>
      <c r="D693" s="113">
        <v>126.05</v>
      </c>
      <c r="E693" s="113">
        <v>122.75</v>
      </c>
      <c r="F693" s="113">
        <v>126.05</v>
      </c>
      <c r="G693" s="113">
        <v>126.05</v>
      </c>
      <c r="H693" s="113">
        <v>120.05</v>
      </c>
      <c r="I693" s="113">
        <v>170237</v>
      </c>
      <c r="J693" s="113">
        <v>21348646.149999999</v>
      </c>
      <c r="K693" s="115">
        <v>43385</v>
      </c>
      <c r="L693" s="113">
        <v>1237</v>
      </c>
      <c r="M693" s="113" t="s">
        <v>3294</v>
      </c>
      <c r="N693" s="372"/>
    </row>
    <row r="694" spans="1:14">
      <c r="A694" s="113" t="s">
        <v>3295</v>
      </c>
      <c r="B694" s="113" t="s">
        <v>390</v>
      </c>
      <c r="C694" s="113">
        <v>462.65</v>
      </c>
      <c r="D694" s="113">
        <v>482.8</v>
      </c>
      <c r="E694" s="113">
        <v>462.65</v>
      </c>
      <c r="F694" s="113">
        <v>469.2</v>
      </c>
      <c r="G694" s="113">
        <v>469</v>
      </c>
      <c r="H694" s="113">
        <v>456.25</v>
      </c>
      <c r="I694" s="113">
        <v>113012</v>
      </c>
      <c r="J694" s="113">
        <v>53388867.299999997</v>
      </c>
      <c r="K694" s="115">
        <v>43385</v>
      </c>
      <c r="L694" s="113">
        <v>4956</v>
      </c>
      <c r="M694" s="113" t="s">
        <v>3296</v>
      </c>
      <c r="N694" s="372"/>
    </row>
    <row r="695" spans="1:14">
      <c r="A695" s="113" t="s">
        <v>201</v>
      </c>
      <c r="B695" s="113" t="s">
        <v>390</v>
      </c>
      <c r="C695" s="113">
        <v>629.35</v>
      </c>
      <c r="D695" s="113">
        <v>665.8</v>
      </c>
      <c r="E695" s="113">
        <v>628</v>
      </c>
      <c r="F695" s="113">
        <v>661.7</v>
      </c>
      <c r="G695" s="113">
        <v>661</v>
      </c>
      <c r="H695" s="113">
        <v>629.35</v>
      </c>
      <c r="I695" s="113">
        <v>51339</v>
      </c>
      <c r="J695" s="113">
        <v>33176538.050000001</v>
      </c>
      <c r="K695" s="115">
        <v>43385</v>
      </c>
      <c r="L695" s="113">
        <v>4148</v>
      </c>
      <c r="M695" s="113" t="s">
        <v>3297</v>
      </c>
      <c r="N695" s="372"/>
    </row>
    <row r="696" spans="1:14">
      <c r="A696" s="113" t="s">
        <v>98</v>
      </c>
      <c r="B696" s="113" t="s">
        <v>390</v>
      </c>
      <c r="C696" s="113">
        <v>131.1</v>
      </c>
      <c r="D696" s="113">
        <v>136.25</v>
      </c>
      <c r="E696" s="113">
        <v>131</v>
      </c>
      <c r="F696" s="113">
        <v>133.30000000000001</v>
      </c>
      <c r="G696" s="113">
        <v>133.25</v>
      </c>
      <c r="H696" s="113">
        <v>130.15</v>
      </c>
      <c r="I696" s="113">
        <v>1327327</v>
      </c>
      <c r="J696" s="113">
        <v>177721359</v>
      </c>
      <c r="K696" s="115">
        <v>43385</v>
      </c>
      <c r="L696" s="113">
        <v>12716</v>
      </c>
      <c r="M696" s="113" t="s">
        <v>981</v>
      </c>
      <c r="N696" s="372"/>
    </row>
    <row r="697" spans="1:14">
      <c r="A697" s="113" t="s">
        <v>3473</v>
      </c>
      <c r="B697" s="113" t="s">
        <v>390</v>
      </c>
      <c r="C697" s="113">
        <v>371</v>
      </c>
      <c r="D697" s="113">
        <v>373.4</v>
      </c>
      <c r="E697" s="113">
        <v>362.1</v>
      </c>
      <c r="F697" s="113">
        <v>368</v>
      </c>
      <c r="G697" s="113">
        <v>368</v>
      </c>
      <c r="H697" s="113">
        <v>360.95</v>
      </c>
      <c r="I697" s="113">
        <v>258969</v>
      </c>
      <c r="J697" s="113">
        <v>95428123.5</v>
      </c>
      <c r="K697" s="115">
        <v>43385</v>
      </c>
      <c r="L697" s="113">
        <v>15564</v>
      </c>
      <c r="M697" s="113" t="s">
        <v>3474</v>
      </c>
      <c r="N697" s="372"/>
    </row>
    <row r="698" spans="1:14">
      <c r="A698" s="113" t="s">
        <v>2696</v>
      </c>
      <c r="B698" s="113" t="s">
        <v>390</v>
      </c>
      <c r="C698" s="113">
        <v>234.95</v>
      </c>
      <c r="D698" s="113">
        <v>235.8</v>
      </c>
      <c r="E698" s="113">
        <v>227</v>
      </c>
      <c r="F698" s="113">
        <v>229.35</v>
      </c>
      <c r="G698" s="113">
        <v>234.9</v>
      </c>
      <c r="H698" s="113">
        <v>229.45</v>
      </c>
      <c r="I698" s="113">
        <v>2011491</v>
      </c>
      <c r="J698" s="113">
        <v>461501195.39999998</v>
      </c>
      <c r="K698" s="115">
        <v>43385</v>
      </c>
      <c r="L698" s="113">
        <v>13791</v>
      </c>
      <c r="M698" s="113" t="s">
        <v>2697</v>
      </c>
      <c r="N698" s="372"/>
    </row>
    <row r="699" spans="1:14">
      <c r="A699" s="113" t="s">
        <v>3298</v>
      </c>
      <c r="B699" s="113" t="s">
        <v>390</v>
      </c>
      <c r="C699" s="113">
        <v>160</v>
      </c>
      <c r="D699" s="113">
        <v>169.7</v>
      </c>
      <c r="E699" s="113">
        <v>151</v>
      </c>
      <c r="F699" s="113">
        <v>163.80000000000001</v>
      </c>
      <c r="G699" s="113">
        <v>164.9</v>
      </c>
      <c r="H699" s="113">
        <v>154.69999999999999</v>
      </c>
      <c r="I699" s="113">
        <v>12993</v>
      </c>
      <c r="J699" s="113">
        <v>2093543.35</v>
      </c>
      <c r="K699" s="115">
        <v>43385</v>
      </c>
      <c r="L699" s="113">
        <v>775</v>
      </c>
      <c r="M699" s="113" t="s">
        <v>3299</v>
      </c>
      <c r="N699" s="372"/>
    </row>
    <row r="700" spans="1:14">
      <c r="A700" s="113" t="s">
        <v>3300</v>
      </c>
      <c r="B700" s="113" t="s">
        <v>390</v>
      </c>
      <c r="C700" s="113">
        <v>5.25</v>
      </c>
      <c r="D700" s="113">
        <v>5.8</v>
      </c>
      <c r="E700" s="113">
        <v>5.25</v>
      </c>
      <c r="F700" s="113">
        <v>5.7</v>
      </c>
      <c r="G700" s="113">
        <v>5.8</v>
      </c>
      <c r="H700" s="113">
        <v>5.4</v>
      </c>
      <c r="I700" s="113">
        <v>18048</v>
      </c>
      <c r="J700" s="113">
        <v>101103.9</v>
      </c>
      <c r="K700" s="115">
        <v>43385</v>
      </c>
      <c r="L700" s="113">
        <v>59</v>
      </c>
      <c r="M700" s="113" t="s">
        <v>3301</v>
      </c>
      <c r="N700" s="372"/>
    </row>
    <row r="701" spans="1:14">
      <c r="A701" s="113" t="s">
        <v>99</v>
      </c>
      <c r="B701" s="113" t="s">
        <v>390</v>
      </c>
      <c r="C701" s="113">
        <v>267.5</v>
      </c>
      <c r="D701" s="113">
        <v>277.64999999999998</v>
      </c>
      <c r="E701" s="113">
        <v>267.3</v>
      </c>
      <c r="F701" s="113">
        <v>275.2</v>
      </c>
      <c r="G701" s="113">
        <v>275</v>
      </c>
      <c r="H701" s="113">
        <v>265.2</v>
      </c>
      <c r="I701" s="113">
        <v>13425871</v>
      </c>
      <c r="J701" s="113">
        <v>3691909380.5</v>
      </c>
      <c r="K701" s="115">
        <v>43385</v>
      </c>
      <c r="L701" s="113">
        <v>121517</v>
      </c>
      <c r="M701" s="113" t="s">
        <v>3302</v>
      </c>
      <c r="N701" s="372"/>
    </row>
    <row r="702" spans="1:14">
      <c r="A702" s="113" t="s">
        <v>2051</v>
      </c>
      <c r="B702" s="113" t="s">
        <v>390</v>
      </c>
      <c r="C702" s="113">
        <v>302.5</v>
      </c>
      <c r="D702" s="113">
        <v>315</v>
      </c>
      <c r="E702" s="113">
        <v>301</v>
      </c>
      <c r="F702" s="113">
        <v>305.8</v>
      </c>
      <c r="G702" s="113">
        <v>305</v>
      </c>
      <c r="H702" s="113">
        <v>302.45</v>
      </c>
      <c r="I702" s="113">
        <v>30430</v>
      </c>
      <c r="J702" s="113">
        <v>9377027.3499999996</v>
      </c>
      <c r="K702" s="115">
        <v>43385</v>
      </c>
      <c r="L702" s="113">
        <v>1905</v>
      </c>
      <c r="M702" s="113" t="s">
        <v>3303</v>
      </c>
      <c r="N702" s="372"/>
    </row>
    <row r="703" spans="1:14">
      <c r="A703" s="113" t="s">
        <v>982</v>
      </c>
      <c r="B703" s="113" t="s">
        <v>390</v>
      </c>
      <c r="C703" s="113">
        <v>116</v>
      </c>
      <c r="D703" s="113">
        <v>120.5</v>
      </c>
      <c r="E703" s="113">
        <v>115.4</v>
      </c>
      <c r="F703" s="113">
        <v>119.5</v>
      </c>
      <c r="G703" s="113">
        <v>119.5</v>
      </c>
      <c r="H703" s="113">
        <v>115.1</v>
      </c>
      <c r="I703" s="113">
        <v>30577</v>
      </c>
      <c r="J703" s="113">
        <v>3633858.45</v>
      </c>
      <c r="K703" s="115">
        <v>43385</v>
      </c>
      <c r="L703" s="113">
        <v>1445</v>
      </c>
      <c r="M703" s="113" t="s">
        <v>983</v>
      </c>
      <c r="N703" s="372"/>
    </row>
    <row r="704" spans="1:14">
      <c r="A704" s="113" t="s">
        <v>984</v>
      </c>
      <c r="B704" s="113" t="s">
        <v>390</v>
      </c>
      <c r="C704" s="113">
        <v>83</v>
      </c>
      <c r="D704" s="113">
        <v>86</v>
      </c>
      <c r="E704" s="113">
        <v>82.35</v>
      </c>
      <c r="F704" s="113">
        <v>83.45</v>
      </c>
      <c r="G704" s="113">
        <v>83.2</v>
      </c>
      <c r="H704" s="113">
        <v>81.45</v>
      </c>
      <c r="I704" s="113">
        <v>1332976</v>
      </c>
      <c r="J704" s="113">
        <v>112375709.2</v>
      </c>
      <c r="K704" s="115">
        <v>43385</v>
      </c>
      <c r="L704" s="113">
        <v>10303</v>
      </c>
      <c r="M704" s="113" t="s">
        <v>985</v>
      </c>
      <c r="N704" s="372"/>
    </row>
    <row r="705" spans="1:14">
      <c r="A705" s="113" t="s">
        <v>3304</v>
      </c>
      <c r="B705" s="113" t="s">
        <v>390</v>
      </c>
      <c r="C705" s="113">
        <v>8.4</v>
      </c>
      <c r="D705" s="113">
        <v>8.75</v>
      </c>
      <c r="E705" s="113">
        <v>8.0500000000000007</v>
      </c>
      <c r="F705" s="113">
        <v>8.1</v>
      </c>
      <c r="G705" s="113">
        <v>8.1</v>
      </c>
      <c r="H705" s="113">
        <v>8.4499999999999993</v>
      </c>
      <c r="I705" s="113">
        <v>1969237</v>
      </c>
      <c r="J705" s="113">
        <v>16361501.300000001</v>
      </c>
      <c r="K705" s="115">
        <v>43385</v>
      </c>
      <c r="L705" s="113">
        <v>2445</v>
      </c>
      <c r="M705" s="113" t="s">
        <v>3305</v>
      </c>
      <c r="N705" s="372"/>
    </row>
    <row r="706" spans="1:14">
      <c r="A706" s="113" t="s">
        <v>986</v>
      </c>
      <c r="B706" s="113" t="s">
        <v>390</v>
      </c>
      <c r="C706" s="113">
        <v>130</v>
      </c>
      <c r="D706" s="113">
        <v>132.5</v>
      </c>
      <c r="E706" s="113">
        <v>128.15</v>
      </c>
      <c r="F706" s="113">
        <v>132</v>
      </c>
      <c r="G706" s="113">
        <v>132.5</v>
      </c>
      <c r="H706" s="113">
        <v>126</v>
      </c>
      <c r="I706" s="113">
        <v>750</v>
      </c>
      <c r="J706" s="113">
        <v>98519.3</v>
      </c>
      <c r="K706" s="115">
        <v>43385</v>
      </c>
      <c r="L706" s="113">
        <v>40</v>
      </c>
      <c r="M706" s="113" t="s">
        <v>987</v>
      </c>
      <c r="N706" s="372"/>
    </row>
    <row r="707" spans="1:14">
      <c r="A707" s="113" t="s">
        <v>2546</v>
      </c>
      <c r="B707" s="113" t="s">
        <v>2788</v>
      </c>
      <c r="C707" s="113">
        <v>1.1499999999999999</v>
      </c>
      <c r="D707" s="113">
        <v>1.25</v>
      </c>
      <c r="E707" s="113">
        <v>1.1499999999999999</v>
      </c>
      <c r="F707" s="113">
        <v>1.25</v>
      </c>
      <c r="G707" s="113">
        <v>1.25</v>
      </c>
      <c r="H707" s="113">
        <v>1.2</v>
      </c>
      <c r="I707" s="113">
        <v>1051466</v>
      </c>
      <c r="J707" s="113">
        <v>1264669.1000000001</v>
      </c>
      <c r="K707" s="115">
        <v>43385</v>
      </c>
      <c r="L707" s="113">
        <v>204</v>
      </c>
      <c r="M707" s="113" t="s">
        <v>2547</v>
      </c>
      <c r="N707" s="372"/>
    </row>
    <row r="708" spans="1:14">
      <c r="A708" s="113" t="s">
        <v>3465</v>
      </c>
      <c r="B708" s="113" t="s">
        <v>390</v>
      </c>
      <c r="C708" s="113">
        <v>2835</v>
      </c>
      <c r="D708" s="113">
        <v>2900</v>
      </c>
      <c r="E708" s="113">
        <v>2835</v>
      </c>
      <c r="F708" s="113">
        <v>2900</v>
      </c>
      <c r="G708" s="113">
        <v>2900</v>
      </c>
      <c r="H708" s="113">
        <v>2860</v>
      </c>
      <c r="I708" s="113">
        <v>7</v>
      </c>
      <c r="J708" s="113">
        <v>20234.95</v>
      </c>
      <c r="K708" s="115">
        <v>43385</v>
      </c>
      <c r="L708" s="113">
        <v>3</v>
      </c>
      <c r="M708" s="113" t="s">
        <v>3466</v>
      </c>
      <c r="N708" s="372"/>
    </row>
    <row r="709" spans="1:14">
      <c r="A709" s="113" t="s">
        <v>2388</v>
      </c>
      <c r="B709" s="113" t="s">
        <v>390</v>
      </c>
      <c r="C709" s="113">
        <v>70.900000000000006</v>
      </c>
      <c r="D709" s="113">
        <v>73.95</v>
      </c>
      <c r="E709" s="113">
        <v>69.349999999999994</v>
      </c>
      <c r="F709" s="113">
        <v>70.75</v>
      </c>
      <c r="G709" s="113">
        <v>72.2</v>
      </c>
      <c r="H709" s="113">
        <v>69</v>
      </c>
      <c r="I709" s="113">
        <v>46713</v>
      </c>
      <c r="J709" s="113">
        <v>3338526.3</v>
      </c>
      <c r="K709" s="115">
        <v>43385</v>
      </c>
      <c r="L709" s="113">
        <v>523</v>
      </c>
      <c r="M709" s="113" t="s">
        <v>2389</v>
      </c>
      <c r="N709" s="372"/>
    </row>
    <row r="710" spans="1:14">
      <c r="A710" s="113" t="s">
        <v>202</v>
      </c>
      <c r="B710" s="113" t="s">
        <v>390</v>
      </c>
      <c r="C710" s="113">
        <v>40</v>
      </c>
      <c r="D710" s="113">
        <v>41.05</v>
      </c>
      <c r="E710" s="113">
        <v>40</v>
      </c>
      <c r="F710" s="113">
        <v>40.5</v>
      </c>
      <c r="G710" s="113">
        <v>40.6</v>
      </c>
      <c r="H710" s="113">
        <v>39.9</v>
      </c>
      <c r="I710" s="113">
        <v>303445</v>
      </c>
      <c r="J710" s="113">
        <v>12399975.65</v>
      </c>
      <c r="K710" s="115">
        <v>43385</v>
      </c>
      <c r="L710" s="113">
        <v>1480</v>
      </c>
      <c r="M710" s="113" t="s">
        <v>988</v>
      </c>
      <c r="N710" s="372"/>
    </row>
    <row r="711" spans="1:14">
      <c r="A711" s="113" t="s">
        <v>989</v>
      </c>
      <c r="B711" s="113" t="s">
        <v>390</v>
      </c>
      <c r="C711" s="113">
        <v>109</v>
      </c>
      <c r="D711" s="113">
        <v>110.85</v>
      </c>
      <c r="E711" s="113">
        <v>108.5</v>
      </c>
      <c r="F711" s="113">
        <v>109.4</v>
      </c>
      <c r="G711" s="113">
        <v>108.55</v>
      </c>
      <c r="H711" s="113">
        <v>108.2</v>
      </c>
      <c r="I711" s="113">
        <v>44932</v>
      </c>
      <c r="J711" s="113">
        <v>4917516</v>
      </c>
      <c r="K711" s="115">
        <v>43385</v>
      </c>
      <c r="L711" s="113">
        <v>1441</v>
      </c>
      <c r="M711" s="113" t="s">
        <v>990</v>
      </c>
      <c r="N711" s="372"/>
    </row>
    <row r="712" spans="1:14">
      <c r="A712" s="113" t="s">
        <v>991</v>
      </c>
      <c r="B712" s="113" t="s">
        <v>390</v>
      </c>
      <c r="C712" s="113">
        <v>26</v>
      </c>
      <c r="D712" s="113">
        <v>27.15</v>
      </c>
      <c r="E712" s="113">
        <v>26</v>
      </c>
      <c r="F712" s="113">
        <v>26.6</v>
      </c>
      <c r="G712" s="113">
        <v>26.45</v>
      </c>
      <c r="H712" s="113">
        <v>26.1</v>
      </c>
      <c r="I712" s="113">
        <v>4134</v>
      </c>
      <c r="J712" s="113">
        <v>109875.7</v>
      </c>
      <c r="K712" s="115">
        <v>43385</v>
      </c>
      <c r="L712" s="113">
        <v>49</v>
      </c>
      <c r="M712" s="113" t="s">
        <v>992</v>
      </c>
      <c r="N712" s="372"/>
    </row>
    <row r="713" spans="1:14">
      <c r="A713" s="113" t="s">
        <v>2548</v>
      </c>
      <c r="B713" s="113" t="s">
        <v>2788</v>
      </c>
      <c r="C713" s="113">
        <v>15.25</v>
      </c>
      <c r="D713" s="113">
        <v>16</v>
      </c>
      <c r="E713" s="113">
        <v>15.25</v>
      </c>
      <c r="F713" s="113">
        <v>16</v>
      </c>
      <c r="G713" s="113">
        <v>16</v>
      </c>
      <c r="H713" s="113">
        <v>15.25</v>
      </c>
      <c r="I713" s="113">
        <v>11102</v>
      </c>
      <c r="J713" s="113">
        <v>177022.5</v>
      </c>
      <c r="K713" s="115">
        <v>43385</v>
      </c>
      <c r="L713" s="113">
        <v>28</v>
      </c>
      <c r="M713" s="113" t="s">
        <v>2549</v>
      </c>
      <c r="N713" s="372"/>
    </row>
    <row r="714" spans="1:14">
      <c r="A714" s="113" t="s">
        <v>993</v>
      </c>
      <c r="B714" s="113" t="s">
        <v>390</v>
      </c>
      <c r="C714" s="113">
        <v>99.4</v>
      </c>
      <c r="D714" s="113">
        <v>111.7</v>
      </c>
      <c r="E714" s="113">
        <v>99.3</v>
      </c>
      <c r="F714" s="113">
        <v>108.3</v>
      </c>
      <c r="G714" s="113">
        <v>107.6</v>
      </c>
      <c r="H714" s="113">
        <v>95.65</v>
      </c>
      <c r="I714" s="113">
        <v>4535995</v>
      </c>
      <c r="J714" s="113">
        <v>485853413.44999999</v>
      </c>
      <c r="K714" s="115">
        <v>43385</v>
      </c>
      <c r="L714" s="113">
        <v>35080</v>
      </c>
      <c r="M714" s="113" t="s">
        <v>994</v>
      </c>
      <c r="N714" s="372"/>
    </row>
    <row r="715" spans="1:14">
      <c r="A715" s="113" t="s">
        <v>3512</v>
      </c>
      <c r="B715" s="113" t="s">
        <v>2788</v>
      </c>
      <c r="C715" s="113">
        <v>7.6</v>
      </c>
      <c r="D715" s="113">
        <v>7.6</v>
      </c>
      <c r="E715" s="113">
        <v>7.6</v>
      </c>
      <c r="F715" s="113">
        <v>7.6</v>
      </c>
      <c r="G715" s="113">
        <v>7.6</v>
      </c>
      <c r="H715" s="113">
        <v>7.25</v>
      </c>
      <c r="I715" s="113">
        <v>23177</v>
      </c>
      <c r="J715" s="113">
        <v>176145.2</v>
      </c>
      <c r="K715" s="115">
        <v>43385</v>
      </c>
      <c r="L715" s="113">
        <v>62</v>
      </c>
      <c r="M715" s="113" t="s">
        <v>3513</v>
      </c>
      <c r="N715" s="372"/>
    </row>
    <row r="716" spans="1:14">
      <c r="A716" s="113" t="s">
        <v>995</v>
      </c>
      <c r="B716" s="113" t="s">
        <v>390</v>
      </c>
      <c r="C716" s="113">
        <v>71.5</v>
      </c>
      <c r="D716" s="113">
        <v>72.5</v>
      </c>
      <c r="E716" s="113">
        <v>71</v>
      </c>
      <c r="F716" s="113">
        <v>71.75</v>
      </c>
      <c r="G716" s="113">
        <v>71.5</v>
      </c>
      <c r="H716" s="113">
        <v>69.7</v>
      </c>
      <c r="I716" s="113">
        <v>664020</v>
      </c>
      <c r="J716" s="113">
        <v>47746183.799999997</v>
      </c>
      <c r="K716" s="115">
        <v>43385</v>
      </c>
      <c r="L716" s="113">
        <v>5610</v>
      </c>
      <c r="M716" s="113" t="s">
        <v>2302</v>
      </c>
      <c r="N716" s="372"/>
    </row>
    <row r="717" spans="1:14">
      <c r="A717" s="113" t="s">
        <v>996</v>
      </c>
      <c r="B717" s="113" t="s">
        <v>390</v>
      </c>
      <c r="C717" s="113">
        <v>210.95</v>
      </c>
      <c r="D717" s="113">
        <v>225</v>
      </c>
      <c r="E717" s="113">
        <v>207.95</v>
      </c>
      <c r="F717" s="113">
        <v>215.9</v>
      </c>
      <c r="G717" s="113">
        <v>219.8</v>
      </c>
      <c r="H717" s="113">
        <v>208.2</v>
      </c>
      <c r="I717" s="113">
        <v>7265</v>
      </c>
      <c r="J717" s="113">
        <v>1568272.25</v>
      </c>
      <c r="K717" s="115">
        <v>43385</v>
      </c>
      <c r="L717" s="113">
        <v>789</v>
      </c>
      <c r="M717" s="113" t="s">
        <v>997</v>
      </c>
      <c r="N717" s="372"/>
    </row>
    <row r="718" spans="1:14">
      <c r="A718" s="113" t="s">
        <v>998</v>
      </c>
      <c r="B718" s="113" t="s">
        <v>390</v>
      </c>
      <c r="C718" s="113">
        <v>303.10000000000002</v>
      </c>
      <c r="D718" s="113">
        <v>311</v>
      </c>
      <c r="E718" s="113">
        <v>299.14999999999998</v>
      </c>
      <c r="F718" s="113">
        <v>302.14999999999998</v>
      </c>
      <c r="G718" s="113">
        <v>301</v>
      </c>
      <c r="H718" s="113">
        <v>298.85000000000002</v>
      </c>
      <c r="I718" s="113">
        <v>160181</v>
      </c>
      <c r="J718" s="113">
        <v>48940981.25</v>
      </c>
      <c r="K718" s="115">
        <v>43385</v>
      </c>
      <c r="L718" s="113">
        <v>2885</v>
      </c>
      <c r="M718" s="113" t="s">
        <v>999</v>
      </c>
      <c r="N718" s="372"/>
    </row>
    <row r="719" spans="1:14">
      <c r="A719" s="113" t="s">
        <v>2550</v>
      </c>
      <c r="B719" s="113" t="s">
        <v>390</v>
      </c>
      <c r="C719" s="113">
        <v>5.15</v>
      </c>
      <c r="D719" s="113">
        <v>5.15</v>
      </c>
      <c r="E719" s="113">
        <v>5</v>
      </c>
      <c r="F719" s="113">
        <v>5.05</v>
      </c>
      <c r="G719" s="113">
        <v>5.05</v>
      </c>
      <c r="H719" s="113">
        <v>4.95</v>
      </c>
      <c r="I719" s="113">
        <v>9747</v>
      </c>
      <c r="J719" s="113">
        <v>49162.95</v>
      </c>
      <c r="K719" s="115">
        <v>43385</v>
      </c>
      <c r="L719" s="113">
        <v>34</v>
      </c>
      <c r="M719" s="113" t="s">
        <v>2551</v>
      </c>
      <c r="N719" s="372"/>
    </row>
    <row r="720" spans="1:14">
      <c r="A720" s="113" t="s">
        <v>2552</v>
      </c>
      <c r="B720" s="113" t="s">
        <v>390</v>
      </c>
      <c r="C720" s="113">
        <v>83.25</v>
      </c>
      <c r="D720" s="113">
        <v>86.6</v>
      </c>
      <c r="E720" s="113">
        <v>83.25</v>
      </c>
      <c r="F720" s="113">
        <v>85.85</v>
      </c>
      <c r="G720" s="113">
        <v>85.5</v>
      </c>
      <c r="H720" s="113">
        <v>82.6</v>
      </c>
      <c r="I720" s="113">
        <v>56452</v>
      </c>
      <c r="J720" s="113">
        <v>4816305.6500000004</v>
      </c>
      <c r="K720" s="115">
        <v>43385</v>
      </c>
      <c r="L720" s="113">
        <v>961</v>
      </c>
      <c r="M720" s="113" t="s">
        <v>2553</v>
      </c>
      <c r="N720" s="372"/>
    </row>
    <row r="721" spans="1:14">
      <c r="A721" s="113" t="s">
        <v>1000</v>
      </c>
      <c r="B721" s="113" t="s">
        <v>390</v>
      </c>
      <c r="C721" s="113">
        <v>299.95</v>
      </c>
      <c r="D721" s="113">
        <v>305.95</v>
      </c>
      <c r="E721" s="113">
        <v>297.5</v>
      </c>
      <c r="F721" s="113">
        <v>299.75</v>
      </c>
      <c r="G721" s="113">
        <v>298.05</v>
      </c>
      <c r="H721" s="113">
        <v>296.35000000000002</v>
      </c>
      <c r="I721" s="113">
        <v>19241</v>
      </c>
      <c r="J721" s="113">
        <v>5771990.0499999998</v>
      </c>
      <c r="K721" s="115">
        <v>43385</v>
      </c>
      <c r="L721" s="113">
        <v>1774</v>
      </c>
      <c r="M721" s="113" t="s">
        <v>1001</v>
      </c>
      <c r="N721" s="372"/>
    </row>
    <row r="722" spans="1:14">
      <c r="A722" s="113" t="s">
        <v>2787</v>
      </c>
      <c r="B722" s="113" t="s">
        <v>2788</v>
      </c>
      <c r="C722" s="113">
        <v>23.8</v>
      </c>
      <c r="D722" s="113">
        <v>25</v>
      </c>
      <c r="E722" s="113">
        <v>23.8</v>
      </c>
      <c r="F722" s="113">
        <v>24.55</v>
      </c>
      <c r="G722" s="113">
        <v>24.4</v>
      </c>
      <c r="H722" s="113">
        <v>23.9</v>
      </c>
      <c r="I722" s="113">
        <v>76048</v>
      </c>
      <c r="J722" s="113">
        <v>1872614.45</v>
      </c>
      <c r="K722" s="115">
        <v>43385</v>
      </c>
      <c r="L722" s="113">
        <v>338</v>
      </c>
      <c r="M722" s="113" t="s">
        <v>2854</v>
      </c>
      <c r="N722" s="372"/>
    </row>
    <row r="723" spans="1:14">
      <c r="A723" s="113" t="s">
        <v>1002</v>
      </c>
      <c r="B723" s="113" t="s">
        <v>390</v>
      </c>
      <c r="C723" s="113">
        <v>276.3</v>
      </c>
      <c r="D723" s="113">
        <v>289.95</v>
      </c>
      <c r="E723" s="113">
        <v>276.25</v>
      </c>
      <c r="F723" s="113">
        <v>282.64999999999998</v>
      </c>
      <c r="G723" s="113">
        <v>285</v>
      </c>
      <c r="H723" s="113">
        <v>276.25</v>
      </c>
      <c r="I723" s="113">
        <v>13249</v>
      </c>
      <c r="J723" s="113">
        <v>3768655.25</v>
      </c>
      <c r="K723" s="115">
        <v>43385</v>
      </c>
      <c r="L723" s="113">
        <v>687</v>
      </c>
      <c r="M723" s="113" t="s">
        <v>1003</v>
      </c>
      <c r="N723" s="372"/>
    </row>
    <row r="724" spans="1:14">
      <c r="A724" s="113" t="s">
        <v>1950</v>
      </c>
      <c r="B724" s="113" t="s">
        <v>390</v>
      </c>
      <c r="C724" s="113">
        <v>1705</v>
      </c>
      <c r="D724" s="113">
        <v>1749</v>
      </c>
      <c r="E724" s="113">
        <v>1687.5</v>
      </c>
      <c r="F724" s="113">
        <v>1697.15</v>
      </c>
      <c r="G724" s="113">
        <v>1687.5</v>
      </c>
      <c r="H724" s="113">
        <v>1671.35</v>
      </c>
      <c r="I724" s="113">
        <v>1828</v>
      </c>
      <c r="J724" s="113">
        <v>3148451.9</v>
      </c>
      <c r="K724" s="115">
        <v>43385</v>
      </c>
      <c r="L724" s="113">
        <v>423</v>
      </c>
      <c r="M724" s="113" t="s">
        <v>906</v>
      </c>
      <c r="N724" s="372"/>
    </row>
    <row r="725" spans="1:14">
      <c r="A725" s="113" t="s">
        <v>346</v>
      </c>
      <c r="B725" s="113" t="s">
        <v>390</v>
      </c>
      <c r="C725" s="113">
        <v>196</v>
      </c>
      <c r="D725" s="113">
        <v>204.8</v>
      </c>
      <c r="E725" s="113">
        <v>195.45</v>
      </c>
      <c r="F725" s="113">
        <v>200.75</v>
      </c>
      <c r="G725" s="113">
        <v>199.15</v>
      </c>
      <c r="H725" s="113">
        <v>191.2</v>
      </c>
      <c r="I725" s="113">
        <v>8098882</v>
      </c>
      <c r="J725" s="113">
        <v>1625596376.05</v>
      </c>
      <c r="K725" s="115">
        <v>43385</v>
      </c>
      <c r="L725" s="113">
        <v>64906</v>
      </c>
      <c r="M725" s="113" t="s">
        <v>1004</v>
      </c>
      <c r="N725" s="372"/>
    </row>
    <row r="726" spans="1:14">
      <c r="A726" s="113" t="s">
        <v>2152</v>
      </c>
      <c r="B726" s="113" t="s">
        <v>390</v>
      </c>
      <c r="C726" s="113">
        <v>28.95</v>
      </c>
      <c r="D726" s="113">
        <v>29.2</v>
      </c>
      <c r="E726" s="113">
        <v>27.4</v>
      </c>
      <c r="F726" s="113">
        <v>28.15</v>
      </c>
      <c r="G726" s="113">
        <v>28.3</v>
      </c>
      <c r="H726" s="113">
        <v>27.3</v>
      </c>
      <c r="I726" s="113">
        <v>91338</v>
      </c>
      <c r="J726" s="113">
        <v>2594480.4500000002</v>
      </c>
      <c r="K726" s="115">
        <v>43385</v>
      </c>
      <c r="L726" s="113">
        <v>586</v>
      </c>
      <c r="M726" s="113" t="s">
        <v>2153</v>
      </c>
      <c r="N726" s="372"/>
    </row>
    <row r="727" spans="1:14">
      <c r="A727" s="113" t="s">
        <v>3681</v>
      </c>
      <c r="B727" s="113" t="s">
        <v>2788</v>
      </c>
      <c r="C727" s="113">
        <v>0.4</v>
      </c>
      <c r="D727" s="113">
        <v>0.4</v>
      </c>
      <c r="E727" s="113">
        <v>0.4</v>
      </c>
      <c r="F727" s="113">
        <v>0.4</v>
      </c>
      <c r="G727" s="113">
        <v>0.4</v>
      </c>
      <c r="H727" s="113">
        <v>0.4</v>
      </c>
      <c r="I727" s="113">
        <v>100</v>
      </c>
      <c r="J727" s="113">
        <v>40</v>
      </c>
      <c r="K727" s="115">
        <v>43385</v>
      </c>
      <c r="L727" s="113">
        <v>1</v>
      </c>
      <c r="M727" s="113" t="s">
        <v>3682</v>
      </c>
      <c r="N727" s="372"/>
    </row>
    <row r="728" spans="1:14">
      <c r="A728" s="113" t="s">
        <v>3306</v>
      </c>
      <c r="B728" s="113" t="s">
        <v>390</v>
      </c>
      <c r="C728" s="113">
        <v>34.299999999999997</v>
      </c>
      <c r="D728" s="113">
        <v>34.299999999999997</v>
      </c>
      <c r="E728" s="113">
        <v>31.35</v>
      </c>
      <c r="F728" s="113">
        <v>32.6</v>
      </c>
      <c r="G728" s="113">
        <v>32.5</v>
      </c>
      <c r="H728" s="113">
        <v>32.200000000000003</v>
      </c>
      <c r="I728" s="113">
        <v>5092</v>
      </c>
      <c r="J728" s="113">
        <v>164093.70000000001</v>
      </c>
      <c r="K728" s="115">
        <v>43385</v>
      </c>
      <c r="L728" s="113">
        <v>57</v>
      </c>
      <c r="M728" s="113" t="s">
        <v>3307</v>
      </c>
      <c r="N728" s="372"/>
    </row>
    <row r="729" spans="1:14">
      <c r="A729" s="113" t="s">
        <v>1005</v>
      </c>
      <c r="B729" s="113" t="s">
        <v>390</v>
      </c>
      <c r="C729" s="113">
        <v>268.85000000000002</v>
      </c>
      <c r="D729" s="113">
        <v>276</v>
      </c>
      <c r="E729" s="113">
        <v>266.10000000000002</v>
      </c>
      <c r="F729" s="113">
        <v>270.8</v>
      </c>
      <c r="G729" s="113">
        <v>271.89999999999998</v>
      </c>
      <c r="H729" s="113">
        <v>260.85000000000002</v>
      </c>
      <c r="I729" s="113">
        <v>44366</v>
      </c>
      <c r="J729" s="113">
        <v>12051122.35</v>
      </c>
      <c r="K729" s="115">
        <v>43385</v>
      </c>
      <c r="L729" s="113">
        <v>1381</v>
      </c>
      <c r="M729" s="113" t="s">
        <v>3308</v>
      </c>
      <c r="N729" s="372"/>
    </row>
    <row r="730" spans="1:14">
      <c r="A730" s="113" t="s">
        <v>1949</v>
      </c>
      <c r="B730" s="113" t="s">
        <v>390</v>
      </c>
      <c r="C730" s="113">
        <v>73.650000000000006</v>
      </c>
      <c r="D730" s="113">
        <v>76.75</v>
      </c>
      <c r="E730" s="113">
        <v>73.650000000000006</v>
      </c>
      <c r="F730" s="113">
        <v>75.599999999999994</v>
      </c>
      <c r="G730" s="113">
        <v>75.55</v>
      </c>
      <c r="H730" s="113">
        <v>72.5</v>
      </c>
      <c r="I730" s="113">
        <v>982696</v>
      </c>
      <c r="J730" s="113">
        <v>74161154.049999997</v>
      </c>
      <c r="K730" s="115">
        <v>43385</v>
      </c>
      <c r="L730" s="113">
        <v>6844</v>
      </c>
      <c r="M730" s="113" t="s">
        <v>3309</v>
      </c>
      <c r="N730" s="372"/>
    </row>
    <row r="731" spans="1:14">
      <c r="A731" s="113" t="s">
        <v>100</v>
      </c>
      <c r="B731" s="113" t="s">
        <v>390</v>
      </c>
      <c r="C731" s="113">
        <v>169.1</v>
      </c>
      <c r="D731" s="113">
        <v>180.35</v>
      </c>
      <c r="E731" s="113">
        <v>169.1</v>
      </c>
      <c r="F731" s="113">
        <v>178.4</v>
      </c>
      <c r="G731" s="113">
        <v>176.8</v>
      </c>
      <c r="H731" s="113">
        <v>166.8</v>
      </c>
      <c r="I731" s="113">
        <v>13339907</v>
      </c>
      <c r="J731" s="113">
        <v>2350417920.4000001</v>
      </c>
      <c r="K731" s="115">
        <v>43385</v>
      </c>
      <c r="L731" s="113">
        <v>101325</v>
      </c>
      <c r="M731" s="113" t="s">
        <v>3310</v>
      </c>
      <c r="N731" s="372"/>
    </row>
    <row r="732" spans="1:14">
      <c r="A732" s="113" t="s">
        <v>3311</v>
      </c>
      <c r="B732" s="113" t="s">
        <v>390</v>
      </c>
      <c r="C732" s="113">
        <v>3.85</v>
      </c>
      <c r="D732" s="113">
        <v>4.2</v>
      </c>
      <c r="E732" s="113">
        <v>3.85</v>
      </c>
      <c r="F732" s="113">
        <v>4.05</v>
      </c>
      <c r="G732" s="113">
        <v>4.05</v>
      </c>
      <c r="H732" s="113">
        <v>4.05</v>
      </c>
      <c r="I732" s="113">
        <v>12321</v>
      </c>
      <c r="J732" s="113">
        <v>50019.75</v>
      </c>
      <c r="K732" s="115">
        <v>43385</v>
      </c>
      <c r="L732" s="113">
        <v>29</v>
      </c>
      <c r="M732" s="113" t="s">
        <v>3312</v>
      </c>
      <c r="N732" s="372"/>
    </row>
    <row r="733" spans="1:14">
      <c r="A733" s="113" t="s">
        <v>3313</v>
      </c>
      <c r="B733" s="113" t="s">
        <v>390</v>
      </c>
      <c r="C733" s="113">
        <v>117.05</v>
      </c>
      <c r="D733" s="113">
        <v>138.1</v>
      </c>
      <c r="E733" s="113">
        <v>117.05</v>
      </c>
      <c r="F733" s="113">
        <v>126.1</v>
      </c>
      <c r="G733" s="113">
        <v>126</v>
      </c>
      <c r="H733" s="113">
        <v>117</v>
      </c>
      <c r="I733" s="113">
        <v>91832</v>
      </c>
      <c r="J733" s="113">
        <v>11824944.550000001</v>
      </c>
      <c r="K733" s="115">
        <v>43385</v>
      </c>
      <c r="L733" s="113">
        <v>1558</v>
      </c>
      <c r="M733" s="113" t="s">
        <v>3314</v>
      </c>
      <c r="N733" s="372"/>
    </row>
    <row r="734" spans="1:14">
      <c r="A734" s="113" t="s">
        <v>3315</v>
      </c>
      <c r="B734" s="113" t="s">
        <v>390</v>
      </c>
      <c r="C734" s="113">
        <v>346.75</v>
      </c>
      <c r="D734" s="113">
        <v>350.95</v>
      </c>
      <c r="E734" s="113">
        <v>335.85</v>
      </c>
      <c r="F734" s="113">
        <v>348.75</v>
      </c>
      <c r="G734" s="113">
        <v>342.95</v>
      </c>
      <c r="H734" s="113">
        <v>334.25</v>
      </c>
      <c r="I734" s="113">
        <v>108328</v>
      </c>
      <c r="J734" s="113">
        <v>37516200.25</v>
      </c>
      <c r="K734" s="115">
        <v>43385</v>
      </c>
      <c r="L734" s="113">
        <v>964</v>
      </c>
      <c r="M734" s="113" t="s">
        <v>3316</v>
      </c>
      <c r="N734" s="372"/>
    </row>
    <row r="735" spans="1:14">
      <c r="A735" s="113" t="s">
        <v>1006</v>
      </c>
      <c r="B735" s="113" t="s">
        <v>390</v>
      </c>
      <c r="C735" s="113">
        <v>43.65</v>
      </c>
      <c r="D735" s="113">
        <v>44.6</v>
      </c>
      <c r="E735" s="113">
        <v>42.8</v>
      </c>
      <c r="F735" s="113">
        <v>43.5</v>
      </c>
      <c r="G735" s="113">
        <v>43.35</v>
      </c>
      <c r="H735" s="113">
        <v>42.85</v>
      </c>
      <c r="I735" s="113">
        <v>22312</v>
      </c>
      <c r="J735" s="113">
        <v>974853.45</v>
      </c>
      <c r="K735" s="115">
        <v>43385</v>
      </c>
      <c r="L735" s="113">
        <v>283</v>
      </c>
      <c r="M735" s="113" t="s">
        <v>1007</v>
      </c>
      <c r="N735" s="372"/>
    </row>
    <row r="736" spans="1:14">
      <c r="A736" s="113" t="s">
        <v>101</v>
      </c>
      <c r="B736" s="113" t="s">
        <v>390</v>
      </c>
      <c r="C736" s="113">
        <v>66.5</v>
      </c>
      <c r="D736" s="113">
        <v>67.900000000000006</v>
      </c>
      <c r="E736" s="113">
        <v>66.05</v>
      </c>
      <c r="F736" s="113">
        <v>66.900000000000006</v>
      </c>
      <c r="G736" s="113">
        <v>66.95</v>
      </c>
      <c r="H736" s="113">
        <v>65.400000000000006</v>
      </c>
      <c r="I736" s="113">
        <v>4633948</v>
      </c>
      <c r="J736" s="113">
        <v>310282058.19999999</v>
      </c>
      <c r="K736" s="115">
        <v>43385</v>
      </c>
      <c r="L736" s="113">
        <v>14411</v>
      </c>
      <c r="M736" s="113" t="s">
        <v>1008</v>
      </c>
      <c r="N736" s="372"/>
    </row>
    <row r="737" spans="1:14">
      <c r="A737" s="113" t="s">
        <v>2855</v>
      </c>
      <c r="B737" s="113" t="s">
        <v>2788</v>
      </c>
      <c r="C737" s="113">
        <v>17.95</v>
      </c>
      <c r="D737" s="113">
        <v>18.45</v>
      </c>
      <c r="E737" s="113">
        <v>17.7</v>
      </c>
      <c r="F737" s="113">
        <v>18.45</v>
      </c>
      <c r="G737" s="113">
        <v>18.45</v>
      </c>
      <c r="H737" s="113">
        <v>17.600000000000001</v>
      </c>
      <c r="I737" s="113">
        <v>1539</v>
      </c>
      <c r="J737" s="113">
        <v>28205.5</v>
      </c>
      <c r="K737" s="115">
        <v>43385</v>
      </c>
      <c r="L737" s="113">
        <v>19</v>
      </c>
      <c r="M737" s="113" t="s">
        <v>2856</v>
      </c>
      <c r="N737" s="372"/>
    </row>
    <row r="738" spans="1:14">
      <c r="A738" s="113" t="s">
        <v>1009</v>
      </c>
      <c r="B738" s="113" t="s">
        <v>390</v>
      </c>
      <c r="C738" s="113">
        <v>702</v>
      </c>
      <c r="D738" s="113">
        <v>710.75</v>
      </c>
      <c r="E738" s="113">
        <v>688.1</v>
      </c>
      <c r="F738" s="113">
        <v>697.75</v>
      </c>
      <c r="G738" s="113">
        <v>695.45</v>
      </c>
      <c r="H738" s="113">
        <v>688.4</v>
      </c>
      <c r="I738" s="113">
        <v>6871</v>
      </c>
      <c r="J738" s="113">
        <v>4798834.5</v>
      </c>
      <c r="K738" s="115">
        <v>43385</v>
      </c>
      <c r="L738" s="113">
        <v>793</v>
      </c>
      <c r="M738" s="113" t="s">
        <v>1010</v>
      </c>
      <c r="N738" s="372"/>
    </row>
    <row r="739" spans="1:14">
      <c r="A739" s="113" t="s">
        <v>2219</v>
      </c>
      <c r="B739" s="113" t="s">
        <v>390</v>
      </c>
      <c r="C739" s="113">
        <v>134.94999999999999</v>
      </c>
      <c r="D739" s="113">
        <v>136.1</v>
      </c>
      <c r="E739" s="113">
        <v>132.15</v>
      </c>
      <c r="F739" s="113">
        <v>135.75</v>
      </c>
      <c r="G739" s="113">
        <v>135.19999999999999</v>
      </c>
      <c r="H739" s="113">
        <v>129.65</v>
      </c>
      <c r="I739" s="113">
        <v>335411</v>
      </c>
      <c r="J739" s="113">
        <v>45560750.850000001</v>
      </c>
      <c r="K739" s="115">
        <v>43385</v>
      </c>
      <c r="L739" s="113">
        <v>4281</v>
      </c>
      <c r="M739" s="113" t="s">
        <v>2220</v>
      </c>
      <c r="N739" s="372"/>
    </row>
    <row r="740" spans="1:14">
      <c r="A740" s="113" t="s">
        <v>1011</v>
      </c>
      <c r="B740" s="113" t="s">
        <v>390</v>
      </c>
      <c r="C740" s="113">
        <v>273.14999999999998</v>
      </c>
      <c r="D740" s="113">
        <v>278</v>
      </c>
      <c r="E740" s="113">
        <v>267.45</v>
      </c>
      <c r="F740" s="113">
        <v>270.35000000000002</v>
      </c>
      <c r="G740" s="113">
        <v>271</v>
      </c>
      <c r="H740" s="113">
        <v>270.95</v>
      </c>
      <c r="I740" s="113">
        <v>197209</v>
      </c>
      <c r="J740" s="113">
        <v>53474436.5</v>
      </c>
      <c r="K740" s="115">
        <v>43385</v>
      </c>
      <c r="L740" s="113">
        <v>1904</v>
      </c>
      <c r="M740" s="113" t="s">
        <v>3317</v>
      </c>
      <c r="N740" s="372"/>
    </row>
    <row r="741" spans="1:14">
      <c r="A741" s="113" t="s">
        <v>3318</v>
      </c>
      <c r="B741" s="113" t="s">
        <v>390</v>
      </c>
      <c r="C741" s="113">
        <v>158.69999999999999</v>
      </c>
      <c r="D741" s="113">
        <v>165.05</v>
      </c>
      <c r="E741" s="113">
        <v>158.25</v>
      </c>
      <c r="F741" s="113">
        <v>159.15</v>
      </c>
      <c r="G741" s="113">
        <v>158.80000000000001</v>
      </c>
      <c r="H741" s="113">
        <v>156.9</v>
      </c>
      <c r="I741" s="113">
        <v>915762</v>
      </c>
      <c r="J741" s="113">
        <v>147464434.34999999</v>
      </c>
      <c r="K741" s="115">
        <v>43385</v>
      </c>
      <c r="L741" s="113">
        <v>9270</v>
      </c>
      <c r="M741" s="113" t="s">
        <v>3319</v>
      </c>
      <c r="N741" s="372"/>
    </row>
    <row r="742" spans="1:14">
      <c r="A742" s="113" t="s">
        <v>1012</v>
      </c>
      <c r="B742" s="113" t="s">
        <v>390</v>
      </c>
      <c r="C742" s="113">
        <v>95</v>
      </c>
      <c r="D742" s="113">
        <v>96.8</v>
      </c>
      <c r="E742" s="113">
        <v>94.35</v>
      </c>
      <c r="F742" s="113">
        <v>95.35</v>
      </c>
      <c r="G742" s="113">
        <v>95.3</v>
      </c>
      <c r="H742" s="113">
        <v>93.3</v>
      </c>
      <c r="I742" s="113">
        <v>719096</v>
      </c>
      <c r="J742" s="113">
        <v>68811973.400000006</v>
      </c>
      <c r="K742" s="115">
        <v>43385</v>
      </c>
      <c r="L742" s="113">
        <v>5877</v>
      </c>
      <c r="M742" s="113" t="s">
        <v>1013</v>
      </c>
      <c r="N742" s="372"/>
    </row>
    <row r="743" spans="1:14">
      <c r="A743" s="113" t="s">
        <v>2062</v>
      </c>
      <c r="B743" s="113" t="s">
        <v>390</v>
      </c>
      <c r="C743" s="113">
        <v>166.9</v>
      </c>
      <c r="D743" s="113">
        <v>167</v>
      </c>
      <c r="E743" s="113">
        <v>162.1</v>
      </c>
      <c r="F743" s="113">
        <v>162.65</v>
      </c>
      <c r="G743" s="113">
        <v>162.1</v>
      </c>
      <c r="H743" s="113">
        <v>158.19999999999999</v>
      </c>
      <c r="I743" s="113">
        <v>1207</v>
      </c>
      <c r="J743" s="113">
        <v>198355.95</v>
      </c>
      <c r="K743" s="115">
        <v>43385</v>
      </c>
      <c r="L743" s="113">
        <v>31</v>
      </c>
      <c r="M743" s="113" t="s">
        <v>2063</v>
      </c>
      <c r="N743" s="372"/>
    </row>
    <row r="744" spans="1:14">
      <c r="A744" s="113" t="s">
        <v>1014</v>
      </c>
      <c r="B744" s="113" t="s">
        <v>390</v>
      </c>
      <c r="C744" s="113">
        <v>78.900000000000006</v>
      </c>
      <c r="D744" s="113">
        <v>80.849999999999994</v>
      </c>
      <c r="E744" s="113">
        <v>74.3</v>
      </c>
      <c r="F744" s="113">
        <v>78.599999999999994</v>
      </c>
      <c r="G744" s="113">
        <v>80</v>
      </c>
      <c r="H744" s="113">
        <v>77.05</v>
      </c>
      <c r="I744" s="113">
        <v>156586</v>
      </c>
      <c r="J744" s="113">
        <v>12255748.35</v>
      </c>
      <c r="K744" s="115">
        <v>43385</v>
      </c>
      <c r="L744" s="113">
        <v>2718</v>
      </c>
      <c r="M744" s="113" t="s">
        <v>3536</v>
      </c>
      <c r="N744" s="372"/>
    </row>
    <row r="745" spans="1:14">
      <c r="A745" s="113" t="s">
        <v>1015</v>
      </c>
      <c r="B745" s="113" t="s">
        <v>390</v>
      </c>
      <c r="C745" s="113">
        <v>75.599999999999994</v>
      </c>
      <c r="D745" s="113">
        <v>81.3</v>
      </c>
      <c r="E745" s="113">
        <v>75.599999999999994</v>
      </c>
      <c r="F745" s="113">
        <v>80.400000000000006</v>
      </c>
      <c r="G745" s="113">
        <v>80.2</v>
      </c>
      <c r="H745" s="113">
        <v>74.7</v>
      </c>
      <c r="I745" s="113">
        <v>1907308</v>
      </c>
      <c r="J745" s="113">
        <v>150164799.75</v>
      </c>
      <c r="K745" s="115">
        <v>43385</v>
      </c>
      <c r="L745" s="113">
        <v>12055</v>
      </c>
      <c r="M745" s="113" t="s">
        <v>1016</v>
      </c>
      <c r="N745" s="372"/>
    </row>
    <row r="746" spans="1:14">
      <c r="A746" s="113" t="s">
        <v>3320</v>
      </c>
      <c r="B746" s="113" t="s">
        <v>2788</v>
      </c>
      <c r="C746" s="113">
        <v>2.7</v>
      </c>
      <c r="D746" s="113">
        <v>2.7</v>
      </c>
      <c r="E746" s="113">
        <v>2.5</v>
      </c>
      <c r="F746" s="113">
        <v>2.6</v>
      </c>
      <c r="G746" s="113">
        <v>2.65</v>
      </c>
      <c r="H746" s="113">
        <v>2.6</v>
      </c>
      <c r="I746" s="113">
        <v>60464</v>
      </c>
      <c r="J746" s="113">
        <v>157842.15</v>
      </c>
      <c r="K746" s="115">
        <v>43385</v>
      </c>
      <c r="L746" s="113">
        <v>104</v>
      </c>
      <c r="M746" s="113" t="s">
        <v>3321</v>
      </c>
      <c r="N746" s="372"/>
    </row>
    <row r="747" spans="1:14">
      <c r="A747" s="113" t="s">
        <v>3322</v>
      </c>
      <c r="B747" s="113" t="s">
        <v>390</v>
      </c>
      <c r="C747" s="113">
        <v>121.65</v>
      </c>
      <c r="D747" s="113">
        <v>124.1</v>
      </c>
      <c r="E747" s="113">
        <v>121</v>
      </c>
      <c r="F747" s="113">
        <v>122.6</v>
      </c>
      <c r="G747" s="113">
        <v>122.8</v>
      </c>
      <c r="H747" s="113">
        <v>121.7</v>
      </c>
      <c r="I747" s="113">
        <v>3957</v>
      </c>
      <c r="J747" s="113">
        <v>483741.65</v>
      </c>
      <c r="K747" s="115">
        <v>43385</v>
      </c>
      <c r="L747" s="113">
        <v>49</v>
      </c>
      <c r="M747" s="113" t="s">
        <v>3323</v>
      </c>
      <c r="N747" s="372"/>
    </row>
    <row r="748" spans="1:14">
      <c r="A748" s="113" t="s">
        <v>102</v>
      </c>
      <c r="B748" s="113" t="s">
        <v>390</v>
      </c>
      <c r="C748" s="113">
        <v>6.5</v>
      </c>
      <c r="D748" s="113">
        <v>6.9</v>
      </c>
      <c r="E748" s="113">
        <v>6.5</v>
      </c>
      <c r="F748" s="113">
        <v>6.65</v>
      </c>
      <c r="G748" s="113">
        <v>6.6</v>
      </c>
      <c r="H748" s="113">
        <v>6.45</v>
      </c>
      <c r="I748" s="113">
        <v>43203576</v>
      </c>
      <c r="J748" s="113">
        <v>289315220.60000002</v>
      </c>
      <c r="K748" s="115">
        <v>43385</v>
      </c>
      <c r="L748" s="113">
        <v>23242</v>
      </c>
      <c r="M748" s="113" t="s">
        <v>1017</v>
      </c>
      <c r="N748" s="372"/>
    </row>
    <row r="749" spans="1:14">
      <c r="A749" s="113" t="s">
        <v>3324</v>
      </c>
      <c r="B749" s="113" t="s">
        <v>2788</v>
      </c>
      <c r="C749" s="113">
        <v>2.5</v>
      </c>
      <c r="D749" s="113">
        <v>2.5499999999999998</v>
      </c>
      <c r="E749" s="113">
        <v>2.4</v>
      </c>
      <c r="F749" s="113">
        <v>2.5</v>
      </c>
      <c r="G749" s="113">
        <v>2.5499999999999998</v>
      </c>
      <c r="H749" s="113">
        <v>2.4500000000000002</v>
      </c>
      <c r="I749" s="113">
        <v>649416</v>
      </c>
      <c r="J749" s="113">
        <v>1622391.2</v>
      </c>
      <c r="K749" s="115">
        <v>43385</v>
      </c>
      <c r="L749" s="113">
        <v>603</v>
      </c>
      <c r="M749" s="113" t="s">
        <v>3325</v>
      </c>
      <c r="N749" s="372"/>
    </row>
    <row r="750" spans="1:14">
      <c r="A750" s="113" t="s">
        <v>3326</v>
      </c>
      <c r="B750" s="113" t="s">
        <v>390</v>
      </c>
      <c r="C750" s="113">
        <v>36</v>
      </c>
      <c r="D750" s="113">
        <v>39.549999999999997</v>
      </c>
      <c r="E750" s="113">
        <v>35.4</v>
      </c>
      <c r="F750" s="113">
        <v>35.799999999999997</v>
      </c>
      <c r="G750" s="113">
        <v>35.799999999999997</v>
      </c>
      <c r="H750" s="113">
        <v>36.4</v>
      </c>
      <c r="I750" s="113">
        <v>962</v>
      </c>
      <c r="J750" s="113">
        <v>34541.9</v>
      </c>
      <c r="K750" s="115">
        <v>43385</v>
      </c>
      <c r="L750" s="113">
        <v>30</v>
      </c>
      <c r="M750" s="113" t="s">
        <v>3327</v>
      </c>
      <c r="N750" s="372"/>
    </row>
    <row r="751" spans="1:14">
      <c r="A751" s="113" t="s">
        <v>246</v>
      </c>
      <c r="B751" s="113" t="s">
        <v>390</v>
      </c>
      <c r="C751" s="113">
        <v>2.1</v>
      </c>
      <c r="D751" s="113">
        <v>2.15</v>
      </c>
      <c r="E751" s="113">
        <v>2.0499999999999998</v>
      </c>
      <c r="F751" s="113">
        <v>2.1</v>
      </c>
      <c r="G751" s="113">
        <v>2.15</v>
      </c>
      <c r="H751" s="113">
        <v>2.1</v>
      </c>
      <c r="I751" s="113">
        <v>3485601</v>
      </c>
      <c r="J751" s="113">
        <v>7370667.2000000002</v>
      </c>
      <c r="K751" s="115">
        <v>43385</v>
      </c>
      <c r="L751" s="113">
        <v>5346</v>
      </c>
      <c r="M751" s="113" t="s">
        <v>3328</v>
      </c>
      <c r="N751" s="372"/>
    </row>
    <row r="752" spans="1:14">
      <c r="A752" s="113" t="s">
        <v>1018</v>
      </c>
      <c r="B752" s="113" t="s">
        <v>390</v>
      </c>
      <c r="C752" s="113">
        <v>52.55</v>
      </c>
      <c r="D752" s="113">
        <v>54.4</v>
      </c>
      <c r="E752" s="113">
        <v>52.55</v>
      </c>
      <c r="F752" s="113">
        <v>53.5</v>
      </c>
      <c r="G752" s="113">
        <v>53.35</v>
      </c>
      <c r="H752" s="113">
        <v>51.7</v>
      </c>
      <c r="I752" s="113">
        <v>353658</v>
      </c>
      <c r="J752" s="113">
        <v>18985737.699999999</v>
      </c>
      <c r="K752" s="115">
        <v>43385</v>
      </c>
      <c r="L752" s="113">
        <v>2276</v>
      </c>
      <c r="M752" s="113" t="s">
        <v>3329</v>
      </c>
      <c r="N752" s="372"/>
    </row>
    <row r="753" spans="1:14">
      <c r="A753" s="113" t="s">
        <v>1019</v>
      </c>
      <c r="B753" s="113" t="s">
        <v>390</v>
      </c>
      <c r="C753" s="113">
        <v>101.5</v>
      </c>
      <c r="D753" s="113">
        <v>104.55</v>
      </c>
      <c r="E753" s="113">
        <v>85.3</v>
      </c>
      <c r="F753" s="113">
        <v>103</v>
      </c>
      <c r="G753" s="113">
        <v>103.25</v>
      </c>
      <c r="H753" s="113">
        <v>100.35</v>
      </c>
      <c r="I753" s="113">
        <v>1931701</v>
      </c>
      <c r="J753" s="113">
        <v>195616643.69999999</v>
      </c>
      <c r="K753" s="115">
        <v>43385</v>
      </c>
      <c r="L753" s="113">
        <v>16063</v>
      </c>
      <c r="M753" s="113" t="s">
        <v>3330</v>
      </c>
      <c r="N753" s="372"/>
    </row>
    <row r="754" spans="1:14">
      <c r="A754" s="113" t="s">
        <v>103</v>
      </c>
      <c r="B754" s="113" t="s">
        <v>390</v>
      </c>
      <c r="C754" s="113">
        <v>59.95</v>
      </c>
      <c r="D754" s="113">
        <v>64.7</v>
      </c>
      <c r="E754" s="113">
        <v>59.95</v>
      </c>
      <c r="F754" s="113">
        <v>63.4</v>
      </c>
      <c r="G754" s="113">
        <v>63.6</v>
      </c>
      <c r="H754" s="113">
        <v>59.25</v>
      </c>
      <c r="I754" s="113">
        <v>1282696</v>
      </c>
      <c r="J754" s="113">
        <v>80382175.049999997</v>
      </c>
      <c r="K754" s="115">
        <v>43385</v>
      </c>
      <c r="L754" s="113">
        <v>8120</v>
      </c>
      <c r="M754" s="113" t="s">
        <v>1020</v>
      </c>
      <c r="N754" s="372"/>
    </row>
    <row r="755" spans="1:14">
      <c r="A755" s="113" t="s">
        <v>1021</v>
      </c>
      <c r="B755" s="113" t="s">
        <v>390</v>
      </c>
      <c r="C755" s="113">
        <v>1821</v>
      </c>
      <c r="D755" s="113">
        <v>1969.95</v>
      </c>
      <c r="E755" s="113">
        <v>1821</v>
      </c>
      <c r="F755" s="113">
        <v>1945.35</v>
      </c>
      <c r="G755" s="113">
        <v>1930</v>
      </c>
      <c r="H755" s="113">
        <v>1815.15</v>
      </c>
      <c r="I755" s="113">
        <v>10099</v>
      </c>
      <c r="J755" s="113">
        <v>18992848.149999999</v>
      </c>
      <c r="K755" s="115">
        <v>43385</v>
      </c>
      <c r="L755" s="113">
        <v>693</v>
      </c>
      <c r="M755" s="113" t="s">
        <v>1022</v>
      </c>
      <c r="N755" s="372"/>
    </row>
    <row r="756" spans="1:14">
      <c r="A756" s="113" t="s">
        <v>104</v>
      </c>
      <c r="B756" s="113" t="s">
        <v>390</v>
      </c>
      <c r="C756" s="113">
        <v>365</v>
      </c>
      <c r="D756" s="113">
        <v>381.25</v>
      </c>
      <c r="E756" s="113">
        <v>363.35</v>
      </c>
      <c r="F756" s="113">
        <v>379.7</v>
      </c>
      <c r="G756" s="113">
        <v>379.85</v>
      </c>
      <c r="H756" s="113">
        <v>361.7</v>
      </c>
      <c r="I756" s="113">
        <v>4970667</v>
      </c>
      <c r="J756" s="113">
        <v>1860067122.5</v>
      </c>
      <c r="K756" s="115">
        <v>43385</v>
      </c>
      <c r="L756" s="113">
        <v>51595</v>
      </c>
      <c r="M756" s="113" t="s">
        <v>2052</v>
      </c>
      <c r="N756" s="372"/>
    </row>
    <row r="757" spans="1:14">
      <c r="A757" s="113" t="s">
        <v>2718</v>
      </c>
      <c r="B757" s="113" t="s">
        <v>390</v>
      </c>
      <c r="C757" s="113">
        <v>101.55</v>
      </c>
      <c r="D757" s="113">
        <v>107.5</v>
      </c>
      <c r="E757" s="113">
        <v>101.55</v>
      </c>
      <c r="F757" s="113">
        <v>106.3</v>
      </c>
      <c r="G757" s="113">
        <v>106.65</v>
      </c>
      <c r="H757" s="113">
        <v>100.65</v>
      </c>
      <c r="I757" s="113">
        <v>165865</v>
      </c>
      <c r="J757" s="113">
        <v>17281408.199999999</v>
      </c>
      <c r="K757" s="115">
        <v>43385</v>
      </c>
      <c r="L757" s="113">
        <v>1571</v>
      </c>
      <c r="M757" s="113" t="s">
        <v>1594</v>
      </c>
      <c r="N757" s="372"/>
    </row>
    <row r="758" spans="1:14">
      <c r="A758" s="113" t="s">
        <v>1023</v>
      </c>
      <c r="B758" s="113" t="s">
        <v>390</v>
      </c>
      <c r="C758" s="113">
        <v>652.9</v>
      </c>
      <c r="D758" s="113">
        <v>670</v>
      </c>
      <c r="E758" s="113">
        <v>652.9</v>
      </c>
      <c r="F758" s="113">
        <v>663.8</v>
      </c>
      <c r="G758" s="113">
        <v>666</v>
      </c>
      <c r="H758" s="113">
        <v>649</v>
      </c>
      <c r="I758" s="113">
        <v>416525</v>
      </c>
      <c r="J758" s="113">
        <v>275085739.14999998</v>
      </c>
      <c r="K758" s="115">
        <v>43385</v>
      </c>
      <c r="L758" s="113">
        <v>11246</v>
      </c>
      <c r="M758" s="113" t="s">
        <v>1024</v>
      </c>
      <c r="N758" s="372"/>
    </row>
    <row r="759" spans="1:14">
      <c r="A759" s="113" t="s">
        <v>105</v>
      </c>
      <c r="B759" s="113" t="s">
        <v>390</v>
      </c>
      <c r="C759" s="113">
        <v>1151.4000000000001</v>
      </c>
      <c r="D759" s="113">
        <v>1195.4000000000001</v>
      </c>
      <c r="E759" s="113">
        <v>1150</v>
      </c>
      <c r="F759" s="113">
        <v>1187.3</v>
      </c>
      <c r="G759" s="113">
        <v>1188.0999999999999</v>
      </c>
      <c r="H759" s="113">
        <v>1144.8</v>
      </c>
      <c r="I759" s="113">
        <v>1014080</v>
      </c>
      <c r="J759" s="113">
        <v>1199014065.8</v>
      </c>
      <c r="K759" s="115">
        <v>43385</v>
      </c>
      <c r="L759" s="113">
        <v>36059</v>
      </c>
      <c r="M759" s="113" t="s">
        <v>1025</v>
      </c>
      <c r="N759" s="372"/>
    </row>
    <row r="760" spans="1:14">
      <c r="A760" s="113" t="s">
        <v>1026</v>
      </c>
      <c r="B760" s="113" t="s">
        <v>390</v>
      </c>
      <c r="C760" s="113">
        <v>92.95</v>
      </c>
      <c r="D760" s="113">
        <v>96.05</v>
      </c>
      <c r="E760" s="113">
        <v>91.6</v>
      </c>
      <c r="F760" s="113">
        <v>96.05</v>
      </c>
      <c r="G760" s="113">
        <v>96.05</v>
      </c>
      <c r="H760" s="113">
        <v>91.5</v>
      </c>
      <c r="I760" s="113">
        <v>18383</v>
      </c>
      <c r="J760" s="113">
        <v>1749087.95</v>
      </c>
      <c r="K760" s="115">
        <v>43385</v>
      </c>
      <c r="L760" s="113">
        <v>317</v>
      </c>
      <c r="M760" s="113" t="s">
        <v>1027</v>
      </c>
      <c r="N760" s="372"/>
    </row>
    <row r="761" spans="1:14">
      <c r="A761" s="113" t="s">
        <v>1028</v>
      </c>
      <c r="B761" s="113" t="s">
        <v>390</v>
      </c>
      <c r="C761" s="113">
        <v>269</v>
      </c>
      <c r="D761" s="113">
        <v>272.33999999999997</v>
      </c>
      <c r="E761" s="113">
        <v>269</v>
      </c>
      <c r="F761" s="113">
        <v>271.52999999999997</v>
      </c>
      <c r="G761" s="113">
        <v>271.14</v>
      </c>
      <c r="H761" s="113">
        <v>266.08999999999997</v>
      </c>
      <c r="I761" s="113">
        <v>46803</v>
      </c>
      <c r="J761" s="113">
        <v>12677154.34</v>
      </c>
      <c r="K761" s="115">
        <v>43385</v>
      </c>
      <c r="L761" s="113">
        <v>697</v>
      </c>
      <c r="M761" s="113" t="s">
        <v>1029</v>
      </c>
      <c r="N761" s="372"/>
    </row>
    <row r="762" spans="1:14">
      <c r="A762" s="113" t="s">
        <v>106</v>
      </c>
      <c r="B762" s="113" t="s">
        <v>390</v>
      </c>
      <c r="C762" s="113">
        <v>455</v>
      </c>
      <c r="D762" s="113">
        <v>503.55</v>
      </c>
      <c r="E762" s="113">
        <v>446.5</v>
      </c>
      <c r="F762" s="113">
        <v>484.7</v>
      </c>
      <c r="G762" s="113">
        <v>481.1</v>
      </c>
      <c r="H762" s="113">
        <v>444.4</v>
      </c>
      <c r="I762" s="113">
        <v>4215180</v>
      </c>
      <c r="J762" s="113">
        <v>1986343614.9000001</v>
      </c>
      <c r="K762" s="115">
        <v>43385</v>
      </c>
      <c r="L762" s="113">
        <v>67699</v>
      </c>
      <c r="M762" s="113" t="s">
        <v>1030</v>
      </c>
      <c r="N762" s="372"/>
    </row>
    <row r="763" spans="1:14">
      <c r="A763" s="113" t="s">
        <v>1031</v>
      </c>
      <c r="B763" s="113" t="s">
        <v>390</v>
      </c>
      <c r="C763" s="113">
        <v>190.1</v>
      </c>
      <c r="D763" s="113">
        <v>222.45</v>
      </c>
      <c r="E763" s="113">
        <v>190.1</v>
      </c>
      <c r="F763" s="113">
        <v>204.9</v>
      </c>
      <c r="G763" s="113">
        <v>204.6</v>
      </c>
      <c r="H763" s="113">
        <v>189.5</v>
      </c>
      <c r="I763" s="113">
        <v>1076010</v>
      </c>
      <c r="J763" s="113">
        <v>226173924.44999999</v>
      </c>
      <c r="K763" s="115">
        <v>43385</v>
      </c>
      <c r="L763" s="113">
        <v>21586</v>
      </c>
      <c r="M763" s="113" t="s">
        <v>1032</v>
      </c>
      <c r="N763" s="372"/>
    </row>
    <row r="764" spans="1:14">
      <c r="A764" s="113" t="s">
        <v>1033</v>
      </c>
      <c r="B764" s="113" t="s">
        <v>390</v>
      </c>
      <c r="C764" s="113">
        <v>69.95</v>
      </c>
      <c r="D764" s="113">
        <v>73.75</v>
      </c>
      <c r="E764" s="113">
        <v>68.5</v>
      </c>
      <c r="F764" s="113">
        <v>73</v>
      </c>
      <c r="G764" s="113">
        <v>72</v>
      </c>
      <c r="H764" s="113">
        <v>69.95</v>
      </c>
      <c r="I764" s="113">
        <v>41359</v>
      </c>
      <c r="J764" s="113">
        <v>2930652.55</v>
      </c>
      <c r="K764" s="115">
        <v>43385</v>
      </c>
      <c r="L764" s="113">
        <v>232</v>
      </c>
      <c r="M764" s="113" t="s">
        <v>1034</v>
      </c>
      <c r="N764" s="372"/>
    </row>
    <row r="765" spans="1:14">
      <c r="A765" s="113" t="s">
        <v>1035</v>
      </c>
      <c r="B765" s="113" t="s">
        <v>390</v>
      </c>
      <c r="C765" s="113">
        <v>354.1</v>
      </c>
      <c r="D765" s="113">
        <v>372.5</v>
      </c>
      <c r="E765" s="113">
        <v>351.05</v>
      </c>
      <c r="F765" s="113">
        <v>354.55</v>
      </c>
      <c r="G765" s="113">
        <v>352.4</v>
      </c>
      <c r="H765" s="113">
        <v>352.4</v>
      </c>
      <c r="I765" s="113">
        <v>452338</v>
      </c>
      <c r="J765" s="113">
        <v>163015978.05000001</v>
      </c>
      <c r="K765" s="115">
        <v>43385</v>
      </c>
      <c r="L765" s="113">
        <v>14298</v>
      </c>
      <c r="M765" s="113" t="s">
        <v>1970</v>
      </c>
      <c r="N765" s="372"/>
    </row>
    <row r="766" spans="1:14">
      <c r="A766" s="113" t="s">
        <v>1036</v>
      </c>
      <c r="B766" s="113" t="s">
        <v>390</v>
      </c>
      <c r="C766" s="113">
        <v>188.55</v>
      </c>
      <c r="D766" s="113">
        <v>197.95</v>
      </c>
      <c r="E766" s="113">
        <v>188</v>
      </c>
      <c r="F766" s="113">
        <v>193.1</v>
      </c>
      <c r="G766" s="113">
        <v>192.7</v>
      </c>
      <c r="H766" s="113">
        <v>188.3</v>
      </c>
      <c r="I766" s="113">
        <v>18320</v>
      </c>
      <c r="J766" s="113">
        <v>3549718.55</v>
      </c>
      <c r="K766" s="115">
        <v>43385</v>
      </c>
      <c r="L766" s="113">
        <v>1066</v>
      </c>
      <c r="M766" s="113" t="s">
        <v>1037</v>
      </c>
      <c r="N766" s="372"/>
    </row>
    <row r="767" spans="1:14">
      <c r="A767" s="113" t="s">
        <v>1038</v>
      </c>
      <c r="B767" s="113" t="s">
        <v>390</v>
      </c>
      <c r="C767" s="113">
        <v>305</v>
      </c>
      <c r="D767" s="113">
        <v>314.95</v>
      </c>
      <c r="E767" s="113">
        <v>303.45</v>
      </c>
      <c r="F767" s="113">
        <v>305.75</v>
      </c>
      <c r="G767" s="113">
        <v>303.5</v>
      </c>
      <c r="H767" s="113">
        <v>305.45</v>
      </c>
      <c r="I767" s="113">
        <v>90120</v>
      </c>
      <c r="J767" s="113">
        <v>27725736.949999999</v>
      </c>
      <c r="K767" s="115">
        <v>43385</v>
      </c>
      <c r="L767" s="113">
        <v>2806</v>
      </c>
      <c r="M767" s="113" t="s">
        <v>3331</v>
      </c>
      <c r="N767" s="372"/>
    </row>
    <row r="768" spans="1:14">
      <c r="A768" s="113" t="s">
        <v>2857</v>
      </c>
      <c r="B768" s="113" t="s">
        <v>2788</v>
      </c>
      <c r="C768" s="113">
        <v>280</v>
      </c>
      <c r="D768" s="113">
        <v>300</v>
      </c>
      <c r="E768" s="113">
        <v>280</v>
      </c>
      <c r="F768" s="113">
        <v>298</v>
      </c>
      <c r="G768" s="113">
        <v>297</v>
      </c>
      <c r="H768" s="113">
        <v>290</v>
      </c>
      <c r="I768" s="113">
        <v>5256</v>
      </c>
      <c r="J768" s="113">
        <v>1566299</v>
      </c>
      <c r="K768" s="115">
        <v>43385</v>
      </c>
      <c r="L768" s="113">
        <v>9</v>
      </c>
      <c r="M768" s="113" t="s">
        <v>2858</v>
      </c>
      <c r="N768" s="372"/>
    </row>
    <row r="769" spans="1:14">
      <c r="A769" s="113" t="s">
        <v>1039</v>
      </c>
      <c r="B769" s="113" t="s">
        <v>390</v>
      </c>
      <c r="C769" s="113">
        <v>47.95</v>
      </c>
      <c r="D769" s="113">
        <v>48.5</v>
      </c>
      <c r="E769" s="113">
        <v>46.55</v>
      </c>
      <c r="F769" s="113">
        <v>46.65</v>
      </c>
      <c r="G769" s="113">
        <v>46.55</v>
      </c>
      <c r="H769" s="113">
        <v>46.1</v>
      </c>
      <c r="I769" s="113">
        <v>55425</v>
      </c>
      <c r="J769" s="113">
        <v>2612767</v>
      </c>
      <c r="K769" s="115">
        <v>43385</v>
      </c>
      <c r="L769" s="113">
        <v>507</v>
      </c>
      <c r="M769" s="113" t="s">
        <v>1040</v>
      </c>
      <c r="N769" s="372"/>
    </row>
    <row r="770" spans="1:14">
      <c r="A770" s="113" t="s">
        <v>2554</v>
      </c>
      <c r="B770" s="113" t="s">
        <v>390</v>
      </c>
      <c r="C770" s="113">
        <v>171.15</v>
      </c>
      <c r="D770" s="113">
        <v>174</v>
      </c>
      <c r="E770" s="113">
        <v>171.1</v>
      </c>
      <c r="F770" s="113">
        <v>172.95</v>
      </c>
      <c r="G770" s="113">
        <v>172</v>
      </c>
      <c r="H770" s="113">
        <v>166.55</v>
      </c>
      <c r="I770" s="113">
        <v>5788</v>
      </c>
      <c r="J770" s="113">
        <v>999930.35</v>
      </c>
      <c r="K770" s="115">
        <v>43385</v>
      </c>
      <c r="L770" s="113">
        <v>197</v>
      </c>
      <c r="M770" s="113" t="s">
        <v>2555</v>
      </c>
      <c r="N770" s="372"/>
    </row>
    <row r="771" spans="1:14">
      <c r="A771" s="113" t="s">
        <v>1903</v>
      </c>
      <c r="B771" s="113" t="s">
        <v>390</v>
      </c>
      <c r="C771" s="113">
        <v>6.5</v>
      </c>
      <c r="D771" s="113">
        <v>6.5</v>
      </c>
      <c r="E771" s="113">
        <v>5.65</v>
      </c>
      <c r="F771" s="113">
        <v>5.8</v>
      </c>
      <c r="G771" s="113">
        <v>5.8</v>
      </c>
      <c r="H771" s="113">
        <v>5.95</v>
      </c>
      <c r="I771" s="113">
        <v>16320</v>
      </c>
      <c r="J771" s="113">
        <v>95916.3</v>
      </c>
      <c r="K771" s="115">
        <v>43385</v>
      </c>
      <c r="L771" s="113">
        <v>63</v>
      </c>
      <c r="M771" s="113" t="s">
        <v>1904</v>
      </c>
      <c r="N771" s="372"/>
    </row>
    <row r="772" spans="1:14">
      <c r="A772" s="113" t="s">
        <v>1041</v>
      </c>
      <c r="B772" s="113" t="s">
        <v>390</v>
      </c>
      <c r="C772" s="113">
        <v>59.8</v>
      </c>
      <c r="D772" s="113">
        <v>62.15</v>
      </c>
      <c r="E772" s="113">
        <v>59.8</v>
      </c>
      <c r="F772" s="113">
        <v>61.55</v>
      </c>
      <c r="G772" s="113">
        <v>61.5</v>
      </c>
      <c r="H772" s="113">
        <v>58.75</v>
      </c>
      <c r="I772" s="113">
        <v>17965</v>
      </c>
      <c r="J772" s="113">
        <v>1103983.05</v>
      </c>
      <c r="K772" s="115">
        <v>43385</v>
      </c>
      <c r="L772" s="113">
        <v>172</v>
      </c>
      <c r="M772" s="113" t="s">
        <v>1042</v>
      </c>
      <c r="N772" s="372"/>
    </row>
    <row r="773" spans="1:14">
      <c r="A773" s="113" t="s">
        <v>204</v>
      </c>
      <c r="B773" s="113" t="s">
        <v>390</v>
      </c>
      <c r="C773" s="113">
        <v>415.6</v>
      </c>
      <c r="D773" s="113">
        <v>426</v>
      </c>
      <c r="E773" s="113">
        <v>410.25</v>
      </c>
      <c r="F773" s="113">
        <v>423.75</v>
      </c>
      <c r="G773" s="113">
        <v>425</v>
      </c>
      <c r="H773" s="113">
        <v>411.7</v>
      </c>
      <c r="I773" s="113">
        <v>104883</v>
      </c>
      <c r="J773" s="113">
        <v>44117958.200000003</v>
      </c>
      <c r="K773" s="115">
        <v>43385</v>
      </c>
      <c r="L773" s="113">
        <v>6779</v>
      </c>
      <c r="M773" s="113" t="s">
        <v>1043</v>
      </c>
      <c r="N773" s="372"/>
    </row>
    <row r="774" spans="1:14">
      <c r="A774" s="113" t="s">
        <v>2711</v>
      </c>
      <c r="B774" s="113" t="s">
        <v>390</v>
      </c>
      <c r="C774" s="113">
        <v>152.25</v>
      </c>
      <c r="D774" s="113">
        <v>157</v>
      </c>
      <c r="E774" s="113">
        <v>150.55000000000001</v>
      </c>
      <c r="F774" s="113">
        <v>151.65</v>
      </c>
      <c r="G774" s="113">
        <v>152.9</v>
      </c>
      <c r="H774" s="113">
        <v>151.05000000000001</v>
      </c>
      <c r="I774" s="113">
        <v>130045</v>
      </c>
      <c r="J774" s="113">
        <v>20049465.800000001</v>
      </c>
      <c r="K774" s="115">
        <v>43385</v>
      </c>
      <c r="L774" s="113">
        <v>4756</v>
      </c>
      <c r="M774" s="113" t="s">
        <v>2713</v>
      </c>
      <c r="N774" s="372"/>
    </row>
    <row r="775" spans="1:14">
      <c r="A775" s="113" t="s">
        <v>2690</v>
      </c>
      <c r="B775" s="113" t="s">
        <v>2788</v>
      </c>
      <c r="C775" s="113">
        <v>21.95</v>
      </c>
      <c r="D775" s="113">
        <v>21.95</v>
      </c>
      <c r="E775" s="113">
        <v>20</v>
      </c>
      <c r="F775" s="113">
        <v>20.05</v>
      </c>
      <c r="G775" s="113">
        <v>20</v>
      </c>
      <c r="H775" s="113">
        <v>21</v>
      </c>
      <c r="I775" s="113">
        <v>2060</v>
      </c>
      <c r="J775" s="113">
        <v>41471.25</v>
      </c>
      <c r="K775" s="115">
        <v>43385</v>
      </c>
      <c r="L775" s="113">
        <v>32</v>
      </c>
      <c r="M775" s="113" t="s">
        <v>2691</v>
      </c>
      <c r="N775" s="372"/>
    </row>
    <row r="776" spans="1:14">
      <c r="A776" s="113" t="s">
        <v>205</v>
      </c>
      <c r="B776" s="113" t="s">
        <v>390</v>
      </c>
      <c r="C776" s="113">
        <v>75.3</v>
      </c>
      <c r="D776" s="113">
        <v>76.7</v>
      </c>
      <c r="E776" s="113">
        <v>74.349999999999994</v>
      </c>
      <c r="F776" s="113">
        <v>74.849999999999994</v>
      </c>
      <c r="G776" s="113">
        <v>74.75</v>
      </c>
      <c r="H776" s="113">
        <v>75</v>
      </c>
      <c r="I776" s="113">
        <v>1016642</v>
      </c>
      <c r="J776" s="113">
        <v>76855243.599999994</v>
      </c>
      <c r="K776" s="115">
        <v>43385</v>
      </c>
      <c r="L776" s="113">
        <v>4745</v>
      </c>
      <c r="M776" s="113" t="s">
        <v>1988</v>
      </c>
      <c r="N776" s="372"/>
    </row>
    <row r="777" spans="1:14">
      <c r="A777" s="113" t="s">
        <v>2439</v>
      </c>
      <c r="B777" s="113" t="s">
        <v>390</v>
      </c>
      <c r="C777" s="113">
        <v>1.35</v>
      </c>
      <c r="D777" s="113">
        <v>1.35</v>
      </c>
      <c r="E777" s="113">
        <v>1.25</v>
      </c>
      <c r="F777" s="113">
        <v>1.3</v>
      </c>
      <c r="G777" s="113">
        <v>1.3</v>
      </c>
      <c r="H777" s="113">
        <v>1.35</v>
      </c>
      <c r="I777" s="113">
        <v>895</v>
      </c>
      <c r="J777" s="113">
        <v>1153.25</v>
      </c>
      <c r="K777" s="115">
        <v>43385</v>
      </c>
      <c r="L777" s="113">
        <v>6</v>
      </c>
      <c r="M777" s="113" t="s">
        <v>2440</v>
      </c>
      <c r="N777" s="372"/>
    </row>
    <row r="778" spans="1:14">
      <c r="A778" s="113" t="s">
        <v>1989</v>
      </c>
      <c r="B778" s="113" t="s">
        <v>390</v>
      </c>
      <c r="C778" s="113">
        <v>8.75</v>
      </c>
      <c r="D778" s="113">
        <v>8.75</v>
      </c>
      <c r="E778" s="113">
        <v>8.25</v>
      </c>
      <c r="F778" s="113">
        <v>8.65</v>
      </c>
      <c r="G778" s="113">
        <v>8.65</v>
      </c>
      <c r="H778" s="113">
        <v>8.6</v>
      </c>
      <c r="I778" s="113">
        <v>944</v>
      </c>
      <c r="J778" s="113">
        <v>8141.35</v>
      </c>
      <c r="K778" s="115">
        <v>43385</v>
      </c>
      <c r="L778" s="113">
        <v>16</v>
      </c>
      <c r="M778" s="113" t="s">
        <v>1990</v>
      </c>
      <c r="N778" s="372"/>
    </row>
    <row r="779" spans="1:14">
      <c r="A779" s="113" t="s">
        <v>1044</v>
      </c>
      <c r="B779" s="113" t="s">
        <v>390</v>
      </c>
      <c r="C779" s="113">
        <v>700.05</v>
      </c>
      <c r="D779" s="113">
        <v>723.45</v>
      </c>
      <c r="E779" s="113">
        <v>700.05</v>
      </c>
      <c r="F779" s="113">
        <v>713.25</v>
      </c>
      <c r="G779" s="113">
        <v>710.25</v>
      </c>
      <c r="H779" s="113">
        <v>679.85</v>
      </c>
      <c r="I779" s="113">
        <v>10862</v>
      </c>
      <c r="J779" s="113">
        <v>7738366.25</v>
      </c>
      <c r="K779" s="115">
        <v>43385</v>
      </c>
      <c r="L779" s="113">
        <v>885</v>
      </c>
      <c r="M779" s="113" t="s">
        <v>1045</v>
      </c>
      <c r="N779" s="372"/>
    </row>
    <row r="780" spans="1:14">
      <c r="A780" s="113" t="s">
        <v>1046</v>
      </c>
      <c r="B780" s="113" t="s">
        <v>390</v>
      </c>
      <c r="C780" s="113">
        <v>86</v>
      </c>
      <c r="D780" s="113">
        <v>90.05</v>
      </c>
      <c r="E780" s="113">
        <v>85</v>
      </c>
      <c r="F780" s="113">
        <v>88.55</v>
      </c>
      <c r="G780" s="113">
        <v>88.6</v>
      </c>
      <c r="H780" s="113">
        <v>84.4</v>
      </c>
      <c r="I780" s="113">
        <v>53316</v>
      </c>
      <c r="J780" s="113">
        <v>4703699.0999999996</v>
      </c>
      <c r="K780" s="115">
        <v>43385</v>
      </c>
      <c r="L780" s="113">
        <v>753</v>
      </c>
      <c r="M780" s="113" t="s">
        <v>1047</v>
      </c>
      <c r="N780" s="372"/>
    </row>
    <row r="781" spans="1:14">
      <c r="A781" s="113" t="s">
        <v>1048</v>
      </c>
      <c r="B781" s="113" t="s">
        <v>390</v>
      </c>
      <c r="C781" s="113">
        <v>20.25</v>
      </c>
      <c r="D781" s="113">
        <v>20.8</v>
      </c>
      <c r="E781" s="113">
        <v>19.899999999999999</v>
      </c>
      <c r="F781" s="113">
        <v>20.05</v>
      </c>
      <c r="G781" s="113">
        <v>20.100000000000001</v>
      </c>
      <c r="H781" s="113">
        <v>20</v>
      </c>
      <c r="I781" s="113">
        <v>633662</v>
      </c>
      <c r="J781" s="113">
        <v>12908899.75</v>
      </c>
      <c r="K781" s="115">
        <v>43385</v>
      </c>
      <c r="L781" s="113">
        <v>1908</v>
      </c>
      <c r="M781" s="113" t="s">
        <v>1049</v>
      </c>
      <c r="N781" s="372"/>
    </row>
    <row r="782" spans="1:14">
      <c r="A782" s="113" t="s">
        <v>2666</v>
      </c>
      <c r="B782" s="113" t="s">
        <v>390</v>
      </c>
      <c r="C782" s="113">
        <v>409.9</v>
      </c>
      <c r="D782" s="113">
        <v>410.9</v>
      </c>
      <c r="E782" s="113">
        <v>405.05</v>
      </c>
      <c r="F782" s="113">
        <v>406.5</v>
      </c>
      <c r="G782" s="113">
        <v>406.5</v>
      </c>
      <c r="H782" s="113">
        <v>398.25</v>
      </c>
      <c r="I782" s="113">
        <v>3163</v>
      </c>
      <c r="J782" s="113">
        <v>1295291.7</v>
      </c>
      <c r="K782" s="115">
        <v>43385</v>
      </c>
      <c r="L782" s="113">
        <v>75</v>
      </c>
      <c r="M782" s="113" t="s">
        <v>2667</v>
      </c>
      <c r="N782" s="372"/>
    </row>
    <row r="783" spans="1:14">
      <c r="A783" s="113" t="s">
        <v>1050</v>
      </c>
      <c r="B783" s="113" t="s">
        <v>390</v>
      </c>
      <c r="C783" s="113">
        <v>259.75</v>
      </c>
      <c r="D783" s="113">
        <v>274.89999999999998</v>
      </c>
      <c r="E783" s="113">
        <v>259</v>
      </c>
      <c r="F783" s="113">
        <v>270.55</v>
      </c>
      <c r="G783" s="113">
        <v>272.64999999999998</v>
      </c>
      <c r="H783" s="113">
        <v>253.05</v>
      </c>
      <c r="I783" s="113">
        <v>594600</v>
      </c>
      <c r="J783" s="113">
        <v>156286788.09999999</v>
      </c>
      <c r="K783" s="115">
        <v>43385</v>
      </c>
      <c r="L783" s="113">
        <v>8444</v>
      </c>
      <c r="M783" s="113" t="s">
        <v>1051</v>
      </c>
      <c r="N783" s="372"/>
    </row>
    <row r="784" spans="1:14">
      <c r="A784" s="113" t="s">
        <v>1052</v>
      </c>
      <c r="B784" s="113" t="s">
        <v>390</v>
      </c>
      <c r="C784" s="113">
        <v>15.65</v>
      </c>
      <c r="D784" s="113">
        <v>16.7</v>
      </c>
      <c r="E784" s="113">
        <v>15.6</v>
      </c>
      <c r="F784" s="113">
        <v>16.45</v>
      </c>
      <c r="G784" s="113">
        <v>16.5</v>
      </c>
      <c r="H784" s="113">
        <v>15.75</v>
      </c>
      <c r="I784" s="113">
        <v>74331</v>
      </c>
      <c r="J784" s="113">
        <v>1208801.3999999999</v>
      </c>
      <c r="K784" s="115">
        <v>43385</v>
      </c>
      <c r="L784" s="113">
        <v>336</v>
      </c>
      <c r="M784" s="113" t="s">
        <v>1053</v>
      </c>
      <c r="N784" s="372"/>
    </row>
    <row r="785" spans="1:14">
      <c r="A785" s="113" t="s">
        <v>3332</v>
      </c>
      <c r="B785" s="113" t="s">
        <v>390</v>
      </c>
      <c r="C785" s="113">
        <v>300</v>
      </c>
      <c r="D785" s="113">
        <v>304.10000000000002</v>
      </c>
      <c r="E785" s="113">
        <v>285</v>
      </c>
      <c r="F785" s="113">
        <v>289.14999999999998</v>
      </c>
      <c r="G785" s="113">
        <v>289.14999999999998</v>
      </c>
      <c r="H785" s="113">
        <v>294.25</v>
      </c>
      <c r="I785" s="113">
        <v>281745</v>
      </c>
      <c r="J785" s="113">
        <v>82139330.849999994</v>
      </c>
      <c r="K785" s="115">
        <v>43385</v>
      </c>
      <c r="L785" s="113">
        <v>22346</v>
      </c>
      <c r="M785" s="113" t="s">
        <v>3333</v>
      </c>
      <c r="N785" s="372"/>
    </row>
    <row r="786" spans="1:14">
      <c r="A786" s="113" t="s">
        <v>2556</v>
      </c>
      <c r="B786" s="113" t="s">
        <v>390</v>
      </c>
      <c r="C786" s="113">
        <v>34.700000000000003</v>
      </c>
      <c r="D786" s="113">
        <v>36.799999999999997</v>
      </c>
      <c r="E786" s="113">
        <v>33.5</v>
      </c>
      <c r="F786" s="113">
        <v>34.25</v>
      </c>
      <c r="G786" s="113">
        <v>34.5</v>
      </c>
      <c r="H786" s="113">
        <v>33.549999999999997</v>
      </c>
      <c r="I786" s="113">
        <v>93653</v>
      </c>
      <c r="J786" s="113">
        <v>3239159.75</v>
      </c>
      <c r="K786" s="115">
        <v>43385</v>
      </c>
      <c r="L786" s="113">
        <v>981</v>
      </c>
      <c r="M786" s="113" t="s">
        <v>2557</v>
      </c>
      <c r="N786" s="372"/>
    </row>
    <row r="787" spans="1:14">
      <c r="A787" s="113" t="s">
        <v>2954</v>
      </c>
      <c r="B787" s="113" t="s">
        <v>2788</v>
      </c>
      <c r="C787" s="113">
        <v>20</v>
      </c>
      <c r="D787" s="113">
        <v>21.15</v>
      </c>
      <c r="E787" s="113">
        <v>19.55</v>
      </c>
      <c r="F787" s="113">
        <v>20.9</v>
      </c>
      <c r="G787" s="113">
        <v>21</v>
      </c>
      <c r="H787" s="113">
        <v>20.5</v>
      </c>
      <c r="I787" s="113">
        <v>25092</v>
      </c>
      <c r="J787" s="113">
        <v>521688.85</v>
      </c>
      <c r="K787" s="115">
        <v>43385</v>
      </c>
      <c r="L787" s="113">
        <v>33</v>
      </c>
      <c r="M787" s="113" t="s">
        <v>2955</v>
      </c>
      <c r="N787" s="372"/>
    </row>
    <row r="788" spans="1:14">
      <c r="A788" s="113" t="s">
        <v>1054</v>
      </c>
      <c r="B788" s="113" t="s">
        <v>2788</v>
      </c>
      <c r="C788" s="113">
        <v>34.4</v>
      </c>
      <c r="D788" s="113">
        <v>34.4</v>
      </c>
      <c r="E788" s="113">
        <v>32.1</v>
      </c>
      <c r="F788" s="113">
        <v>34.299999999999997</v>
      </c>
      <c r="G788" s="113">
        <v>34.35</v>
      </c>
      <c r="H788" s="113">
        <v>33</v>
      </c>
      <c r="I788" s="113">
        <v>1301</v>
      </c>
      <c r="J788" s="113">
        <v>44400.85</v>
      </c>
      <c r="K788" s="115">
        <v>43385</v>
      </c>
      <c r="L788" s="113">
        <v>22</v>
      </c>
      <c r="M788" s="113" t="s">
        <v>1055</v>
      </c>
      <c r="N788" s="372"/>
    </row>
    <row r="789" spans="1:14">
      <c r="A789" s="113" t="s">
        <v>1056</v>
      </c>
      <c r="B789" s="113" t="s">
        <v>390</v>
      </c>
      <c r="C789" s="113">
        <v>57.15</v>
      </c>
      <c r="D789" s="113">
        <v>61.35</v>
      </c>
      <c r="E789" s="113">
        <v>57.15</v>
      </c>
      <c r="F789" s="113">
        <v>60.15</v>
      </c>
      <c r="G789" s="113">
        <v>59.8</v>
      </c>
      <c r="H789" s="113">
        <v>56.75</v>
      </c>
      <c r="I789" s="113">
        <v>340978</v>
      </c>
      <c r="J789" s="113">
        <v>20442868.550000001</v>
      </c>
      <c r="K789" s="115">
        <v>43385</v>
      </c>
      <c r="L789" s="113">
        <v>3551</v>
      </c>
      <c r="M789" s="113" t="s">
        <v>1057</v>
      </c>
      <c r="N789" s="372"/>
    </row>
    <row r="790" spans="1:14">
      <c r="A790" s="113" t="s">
        <v>3723</v>
      </c>
      <c r="B790" s="113" t="s">
        <v>390</v>
      </c>
      <c r="C790" s="113">
        <v>53</v>
      </c>
      <c r="D790" s="113">
        <v>53</v>
      </c>
      <c r="E790" s="113">
        <v>53</v>
      </c>
      <c r="F790" s="113">
        <v>53</v>
      </c>
      <c r="G790" s="113">
        <v>53</v>
      </c>
      <c r="H790" s="113">
        <v>50.6</v>
      </c>
      <c r="I790" s="113">
        <v>150</v>
      </c>
      <c r="J790" s="113">
        <v>7950</v>
      </c>
      <c r="K790" s="115">
        <v>43385</v>
      </c>
      <c r="L790" s="113">
        <v>1</v>
      </c>
      <c r="M790" s="113" t="s">
        <v>3724</v>
      </c>
      <c r="N790" s="372"/>
    </row>
    <row r="791" spans="1:14">
      <c r="A791" s="113" t="s">
        <v>2859</v>
      </c>
      <c r="B791" s="113" t="s">
        <v>2788</v>
      </c>
      <c r="C791" s="113">
        <v>1.45</v>
      </c>
      <c r="D791" s="113">
        <v>1.45</v>
      </c>
      <c r="E791" s="113">
        <v>1.4</v>
      </c>
      <c r="F791" s="113">
        <v>1.45</v>
      </c>
      <c r="G791" s="113">
        <v>1.45</v>
      </c>
      <c r="H791" s="113">
        <v>1.4</v>
      </c>
      <c r="I791" s="113">
        <v>662886</v>
      </c>
      <c r="J791" s="113">
        <v>953673.9</v>
      </c>
      <c r="K791" s="115">
        <v>43385</v>
      </c>
      <c r="L791" s="113">
        <v>337</v>
      </c>
      <c r="M791" s="113" t="s">
        <v>2860</v>
      </c>
      <c r="N791" s="372"/>
    </row>
    <row r="792" spans="1:14">
      <c r="A792" s="113" t="s">
        <v>2390</v>
      </c>
      <c r="B792" s="113" t="s">
        <v>390</v>
      </c>
      <c r="C792" s="113">
        <v>630</v>
      </c>
      <c r="D792" s="113">
        <v>661.3</v>
      </c>
      <c r="E792" s="113">
        <v>630</v>
      </c>
      <c r="F792" s="113">
        <v>644.25</v>
      </c>
      <c r="G792" s="113">
        <v>643.1</v>
      </c>
      <c r="H792" s="113">
        <v>639.6</v>
      </c>
      <c r="I792" s="113">
        <v>2749</v>
      </c>
      <c r="J792" s="113">
        <v>1791921.4</v>
      </c>
      <c r="K792" s="115">
        <v>43385</v>
      </c>
      <c r="L792" s="113">
        <v>436</v>
      </c>
      <c r="M792" s="113" t="s">
        <v>2391</v>
      </c>
      <c r="N792" s="372"/>
    </row>
    <row r="793" spans="1:14">
      <c r="A793" s="113" t="s">
        <v>3039</v>
      </c>
      <c r="B793" s="113" t="s">
        <v>390</v>
      </c>
      <c r="C793" s="113">
        <v>39.450000000000003</v>
      </c>
      <c r="D793" s="113">
        <v>43.6</v>
      </c>
      <c r="E793" s="113">
        <v>39.450000000000003</v>
      </c>
      <c r="F793" s="113">
        <v>42.05</v>
      </c>
      <c r="G793" s="113">
        <v>42.1</v>
      </c>
      <c r="H793" s="113">
        <v>39.450000000000003</v>
      </c>
      <c r="I793" s="113">
        <v>13127</v>
      </c>
      <c r="J793" s="113">
        <v>555050.05000000005</v>
      </c>
      <c r="K793" s="115">
        <v>43385</v>
      </c>
      <c r="L793" s="113">
        <v>143</v>
      </c>
      <c r="M793" s="113" t="s">
        <v>3040</v>
      </c>
      <c r="N793" s="372"/>
    </row>
    <row r="794" spans="1:14">
      <c r="A794" s="113" t="s">
        <v>3590</v>
      </c>
      <c r="B794" s="113" t="s">
        <v>2788</v>
      </c>
      <c r="C794" s="113">
        <v>15</v>
      </c>
      <c r="D794" s="113">
        <v>15.65</v>
      </c>
      <c r="E794" s="113">
        <v>14.25</v>
      </c>
      <c r="F794" s="113">
        <v>15.25</v>
      </c>
      <c r="G794" s="113">
        <v>15.25</v>
      </c>
      <c r="H794" s="113">
        <v>15</v>
      </c>
      <c r="I794" s="113">
        <v>5149</v>
      </c>
      <c r="J794" s="113">
        <v>73439</v>
      </c>
      <c r="K794" s="115">
        <v>43385</v>
      </c>
      <c r="L794" s="113">
        <v>13</v>
      </c>
      <c r="M794" s="113" t="s">
        <v>3591</v>
      </c>
      <c r="N794" s="372"/>
    </row>
    <row r="795" spans="1:14">
      <c r="A795" s="113" t="s">
        <v>1058</v>
      </c>
      <c r="B795" s="113" t="s">
        <v>390</v>
      </c>
      <c r="C795" s="113">
        <v>1920.95</v>
      </c>
      <c r="D795" s="113">
        <v>2038</v>
      </c>
      <c r="E795" s="113">
        <v>1920.95</v>
      </c>
      <c r="F795" s="113">
        <v>2003.7</v>
      </c>
      <c r="G795" s="113">
        <v>2015</v>
      </c>
      <c r="H795" s="113">
        <v>1940.85</v>
      </c>
      <c r="I795" s="113">
        <v>390</v>
      </c>
      <c r="J795" s="113">
        <v>778110.1</v>
      </c>
      <c r="K795" s="115">
        <v>43385</v>
      </c>
      <c r="L795" s="113">
        <v>56</v>
      </c>
      <c r="M795" s="113" t="s">
        <v>1059</v>
      </c>
      <c r="N795" s="372"/>
    </row>
    <row r="796" spans="1:14">
      <c r="A796" s="113" t="s">
        <v>2392</v>
      </c>
      <c r="B796" s="113" t="s">
        <v>390</v>
      </c>
      <c r="C796" s="113">
        <v>135</v>
      </c>
      <c r="D796" s="113">
        <v>149.5</v>
      </c>
      <c r="E796" s="113">
        <v>131.65</v>
      </c>
      <c r="F796" s="113">
        <v>147</v>
      </c>
      <c r="G796" s="113">
        <v>148.85</v>
      </c>
      <c r="H796" s="113">
        <v>135.4</v>
      </c>
      <c r="I796" s="113">
        <v>71199</v>
      </c>
      <c r="J796" s="113">
        <v>10360713.699999999</v>
      </c>
      <c r="K796" s="115">
        <v>43385</v>
      </c>
      <c r="L796" s="113">
        <v>867</v>
      </c>
      <c r="M796" s="113" t="s">
        <v>2393</v>
      </c>
      <c r="N796" s="372"/>
    </row>
    <row r="797" spans="1:14">
      <c r="A797" s="113" t="s">
        <v>2747</v>
      </c>
      <c r="B797" s="113" t="s">
        <v>390</v>
      </c>
      <c r="C797" s="113">
        <v>585</v>
      </c>
      <c r="D797" s="113">
        <v>606.35</v>
      </c>
      <c r="E797" s="113">
        <v>585</v>
      </c>
      <c r="F797" s="113">
        <v>597.25</v>
      </c>
      <c r="G797" s="113">
        <v>595.1</v>
      </c>
      <c r="H797" s="113">
        <v>594.95000000000005</v>
      </c>
      <c r="I797" s="113">
        <v>5035</v>
      </c>
      <c r="J797" s="113">
        <v>3010123.7</v>
      </c>
      <c r="K797" s="115">
        <v>43385</v>
      </c>
      <c r="L797" s="113">
        <v>386</v>
      </c>
      <c r="M797" s="113" t="s">
        <v>2748</v>
      </c>
      <c r="N797" s="372"/>
    </row>
    <row r="798" spans="1:14">
      <c r="A798" s="113" t="s">
        <v>2129</v>
      </c>
      <c r="B798" s="113" t="s">
        <v>390</v>
      </c>
      <c r="C798" s="113">
        <v>155.6</v>
      </c>
      <c r="D798" s="113">
        <v>169.8</v>
      </c>
      <c r="E798" s="113">
        <v>155.6</v>
      </c>
      <c r="F798" s="113">
        <v>160.85</v>
      </c>
      <c r="G798" s="113">
        <v>160</v>
      </c>
      <c r="H798" s="113">
        <v>155.15</v>
      </c>
      <c r="I798" s="113">
        <v>55684</v>
      </c>
      <c r="J798" s="113">
        <v>9104397.8499999996</v>
      </c>
      <c r="K798" s="115">
        <v>43385</v>
      </c>
      <c r="L798" s="113">
        <v>1153</v>
      </c>
      <c r="M798" s="113" t="s">
        <v>2130</v>
      </c>
      <c r="N798" s="372"/>
    </row>
    <row r="799" spans="1:14">
      <c r="A799" s="113" t="s">
        <v>1060</v>
      </c>
      <c r="B799" s="113" t="s">
        <v>390</v>
      </c>
      <c r="C799" s="113">
        <v>415.1</v>
      </c>
      <c r="D799" s="113">
        <v>432.2</v>
      </c>
      <c r="E799" s="113">
        <v>415.1</v>
      </c>
      <c r="F799" s="113">
        <v>432.2</v>
      </c>
      <c r="G799" s="113">
        <v>432.2</v>
      </c>
      <c r="H799" s="113">
        <v>411.65</v>
      </c>
      <c r="I799" s="113">
        <v>52250</v>
      </c>
      <c r="J799" s="113">
        <v>22293066.949999999</v>
      </c>
      <c r="K799" s="115">
        <v>43385</v>
      </c>
      <c r="L799" s="113">
        <v>1919</v>
      </c>
      <c r="M799" s="113" t="s">
        <v>1061</v>
      </c>
      <c r="N799" s="372"/>
    </row>
    <row r="800" spans="1:14">
      <c r="A800" s="113" t="s">
        <v>1062</v>
      </c>
      <c r="B800" s="113" t="s">
        <v>390</v>
      </c>
      <c r="C800" s="113">
        <v>231</v>
      </c>
      <c r="D800" s="113">
        <v>231</v>
      </c>
      <c r="E800" s="113">
        <v>220.15</v>
      </c>
      <c r="F800" s="113">
        <v>226.8</v>
      </c>
      <c r="G800" s="113">
        <v>228.1</v>
      </c>
      <c r="H800" s="113">
        <v>218.95</v>
      </c>
      <c r="I800" s="113">
        <v>6713</v>
      </c>
      <c r="J800" s="113">
        <v>1527771.05</v>
      </c>
      <c r="K800" s="115">
        <v>43385</v>
      </c>
      <c r="L800" s="113">
        <v>533</v>
      </c>
      <c r="M800" s="113" t="s">
        <v>1063</v>
      </c>
      <c r="N800" s="372"/>
    </row>
    <row r="801" spans="1:14">
      <c r="A801" s="113" t="s">
        <v>1064</v>
      </c>
      <c r="B801" s="113" t="s">
        <v>390</v>
      </c>
      <c r="C801" s="113">
        <v>216</v>
      </c>
      <c r="D801" s="113">
        <v>219</v>
      </c>
      <c r="E801" s="113">
        <v>213.05</v>
      </c>
      <c r="F801" s="113">
        <v>216</v>
      </c>
      <c r="G801" s="113">
        <v>216.5</v>
      </c>
      <c r="H801" s="113">
        <v>210.7</v>
      </c>
      <c r="I801" s="113">
        <v>9284</v>
      </c>
      <c r="J801" s="113">
        <v>2010778.15</v>
      </c>
      <c r="K801" s="115">
        <v>43385</v>
      </c>
      <c r="L801" s="113">
        <v>401</v>
      </c>
      <c r="M801" s="113" t="s">
        <v>1065</v>
      </c>
      <c r="N801" s="372"/>
    </row>
    <row r="802" spans="1:14">
      <c r="A802" s="113" t="s">
        <v>3334</v>
      </c>
      <c r="B802" s="113" t="s">
        <v>390</v>
      </c>
      <c r="C802" s="113">
        <v>954.9</v>
      </c>
      <c r="D802" s="113">
        <v>989.1</v>
      </c>
      <c r="E802" s="113">
        <v>954.9</v>
      </c>
      <c r="F802" s="113">
        <v>965.65</v>
      </c>
      <c r="G802" s="113">
        <v>962.9</v>
      </c>
      <c r="H802" s="113">
        <v>953.05</v>
      </c>
      <c r="I802" s="113">
        <v>193</v>
      </c>
      <c r="J802" s="113">
        <v>187570.05</v>
      </c>
      <c r="K802" s="115">
        <v>43385</v>
      </c>
      <c r="L802" s="113">
        <v>19</v>
      </c>
      <c r="M802" s="113" t="s">
        <v>3335</v>
      </c>
      <c r="N802" s="372"/>
    </row>
    <row r="803" spans="1:14">
      <c r="A803" s="113" t="s">
        <v>1066</v>
      </c>
      <c r="B803" s="113" t="s">
        <v>390</v>
      </c>
      <c r="C803" s="113">
        <v>107.05</v>
      </c>
      <c r="D803" s="113">
        <v>111.45</v>
      </c>
      <c r="E803" s="113">
        <v>107.05</v>
      </c>
      <c r="F803" s="113">
        <v>108.95</v>
      </c>
      <c r="G803" s="113">
        <v>109.1</v>
      </c>
      <c r="H803" s="113">
        <v>106.75</v>
      </c>
      <c r="I803" s="113">
        <v>89572</v>
      </c>
      <c r="J803" s="113">
        <v>9789228.4499999993</v>
      </c>
      <c r="K803" s="115">
        <v>43385</v>
      </c>
      <c r="L803" s="113">
        <v>2980</v>
      </c>
      <c r="M803" s="113" t="s">
        <v>3336</v>
      </c>
      <c r="N803" s="372"/>
    </row>
    <row r="804" spans="1:14">
      <c r="A804" s="113" t="s">
        <v>3337</v>
      </c>
      <c r="B804" s="113" t="s">
        <v>390</v>
      </c>
      <c r="C804" s="113">
        <v>1325</v>
      </c>
      <c r="D804" s="113">
        <v>1325</v>
      </c>
      <c r="E804" s="113">
        <v>1317</v>
      </c>
      <c r="F804" s="113">
        <v>1317</v>
      </c>
      <c r="G804" s="113">
        <v>1317</v>
      </c>
      <c r="H804" s="113">
        <v>1322.2</v>
      </c>
      <c r="I804" s="113">
        <v>295</v>
      </c>
      <c r="J804" s="113">
        <v>388963</v>
      </c>
      <c r="K804" s="115">
        <v>43385</v>
      </c>
      <c r="L804" s="113">
        <v>15</v>
      </c>
      <c r="M804" s="113" t="s">
        <v>3338</v>
      </c>
      <c r="N804" s="372"/>
    </row>
    <row r="805" spans="1:14">
      <c r="A805" s="113" t="s">
        <v>3339</v>
      </c>
      <c r="B805" s="113" t="s">
        <v>390</v>
      </c>
      <c r="C805" s="113">
        <v>10.15</v>
      </c>
      <c r="D805" s="113">
        <v>10.199999999999999</v>
      </c>
      <c r="E805" s="113">
        <v>9.65</v>
      </c>
      <c r="F805" s="113">
        <v>9.75</v>
      </c>
      <c r="G805" s="113">
        <v>9.8000000000000007</v>
      </c>
      <c r="H805" s="113">
        <v>9.85</v>
      </c>
      <c r="I805" s="113">
        <v>511569</v>
      </c>
      <c r="J805" s="113">
        <v>5010856.3499999996</v>
      </c>
      <c r="K805" s="115">
        <v>43385</v>
      </c>
      <c r="L805" s="113">
        <v>896</v>
      </c>
      <c r="M805" s="113" t="s">
        <v>3340</v>
      </c>
      <c r="N805" s="372"/>
    </row>
    <row r="806" spans="1:14">
      <c r="A806" s="113" t="s">
        <v>1067</v>
      </c>
      <c r="B806" s="113" t="s">
        <v>390</v>
      </c>
      <c r="C806" s="113">
        <v>174</v>
      </c>
      <c r="D806" s="113">
        <v>181.9</v>
      </c>
      <c r="E806" s="113">
        <v>172</v>
      </c>
      <c r="F806" s="113">
        <v>177.65</v>
      </c>
      <c r="G806" s="113">
        <v>176.55</v>
      </c>
      <c r="H806" s="113">
        <v>171.45</v>
      </c>
      <c r="I806" s="113">
        <v>122658</v>
      </c>
      <c r="J806" s="113">
        <v>21470808.199999999</v>
      </c>
      <c r="K806" s="115">
        <v>43385</v>
      </c>
      <c r="L806" s="113">
        <v>3311</v>
      </c>
      <c r="M806" s="113" t="s">
        <v>3341</v>
      </c>
      <c r="N806" s="372"/>
    </row>
    <row r="807" spans="1:14">
      <c r="A807" s="113" t="s">
        <v>3342</v>
      </c>
      <c r="B807" s="113" t="s">
        <v>390</v>
      </c>
      <c r="C807" s="113">
        <v>30.65</v>
      </c>
      <c r="D807" s="113">
        <v>31.65</v>
      </c>
      <c r="E807" s="113">
        <v>30.2</v>
      </c>
      <c r="F807" s="113">
        <v>30.7</v>
      </c>
      <c r="G807" s="113">
        <v>30.5</v>
      </c>
      <c r="H807" s="113">
        <v>30.2</v>
      </c>
      <c r="I807" s="113">
        <v>71216</v>
      </c>
      <c r="J807" s="113">
        <v>2205810.35</v>
      </c>
      <c r="K807" s="115">
        <v>43385</v>
      </c>
      <c r="L807" s="113">
        <v>714</v>
      </c>
      <c r="M807" s="113" t="s">
        <v>3343</v>
      </c>
      <c r="N807" s="372"/>
    </row>
    <row r="808" spans="1:14">
      <c r="A808" s="113" t="s">
        <v>3344</v>
      </c>
      <c r="B808" s="113" t="s">
        <v>390</v>
      </c>
      <c r="C808" s="113">
        <v>118.8</v>
      </c>
      <c r="D808" s="113">
        <v>125.4</v>
      </c>
      <c r="E808" s="113">
        <v>116.25</v>
      </c>
      <c r="F808" s="113">
        <v>119.85</v>
      </c>
      <c r="G808" s="113">
        <v>120</v>
      </c>
      <c r="H808" s="113">
        <v>116.6</v>
      </c>
      <c r="I808" s="113">
        <v>45785</v>
      </c>
      <c r="J808" s="113">
        <v>5571192.6500000004</v>
      </c>
      <c r="K808" s="115">
        <v>43385</v>
      </c>
      <c r="L808" s="113">
        <v>1018</v>
      </c>
      <c r="M808" s="113" t="s">
        <v>3345</v>
      </c>
      <c r="N808" s="372"/>
    </row>
    <row r="809" spans="1:14">
      <c r="A809" s="113" t="s">
        <v>1068</v>
      </c>
      <c r="B809" s="113" t="s">
        <v>390</v>
      </c>
      <c r="C809" s="113">
        <v>220</v>
      </c>
      <c r="D809" s="113">
        <v>235</v>
      </c>
      <c r="E809" s="113">
        <v>220</v>
      </c>
      <c r="F809" s="113">
        <v>230.35</v>
      </c>
      <c r="G809" s="113">
        <v>233</v>
      </c>
      <c r="H809" s="113">
        <v>218.65</v>
      </c>
      <c r="I809" s="113">
        <v>91542</v>
      </c>
      <c r="J809" s="113">
        <v>20983715.899999999</v>
      </c>
      <c r="K809" s="115">
        <v>43385</v>
      </c>
      <c r="L809" s="113">
        <v>2661</v>
      </c>
      <c r="M809" s="113" t="s">
        <v>3346</v>
      </c>
      <c r="N809" s="372"/>
    </row>
    <row r="810" spans="1:14">
      <c r="A810" s="113" t="s">
        <v>3347</v>
      </c>
      <c r="B810" s="113" t="s">
        <v>390</v>
      </c>
      <c r="C810" s="113">
        <v>36</v>
      </c>
      <c r="D810" s="113">
        <v>38.700000000000003</v>
      </c>
      <c r="E810" s="113">
        <v>36</v>
      </c>
      <c r="F810" s="113">
        <v>38.299999999999997</v>
      </c>
      <c r="G810" s="113">
        <v>38.200000000000003</v>
      </c>
      <c r="H810" s="113">
        <v>36.299999999999997</v>
      </c>
      <c r="I810" s="113">
        <v>51152</v>
      </c>
      <c r="J810" s="113">
        <v>1932521.55</v>
      </c>
      <c r="K810" s="115">
        <v>43385</v>
      </c>
      <c r="L810" s="113">
        <v>655</v>
      </c>
      <c r="M810" s="113" t="s">
        <v>3348</v>
      </c>
      <c r="N810" s="372"/>
    </row>
    <row r="811" spans="1:14">
      <c r="A811" s="113" t="s">
        <v>107</v>
      </c>
      <c r="B811" s="113" t="s">
        <v>390</v>
      </c>
      <c r="C811" s="113">
        <v>1122</v>
      </c>
      <c r="D811" s="113">
        <v>1173.1500000000001</v>
      </c>
      <c r="E811" s="113">
        <v>1122</v>
      </c>
      <c r="F811" s="113">
        <v>1167.1500000000001</v>
      </c>
      <c r="G811" s="113">
        <v>1166.05</v>
      </c>
      <c r="H811" s="113">
        <v>1115.55</v>
      </c>
      <c r="I811" s="113">
        <v>6276615</v>
      </c>
      <c r="J811" s="113">
        <v>7267070737.5</v>
      </c>
      <c r="K811" s="115">
        <v>43385</v>
      </c>
      <c r="L811" s="113">
        <v>118556</v>
      </c>
      <c r="M811" s="113" t="s">
        <v>3349</v>
      </c>
      <c r="N811" s="372"/>
    </row>
    <row r="812" spans="1:14">
      <c r="A812" s="113" t="s">
        <v>1069</v>
      </c>
      <c r="B812" s="113" t="s">
        <v>390</v>
      </c>
      <c r="C812" s="113">
        <v>259.33999999999997</v>
      </c>
      <c r="D812" s="113">
        <v>261</v>
      </c>
      <c r="E812" s="113">
        <v>257.10000000000002</v>
      </c>
      <c r="F812" s="113">
        <v>259.7</v>
      </c>
      <c r="G812" s="113">
        <v>260</v>
      </c>
      <c r="H812" s="113">
        <v>255.53</v>
      </c>
      <c r="I812" s="113">
        <v>45154</v>
      </c>
      <c r="J812" s="113">
        <v>11701412.75</v>
      </c>
      <c r="K812" s="115">
        <v>43385</v>
      </c>
      <c r="L812" s="113">
        <v>83</v>
      </c>
      <c r="M812" s="113" t="s">
        <v>1070</v>
      </c>
      <c r="N812" s="372"/>
    </row>
    <row r="813" spans="1:14">
      <c r="A813" s="113" t="s">
        <v>2328</v>
      </c>
      <c r="B813" s="113" t="s">
        <v>390</v>
      </c>
      <c r="C813" s="113">
        <v>276.5</v>
      </c>
      <c r="D813" s="113">
        <v>278.39999999999998</v>
      </c>
      <c r="E813" s="113">
        <v>276.14999999999998</v>
      </c>
      <c r="F813" s="113">
        <v>277.39999999999998</v>
      </c>
      <c r="G813" s="113">
        <v>277.3</v>
      </c>
      <c r="H813" s="113">
        <v>274.85000000000002</v>
      </c>
      <c r="I813" s="113">
        <v>23108</v>
      </c>
      <c r="J813" s="113">
        <v>6406560.3499999996</v>
      </c>
      <c r="K813" s="115">
        <v>43385</v>
      </c>
      <c r="L813" s="113">
        <v>259</v>
      </c>
      <c r="M813" s="113" t="s">
        <v>2329</v>
      </c>
      <c r="N813" s="372"/>
    </row>
    <row r="814" spans="1:14">
      <c r="A814" s="113" t="s">
        <v>1071</v>
      </c>
      <c r="B814" s="113" t="s">
        <v>390</v>
      </c>
      <c r="C814" s="113">
        <v>106.01</v>
      </c>
      <c r="D814" s="113">
        <v>107.6</v>
      </c>
      <c r="E814" s="113">
        <v>105.43</v>
      </c>
      <c r="F814" s="113">
        <v>107.18</v>
      </c>
      <c r="G814" s="113">
        <v>107</v>
      </c>
      <c r="H814" s="113">
        <v>104.51</v>
      </c>
      <c r="I814" s="113">
        <v>366819</v>
      </c>
      <c r="J814" s="113">
        <v>39098600.039999999</v>
      </c>
      <c r="K814" s="115">
        <v>43385</v>
      </c>
      <c r="L814" s="113">
        <v>392</v>
      </c>
      <c r="M814" s="113" t="s">
        <v>2203</v>
      </c>
      <c r="N814" s="372"/>
    </row>
    <row r="815" spans="1:14">
      <c r="A815" s="113" t="s">
        <v>2441</v>
      </c>
      <c r="B815" s="113" t="s">
        <v>390</v>
      </c>
      <c r="C815" s="113">
        <v>52.03</v>
      </c>
      <c r="D815" s="113">
        <v>52.75</v>
      </c>
      <c r="E815" s="113">
        <v>50</v>
      </c>
      <c r="F815" s="113">
        <v>52.67</v>
      </c>
      <c r="G815" s="113">
        <v>52.75</v>
      </c>
      <c r="H815" s="113">
        <v>52.03</v>
      </c>
      <c r="I815" s="113">
        <v>1870</v>
      </c>
      <c r="J815" s="113">
        <v>97421.82</v>
      </c>
      <c r="K815" s="115">
        <v>43385</v>
      </c>
      <c r="L815" s="113">
        <v>76</v>
      </c>
      <c r="M815" s="113" t="s">
        <v>2442</v>
      </c>
      <c r="N815" s="372"/>
    </row>
    <row r="816" spans="1:14">
      <c r="A816" s="113" t="s">
        <v>1072</v>
      </c>
      <c r="B816" s="113" t="s">
        <v>390</v>
      </c>
      <c r="C816" s="113">
        <v>271</v>
      </c>
      <c r="D816" s="113">
        <v>274</v>
      </c>
      <c r="E816" s="113">
        <v>268.02999999999997</v>
      </c>
      <c r="F816" s="113">
        <v>269.99</v>
      </c>
      <c r="G816" s="113">
        <v>269.99</v>
      </c>
      <c r="H816" s="113">
        <v>268.13</v>
      </c>
      <c r="I816" s="113">
        <v>952</v>
      </c>
      <c r="J816" s="113">
        <v>258682</v>
      </c>
      <c r="K816" s="115">
        <v>43385</v>
      </c>
      <c r="L816" s="113">
        <v>50</v>
      </c>
      <c r="M816" s="113" t="s">
        <v>1073</v>
      </c>
      <c r="N816" s="372"/>
    </row>
    <row r="817" spans="1:14">
      <c r="A817" s="113" t="s">
        <v>1074</v>
      </c>
      <c r="B817" s="113" t="s">
        <v>2788</v>
      </c>
      <c r="C817" s="113">
        <v>11.05</v>
      </c>
      <c r="D817" s="113">
        <v>12</v>
      </c>
      <c r="E817" s="113">
        <v>11</v>
      </c>
      <c r="F817" s="113">
        <v>12</v>
      </c>
      <c r="G817" s="113">
        <v>12</v>
      </c>
      <c r="H817" s="113">
        <v>11.5</v>
      </c>
      <c r="I817" s="113">
        <v>7369</v>
      </c>
      <c r="J817" s="113">
        <v>86676.3</v>
      </c>
      <c r="K817" s="115">
        <v>43385</v>
      </c>
      <c r="L817" s="113">
        <v>33</v>
      </c>
      <c r="M817" s="113" t="s">
        <v>1075</v>
      </c>
      <c r="N817" s="372"/>
    </row>
    <row r="818" spans="1:14">
      <c r="A818" s="113" t="s">
        <v>1076</v>
      </c>
      <c r="B818" s="113" t="s">
        <v>390</v>
      </c>
      <c r="C818" s="113">
        <v>19.2</v>
      </c>
      <c r="D818" s="113">
        <v>20.7</v>
      </c>
      <c r="E818" s="113">
        <v>19.100000000000001</v>
      </c>
      <c r="F818" s="113">
        <v>19.95</v>
      </c>
      <c r="G818" s="113">
        <v>20</v>
      </c>
      <c r="H818" s="113">
        <v>19.25</v>
      </c>
      <c r="I818" s="113">
        <v>14190</v>
      </c>
      <c r="J818" s="113">
        <v>283507.55</v>
      </c>
      <c r="K818" s="115">
        <v>43385</v>
      </c>
      <c r="L818" s="113">
        <v>65</v>
      </c>
      <c r="M818" s="113" t="s">
        <v>1077</v>
      </c>
      <c r="N818" s="372"/>
    </row>
    <row r="819" spans="1:14">
      <c r="A819" s="113" t="s">
        <v>1078</v>
      </c>
      <c r="B819" s="113" t="s">
        <v>390</v>
      </c>
      <c r="C819" s="113">
        <v>94.1</v>
      </c>
      <c r="D819" s="113">
        <v>111.35</v>
      </c>
      <c r="E819" s="113">
        <v>92</v>
      </c>
      <c r="F819" s="113">
        <v>111.35</v>
      </c>
      <c r="G819" s="113">
        <v>111.35</v>
      </c>
      <c r="H819" s="113">
        <v>92.8</v>
      </c>
      <c r="I819" s="113">
        <v>37810</v>
      </c>
      <c r="J819" s="113">
        <v>4048098.95</v>
      </c>
      <c r="K819" s="115">
        <v>43385</v>
      </c>
      <c r="L819" s="113">
        <v>838</v>
      </c>
      <c r="M819" s="113" t="s">
        <v>1079</v>
      </c>
      <c r="N819" s="372"/>
    </row>
    <row r="820" spans="1:14">
      <c r="A820" s="113" t="s">
        <v>203</v>
      </c>
      <c r="B820" s="113" t="s">
        <v>390</v>
      </c>
      <c r="C820" s="113">
        <v>201</v>
      </c>
      <c r="D820" s="113">
        <v>205.55</v>
      </c>
      <c r="E820" s="113">
        <v>196.2</v>
      </c>
      <c r="F820" s="113">
        <v>202.4</v>
      </c>
      <c r="G820" s="113">
        <v>203</v>
      </c>
      <c r="H820" s="113">
        <v>197.4</v>
      </c>
      <c r="I820" s="113">
        <v>2606701</v>
      </c>
      <c r="J820" s="113">
        <v>524501594.30000001</v>
      </c>
      <c r="K820" s="115">
        <v>43385</v>
      </c>
      <c r="L820" s="113">
        <v>28536</v>
      </c>
      <c r="M820" s="113" t="s">
        <v>1080</v>
      </c>
      <c r="N820" s="372"/>
    </row>
    <row r="821" spans="1:14">
      <c r="A821" s="113" t="s">
        <v>1081</v>
      </c>
      <c r="B821" s="113" t="s">
        <v>390</v>
      </c>
      <c r="C821" s="113">
        <v>613</v>
      </c>
      <c r="D821" s="113">
        <v>639.79999999999995</v>
      </c>
      <c r="E821" s="113">
        <v>613</v>
      </c>
      <c r="F821" s="113">
        <v>635.5</v>
      </c>
      <c r="G821" s="113">
        <v>637</v>
      </c>
      <c r="H821" s="113">
        <v>611.5</v>
      </c>
      <c r="I821" s="113">
        <v>11334</v>
      </c>
      <c r="J821" s="113">
        <v>7140789.8499999996</v>
      </c>
      <c r="K821" s="115">
        <v>43385</v>
      </c>
      <c r="L821" s="113">
        <v>581</v>
      </c>
      <c r="M821" s="113" t="s">
        <v>1999</v>
      </c>
      <c r="N821" s="372"/>
    </row>
    <row r="822" spans="1:14">
      <c r="A822" s="113" t="s">
        <v>1082</v>
      </c>
      <c r="B822" s="113" t="s">
        <v>390</v>
      </c>
      <c r="C822" s="113">
        <v>325</v>
      </c>
      <c r="D822" s="113">
        <v>333.4</v>
      </c>
      <c r="E822" s="113">
        <v>318.55</v>
      </c>
      <c r="F822" s="113">
        <v>328.6</v>
      </c>
      <c r="G822" s="113">
        <v>331</v>
      </c>
      <c r="H822" s="113">
        <v>313.60000000000002</v>
      </c>
      <c r="I822" s="113">
        <v>119050</v>
      </c>
      <c r="J822" s="113">
        <v>38625978.049999997</v>
      </c>
      <c r="K822" s="115">
        <v>43385</v>
      </c>
      <c r="L822" s="113">
        <v>6413</v>
      </c>
      <c r="M822" s="113" t="s">
        <v>1083</v>
      </c>
      <c r="N822" s="372"/>
    </row>
    <row r="823" spans="1:14">
      <c r="A823" s="113" t="s">
        <v>2976</v>
      </c>
      <c r="B823" s="113" t="s">
        <v>390</v>
      </c>
      <c r="C823" s="113">
        <v>99.4</v>
      </c>
      <c r="D823" s="113">
        <v>99.4</v>
      </c>
      <c r="E823" s="113">
        <v>95</v>
      </c>
      <c r="F823" s="113">
        <v>98.9</v>
      </c>
      <c r="G823" s="113">
        <v>98.9</v>
      </c>
      <c r="H823" s="113">
        <v>91.55</v>
      </c>
      <c r="I823" s="113">
        <v>1458</v>
      </c>
      <c r="J823" s="113">
        <v>141996.9</v>
      </c>
      <c r="K823" s="115">
        <v>43385</v>
      </c>
      <c r="L823" s="113">
        <v>22</v>
      </c>
      <c r="M823" s="113" t="s">
        <v>2977</v>
      </c>
      <c r="N823" s="372"/>
    </row>
    <row r="824" spans="1:14">
      <c r="A824" s="113" t="s">
        <v>2154</v>
      </c>
      <c r="B824" s="113" t="s">
        <v>390</v>
      </c>
      <c r="C824" s="113">
        <v>47</v>
      </c>
      <c r="D824" s="113">
        <v>49.45</v>
      </c>
      <c r="E824" s="113">
        <v>47</v>
      </c>
      <c r="F824" s="113">
        <v>47.75</v>
      </c>
      <c r="G824" s="113">
        <v>47.6</v>
      </c>
      <c r="H824" s="113">
        <v>46.45</v>
      </c>
      <c r="I824" s="113">
        <v>91478</v>
      </c>
      <c r="J824" s="113">
        <v>4390842.7</v>
      </c>
      <c r="K824" s="115">
        <v>43385</v>
      </c>
      <c r="L824" s="113">
        <v>1224</v>
      </c>
      <c r="M824" s="113" t="s">
        <v>2155</v>
      </c>
      <c r="N824" s="372"/>
    </row>
    <row r="825" spans="1:14">
      <c r="A825" s="113" t="s">
        <v>1084</v>
      </c>
      <c r="B825" s="113" t="s">
        <v>390</v>
      </c>
      <c r="C825" s="113">
        <v>731.05</v>
      </c>
      <c r="D825" s="113">
        <v>745.95</v>
      </c>
      <c r="E825" s="113">
        <v>725</v>
      </c>
      <c r="F825" s="113">
        <v>734.1</v>
      </c>
      <c r="G825" s="113">
        <v>726</v>
      </c>
      <c r="H825" s="113">
        <v>729.8</v>
      </c>
      <c r="I825" s="113">
        <v>752</v>
      </c>
      <c r="J825" s="113">
        <v>554828.30000000005</v>
      </c>
      <c r="K825" s="115">
        <v>43385</v>
      </c>
      <c r="L825" s="113">
        <v>156</v>
      </c>
      <c r="M825" s="113" t="s">
        <v>1085</v>
      </c>
      <c r="N825" s="372"/>
    </row>
    <row r="826" spans="1:14">
      <c r="A826" s="113" t="s">
        <v>229</v>
      </c>
      <c r="B826" s="113" t="s">
        <v>390</v>
      </c>
      <c r="C826" s="113">
        <v>502.35</v>
      </c>
      <c r="D826" s="113">
        <v>524.4</v>
      </c>
      <c r="E826" s="113">
        <v>502.35</v>
      </c>
      <c r="F826" s="113">
        <v>515.65</v>
      </c>
      <c r="G826" s="113">
        <v>512.70000000000005</v>
      </c>
      <c r="H826" s="113">
        <v>499.3</v>
      </c>
      <c r="I826" s="113">
        <v>400916</v>
      </c>
      <c r="J826" s="113">
        <v>206048503.44999999</v>
      </c>
      <c r="K826" s="115">
        <v>43385</v>
      </c>
      <c r="L826" s="113">
        <v>10692</v>
      </c>
      <c r="M826" s="113" t="s">
        <v>1086</v>
      </c>
      <c r="N826" s="372"/>
    </row>
    <row r="827" spans="1:14">
      <c r="A827" s="113" t="s">
        <v>2861</v>
      </c>
      <c r="B827" s="113" t="s">
        <v>2788</v>
      </c>
      <c r="C827" s="113">
        <v>0.15</v>
      </c>
      <c r="D827" s="113">
        <v>0.2</v>
      </c>
      <c r="E827" s="113">
        <v>0.15</v>
      </c>
      <c r="F827" s="113">
        <v>0.15</v>
      </c>
      <c r="G827" s="113">
        <v>0.2</v>
      </c>
      <c r="H827" s="113">
        <v>0.15</v>
      </c>
      <c r="I827" s="113">
        <v>3155309</v>
      </c>
      <c r="J827" s="113">
        <v>491447</v>
      </c>
      <c r="K827" s="115">
        <v>43385</v>
      </c>
      <c r="L827" s="113">
        <v>325</v>
      </c>
      <c r="M827" s="113" t="s">
        <v>2862</v>
      </c>
      <c r="N827" s="372"/>
    </row>
    <row r="828" spans="1:14">
      <c r="A828" s="113" t="s">
        <v>2749</v>
      </c>
      <c r="B828" s="113" t="s">
        <v>2788</v>
      </c>
      <c r="C828" s="113">
        <v>0.75</v>
      </c>
      <c r="D828" s="113">
        <v>0.75</v>
      </c>
      <c r="E828" s="113">
        <v>0.75</v>
      </c>
      <c r="F828" s="113">
        <v>0.75</v>
      </c>
      <c r="G828" s="113">
        <v>0.75</v>
      </c>
      <c r="H828" s="113">
        <v>0.8</v>
      </c>
      <c r="I828" s="113">
        <v>1089928</v>
      </c>
      <c r="J828" s="113">
        <v>817446</v>
      </c>
      <c r="K828" s="115">
        <v>43385</v>
      </c>
      <c r="L828" s="113">
        <v>311</v>
      </c>
      <c r="M828" s="113" t="s">
        <v>2750</v>
      </c>
      <c r="N828" s="372"/>
    </row>
    <row r="829" spans="1:14">
      <c r="A829" s="113" t="s">
        <v>1087</v>
      </c>
      <c r="B829" s="113" t="s">
        <v>390</v>
      </c>
      <c r="C829" s="113">
        <v>227.25</v>
      </c>
      <c r="D829" s="113">
        <v>240.9</v>
      </c>
      <c r="E829" s="113">
        <v>227.25</v>
      </c>
      <c r="F829" s="113">
        <v>236.1</v>
      </c>
      <c r="G829" s="113">
        <v>236.1</v>
      </c>
      <c r="H829" s="113">
        <v>229.6</v>
      </c>
      <c r="I829" s="113">
        <v>71679</v>
      </c>
      <c r="J829" s="113">
        <v>16992843.800000001</v>
      </c>
      <c r="K829" s="115">
        <v>43385</v>
      </c>
      <c r="L829" s="113">
        <v>2387</v>
      </c>
      <c r="M829" s="113" t="s">
        <v>1088</v>
      </c>
      <c r="N829" s="372"/>
    </row>
    <row r="830" spans="1:14">
      <c r="A830" s="113" t="s">
        <v>1089</v>
      </c>
      <c r="B830" s="113" t="s">
        <v>390</v>
      </c>
      <c r="C830" s="113">
        <v>70.95</v>
      </c>
      <c r="D830" s="113">
        <v>73.45</v>
      </c>
      <c r="E830" s="113">
        <v>69.3</v>
      </c>
      <c r="F830" s="113">
        <v>71.45</v>
      </c>
      <c r="G830" s="113">
        <v>72.05</v>
      </c>
      <c r="H830" s="113">
        <v>68.599999999999994</v>
      </c>
      <c r="I830" s="113">
        <v>2153</v>
      </c>
      <c r="J830" s="113">
        <v>152662.95000000001</v>
      </c>
      <c r="K830" s="115">
        <v>43385</v>
      </c>
      <c r="L830" s="113">
        <v>82</v>
      </c>
      <c r="M830" s="113" t="s">
        <v>1930</v>
      </c>
      <c r="N830" s="372"/>
    </row>
    <row r="831" spans="1:14">
      <c r="A831" s="113" t="s">
        <v>108</v>
      </c>
      <c r="B831" s="113" t="s">
        <v>390</v>
      </c>
      <c r="C831" s="113">
        <v>99.5</v>
      </c>
      <c r="D831" s="113">
        <v>107</v>
      </c>
      <c r="E831" s="113">
        <v>96.3</v>
      </c>
      <c r="F831" s="113">
        <v>98.3</v>
      </c>
      <c r="G831" s="113">
        <v>97.85</v>
      </c>
      <c r="H831" s="113">
        <v>98.8</v>
      </c>
      <c r="I831" s="113">
        <v>20017703</v>
      </c>
      <c r="J831" s="113">
        <v>1993948720.2</v>
      </c>
      <c r="K831" s="115">
        <v>43385</v>
      </c>
      <c r="L831" s="113">
        <v>95337</v>
      </c>
      <c r="M831" s="113" t="s">
        <v>1090</v>
      </c>
      <c r="N831" s="372"/>
    </row>
    <row r="832" spans="1:14">
      <c r="A832" s="113" t="s">
        <v>1091</v>
      </c>
      <c r="B832" s="113" t="s">
        <v>390</v>
      </c>
      <c r="C832" s="113">
        <v>11.7</v>
      </c>
      <c r="D832" s="113">
        <v>12.2</v>
      </c>
      <c r="E832" s="113">
        <v>11.4</v>
      </c>
      <c r="F832" s="113">
        <v>11.4</v>
      </c>
      <c r="G832" s="113">
        <v>11.4</v>
      </c>
      <c r="H832" s="113">
        <v>12</v>
      </c>
      <c r="I832" s="113">
        <v>4108575</v>
      </c>
      <c r="J832" s="113">
        <v>47191668.299999997</v>
      </c>
      <c r="K832" s="115">
        <v>43385</v>
      </c>
      <c r="L832" s="113">
        <v>4793</v>
      </c>
      <c r="M832" s="113" t="s">
        <v>1092</v>
      </c>
      <c r="N832" s="372"/>
    </row>
    <row r="833" spans="1:14">
      <c r="A833" s="113" t="s">
        <v>109</v>
      </c>
      <c r="B833" s="113" t="s">
        <v>390</v>
      </c>
      <c r="C833" s="113">
        <v>130.4</v>
      </c>
      <c r="D833" s="113">
        <v>136.35</v>
      </c>
      <c r="E833" s="113">
        <v>130.4</v>
      </c>
      <c r="F833" s="113">
        <v>132.80000000000001</v>
      </c>
      <c r="G833" s="113">
        <v>132.9</v>
      </c>
      <c r="H833" s="113">
        <v>127.95</v>
      </c>
      <c r="I833" s="113">
        <v>9918268</v>
      </c>
      <c r="J833" s="113">
        <v>1327543440.25</v>
      </c>
      <c r="K833" s="115">
        <v>43385</v>
      </c>
      <c r="L833" s="113">
        <v>74460</v>
      </c>
      <c r="M833" s="113" t="s">
        <v>1093</v>
      </c>
      <c r="N833" s="372"/>
    </row>
    <row r="834" spans="1:14">
      <c r="A834" s="113" t="s">
        <v>1094</v>
      </c>
      <c r="B834" s="113" t="s">
        <v>390</v>
      </c>
      <c r="C834" s="113">
        <v>80</v>
      </c>
      <c r="D834" s="113">
        <v>81</v>
      </c>
      <c r="E834" s="113">
        <v>79.5</v>
      </c>
      <c r="F834" s="113">
        <v>80.5</v>
      </c>
      <c r="G834" s="113">
        <v>80.5</v>
      </c>
      <c r="H834" s="113">
        <v>79.95</v>
      </c>
      <c r="I834" s="113">
        <v>428077</v>
      </c>
      <c r="J834" s="113">
        <v>34408103.450000003</v>
      </c>
      <c r="K834" s="115">
        <v>43385</v>
      </c>
      <c r="L834" s="113">
        <v>5557</v>
      </c>
      <c r="M834" s="113" t="s">
        <v>1095</v>
      </c>
      <c r="N834" s="372"/>
    </row>
    <row r="835" spans="1:14">
      <c r="A835" s="113" t="s">
        <v>1096</v>
      </c>
      <c r="B835" s="113" t="s">
        <v>390</v>
      </c>
      <c r="C835" s="113">
        <v>961.05</v>
      </c>
      <c r="D835" s="113">
        <v>972.25</v>
      </c>
      <c r="E835" s="113">
        <v>949.95</v>
      </c>
      <c r="F835" s="113">
        <v>966.4</v>
      </c>
      <c r="G835" s="113">
        <v>960.8</v>
      </c>
      <c r="H835" s="113">
        <v>961.3</v>
      </c>
      <c r="I835" s="113">
        <v>9182</v>
      </c>
      <c r="J835" s="113">
        <v>8848469.5</v>
      </c>
      <c r="K835" s="115">
        <v>43385</v>
      </c>
      <c r="L835" s="113">
        <v>1429</v>
      </c>
      <c r="M835" s="113" t="s">
        <v>1097</v>
      </c>
      <c r="N835" s="372"/>
    </row>
    <row r="836" spans="1:14">
      <c r="A836" s="113" t="s">
        <v>1098</v>
      </c>
      <c r="B836" s="113" t="s">
        <v>390</v>
      </c>
      <c r="C836" s="113">
        <v>39.4</v>
      </c>
      <c r="D836" s="113">
        <v>43.5</v>
      </c>
      <c r="E836" s="113">
        <v>39.4</v>
      </c>
      <c r="F836" s="113">
        <v>41.25</v>
      </c>
      <c r="G836" s="113">
        <v>41.05</v>
      </c>
      <c r="H836" s="113">
        <v>40.4</v>
      </c>
      <c r="I836" s="113">
        <v>9080</v>
      </c>
      <c r="J836" s="113">
        <v>376764.5</v>
      </c>
      <c r="K836" s="115">
        <v>43385</v>
      </c>
      <c r="L836" s="113">
        <v>165</v>
      </c>
      <c r="M836" s="113" t="s">
        <v>1099</v>
      </c>
      <c r="N836" s="372"/>
    </row>
    <row r="837" spans="1:14">
      <c r="A837" s="113" t="s">
        <v>1100</v>
      </c>
      <c r="B837" s="113" t="s">
        <v>390</v>
      </c>
      <c r="C837" s="113">
        <v>214.7</v>
      </c>
      <c r="D837" s="113">
        <v>219.55</v>
      </c>
      <c r="E837" s="113">
        <v>212.8</v>
      </c>
      <c r="F837" s="113">
        <v>215.05</v>
      </c>
      <c r="G837" s="113">
        <v>215</v>
      </c>
      <c r="H837" s="113">
        <v>213.35</v>
      </c>
      <c r="I837" s="113">
        <v>38650</v>
      </c>
      <c r="J837" s="113">
        <v>8313069.4500000002</v>
      </c>
      <c r="K837" s="115">
        <v>43385</v>
      </c>
      <c r="L837" s="113">
        <v>1485</v>
      </c>
      <c r="M837" s="113" t="s">
        <v>1101</v>
      </c>
      <c r="N837" s="372"/>
    </row>
    <row r="838" spans="1:14">
      <c r="A838" s="113" t="s">
        <v>2668</v>
      </c>
      <c r="B838" s="113" t="s">
        <v>390</v>
      </c>
      <c r="C838" s="113">
        <v>18.55</v>
      </c>
      <c r="D838" s="113">
        <v>19.7</v>
      </c>
      <c r="E838" s="113">
        <v>18.55</v>
      </c>
      <c r="F838" s="113">
        <v>19.600000000000001</v>
      </c>
      <c r="G838" s="113">
        <v>19.3</v>
      </c>
      <c r="H838" s="113">
        <v>18.8</v>
      </c>
      <c r="I838" s="113">
        <v>39622</v>
      </c>
      <c r="J838" s="113">
        <v>775514.05</v>
      </c>
      <c r="K838" s="115">
        <v>43385</v>
      </c>
      <c r="L838" s="113">
        <v>115</v>
      </c>
      <c r="M838" s="113" t="s">
        <v>2669</v>
      </c>
      <c r="N838" s="372"/>
    </row>
    <row r="839" spans="1:14">
      <c r="A839" s="113" t="s">
        <v>2040</v>
      </c>
      <c r="B839" s="113" t="s">
        <v>390</v>
      </c>
      <c r="C839" s="113">
        <v>424.6</v>
      </c>
      <c r="D839" s="113">
        <v>426.95</v>
      </c>
      <c r="E839" s="113">
        <v>410</v>
      </c>
      <c r="F839" s="113">
        <v>410.8</v>
      </c>
      <c r="G839" s="113">
        <v>410.5</v>
      </c>
      <c r="H839" s="113">
        <v>420.45</v>
      </c>
      <c r="I839" s="113">
        <v>11351</v>
      </c>
      <c r="J839" s="113">
        <v>4699663.4000000004</v>
      </c>
      <c r="K839" s="115">
        <v>43385</v>
      </c>
      <c r="L839" s="113">
        <v>962</v>
      </c>
      <c r="M839" s="113" t="s">
        <v>3350</v>
      </c>
      <c r="N839" s="372"/>
    </row>
    <row r="840" spans="1:14">
      <c r="A840" s="113" t="s">
        <v>1102</v>
      </c>
      <c r="B840" s="113" t="s">
        <v>390</v>
      </c>
      <c r="C840" s="113">
        <v>5728.9</v>
      </c>
      <c r="D840" s="113">
        <v>5850.05</v>
      </c>
      <c r="E840" s="113">
        <v>5720</v>
      </c>
      <c r="F840" s="113">
        <v>5763</v>
      </c>
      <c r="G840" s="113">
        <v>5754</v>
      </c>
      <c r="H840" s="113">
        <v>5688.2</v>
      </c>
      <c r="I840" s="113">
        <v>7309</v>
      </c>
      <c r="J840" s="113">
        <v>42098375.75</v>
      </c>
      <c r="K840" s="115">
        <v>43385</v>
      </c>
      <c r="L840" s="113">
        <v>3517</v>
      </c>
      <c r="M840" s="113" t="s">
        <v>1103</v>
      </c>
      <c r="N840" s="372"/>
    </row>
    <row r="841" spans="1:14">
      <c r="A841" s="113" t="s">
        <v>2172</v>
      </c>
      <c r="B841" s="113" t="s">
        <v>390</v>
      </c>
      <c r="C841" s="113">
        <v>68</v>
      </c>
      <c r="D841" s="113">
        <v>72.5</v>
      </c>
      <c r="E841" s="113">
        <v>68</v>
      </c>
      <c r="F841" s="113">
        <v>69.599999999999994</v>
      </c>
      <c r="G841" s="113">
        <v>69.650000000000006</v>
      </c>
      <c r="H841" s="113">
        <v>67.400000000000006</v>
      </c>
      <c r="I841" s="113">
        <v>106698</v>
      </c>
      <c r="J841" s="113">
        <v>7495486.2000000002</v>
      </c>
      <c r="K841" s="115">
        <v>43385</v>
      </c>
      <c r="L841" s="113">
        <v>2802</v>
      </c>
      <c r="M841" s="113" t="s">
        <v>1113</v>
      </c>
      <c r="N841" s="372"/>
    </row>
    <row r="842" spans="1:14">
      <c r="A842" s="113" t="s">
        <v>2702</v>
      </c>
      <c r="B842" s="113" t="s">
        <v>390</v>
      </c>
      <c r="C842" s="113">
        <v>70</v>
      </c>
      <c r="D842" s="113">
        <v>72.8</v>
      </c>
      <c r="E842" s="113">
        <v>69.25</v>
      </c>
      <c r="F842" s="113">
        <v>69.75</v>
      </c>
      <c r="G842" s="113">
        <v>69.7</v>
      </c>
      <c r="H842" s="113">
        <v>69.5</v>
      </c>
      <c r="I842" s="113">
        <v>651319</v>
      </c>
      <c r="J842" s="113">
        <v>46181435.899999999</v>
      </c>
      <c r="K842" s="115">
        <v>43385</v>
      </c>
      <c r="L842" s="113">
        <v>2241</v>
      </c>
      <c r="M842" s="113" t="s">
        <v>2703</v>
      </c>
      <c r="N842" s="372"/>
    </row>
    <row r="843" spans="1:14">
      <c r="A843" s="113" t="s">
        <v>3569</v>
      </c>
      <c r="B843" s="113" t="s">
        <v>2788</v>
      </c>
      <c r="C843" s="113">
        <v>69.5</v>
      </c>
      <c r="D843" s="113">
        <v>73.5</v>
      </c>
      <c r="E843" s="113">
        <v>66.900000000000006</v>
      </c>
      <c r="F843" s="113">
        <v>70</v>
      </c>
      <c r="G843" s="113">
        <v>70</v>
      </c>
      <c r="H843" s="113">
        <v>70.400000000000006</v>
      </c>
      <c r="I843" s="113">
        <v>926</v>
      </c>
      <c r="J843" s="113">
        <v>63977.65</v>
      </c>
      <c r="K843" s="115">
        <v>43385</v>
      </c>
      <c r="L843" s="113">
        <v>19</v>
      </c>
      <c r="M843" s="113" t="s">
        <v>3570</v>
      </c>
      <c r="N843" s="372"/>
    </row>
    <row r="844" spans="1:14">
      <c r="A844" s="113" t="s">
        <v>1104</v>
      </c>
      <c r="B844" s="113" t="s">
        <v>390</v>
      </c>
      <c r="C844" s="113">
        <v>428</v>
      </c>
      <c r="D844" s="113">
        <v>434.35</v>
      </c>
      <c r="E844" s="113">
        <v>425</v>
      </c>
      <c r="F844" s="113">
        <v>429.25</v>
      </c>
      <c r="G844" s="113">
        <v>429</v>
      </c>
      <c r="H844" s="113">
        <v>421.8</v>
      </c>
      <c r="I844" s="113">
        <v>8647</v>
      </c>
      <c r="J844" s="113">
        <v>3713431.7</v>
      </c>
      <c r="K844" s="115">
        <v>43385</v>
      </c>
      <c r="L844" s="113">
        <v>375</v>
      </c>
      <c r="M844" s="113" t="s">
        <v>1105</v>
      </c>
      <c r="N844" s="372"/>
    </row>
    <row r="845" spans="1:14">
      <c r="A845" s="113" t="s">
        <v>2394</v>
      </c>
      <c r="B845" s="113" t="s">
        <v>390</v>
      </c>
      <c r="C845" s="113">
        <v>142.85</v>
      </c>
      <c r="D845" s="113">
        <v>153.85</v>
      </c>
      <c r="E845" s="113">
        <v>142.5</v>
      </c>
      <c r="F845" s="113">
        <v>149.35</v>
      </c>
      <c r="G845" s="113">
        <v>149.75</v>
      </c>
      <c r="H845" s="113">
        <v>141.35</v>
      </c>
      <c r="I845" s="113">
        <v>147921</v>
      </c>
      <c r="J845" s="113">
        <v>22151983.5</v>
      </c>
      <c r="K845" s="115">
        <v>43385</v>
      </c>
      <c r="L845" s="113">
        <v>3273</v>
      </c>
      <c r="M845" s="113" t="s">
        <v>2395</v>
      </c>
      <c r="N845" s="372"/>
    </row>
    <row r="846" spans="1:14">
      <c r="A846" s="113" t="s">
        <v>110</v>
      </c>
      <c r="B846" s="113" t="s">
        <v>390</v>
      </c>
      <c r="C846" s="113">
        <v>421</v>
      </c>
      <c r="D846" s="113">
        <v>434.85</v>
      </c>
      <c r="E846" s="113">
        <v>416.7</v>
      </c>
      <c r="F846" s="113">
        <v>431.25</v>
      </c>
      <c r="G846" s="113">
        <v>431.8</v>
      </c>
      <c r="H846" s="113">
        <v>410.75</v>
      </c>
      <c r="I846" s="113">
        <v>2213641</v>
      </c>
      <c r="J846" s="113">
        <v>951211633.70000005</v>
      </c>
      <c r="K846" s="115">
        <v>43385</v>
      </c>
      <c r="L846" s="113">
        <v>55228</v>
      </c>
      <c r="M846" s="113" t="s">
        <v>1106</v>
      </c>
      <c r="N846" s="372"/>
    </row>
    <row r="847" spans="1:14">
      <c r="A847" s="113" t="s">
        <v>3459</v>
      </c>
      <c r="B847" s="113" t="s">
        <v>390</v>
      </c>
      <c r="C847" s="113">
        <v>15.4</v>
      </c>
      <c r="D847" s="113">
        <v>16</v>
      </c>
      <c r="E847" s="113">
        <v>15.4</v>
      </c>
      <c r="F847" s="113">
        <v>16</v>
      </c>
      <c r="G847" s="113">
        <v>16</v>
      </c>
      <c r="H847" s="113">
        <v>16</v>
      </c>
      <c r="I847" s="113">
        <v>14</v>
      </c>
      <c r="J847" s="113">
        <v>221</v>
      </c>
      <c r="K847" s="115">
        <v>43385</v>
      </c>
      <c r="L847" s="113">
        <v>3</v>
      </c>
      <c r="M847" s="113" t="s">
        <v>3460</v>
      </c>
      <c r="N847" s="372"/>
    </row>
    <row r="848" spans="1:14">
      <c r="A848" s="113" t="s">
        <v>2194</v>
      </c>
      <c r="B848" s="113" t="s">
        <v>390</v>
      </c>
      <c r="C848" s="113">
        <v>108.6</v>
      </c>
      <c r="D848" s="113">
        <v>108.6</v>
      </c>
      <c r="E848" s="113">
        <v>108.6</v>
      </c>
      <c r="F848" s="113">
        <v>108.6</v>
      </c>
      <c r="G848" s="113">
        <v>108.6</v>
      </c>
      <c r="H848" s="113">
        <v>105.1</v>
      </c>
      <c r="I848" s="113">
        <v>5</v>
      </c>
      <c r="J848" s="113">
        <v>543</v>
      </c>
      <c r="K848" s="115">
        <v>43385</v>
      </c>
      <c r="L848" s="113">
        <v>2</v>
      </c>
      <c r="M848" s="113" t="s">
        <v>2195</v>
      </c>
      <c r="N848" s="372"/>
    </row>
    <row r="849" spans="1:14">
      <c r="A849" s="113" t="s">
        <v>3725</v>
      </c>
      <c r="B849" s="113" t="s">
        <v>390</v>
      </c>
      <c r="C849" s="113">
        <v>368</v>
      </c>
      <c r="D849" s="113">
        <v>389.5</v>
      </c>
      <c r="E849" s="113">
        <v>354</v>
      </c>
      <c r="F849" s="113">
        <v>374</v>
      </c>
      <c r="G849" s="113">
        <v>374</v>
      </c>
      <c r="H849" s="113">
        <v>368.01</v>
      </c>
      <c r="I849" s="113">
        <v>1481</v>
      </c>
      <c r="J849" s="113">
        <v>543838.30000000005</v>
      </c>
      <c r="K849" s="115">
        <v>43385</v>
      </c>
      <c r="L849" s="113">
        <v>23</v>
      </c>
      <c r="M849" s="113" t="s">
        <v>3726</v>
      </c>
      <c r="N849" s="372"/>
    </row>
    <row r="850" spans="1:14">
      <c r="A850" s="113" t="s">
        <v>3727</v>
      </c>
      <c r="B850" s="113" t="s">
        <v>390</v>
      </c>
      <c r="C850" s="113">
        <v>111</v>
      </c>
      <c r="D850" s="113">
        <v>111.6</v>
      </c>
      <c r="E850" s="113">
        <v>109.25</v>
      </c>
      <c r="F850" s="113">
        <v>111.6</v>
      </c>
      <c r="G850" s="113">
        <v>111.6</v>
      </c>
      <c r="H850" s="113">
        <v>108.85</v>
      </c>
      <c r="I850" s="113">
        <v>222</v>
      </c>
      <c r="J850" s="113">
        <v>24665.5</v>
      </c>
      <c r="K850" s="115">
        <v>43385</v>
      </c>
      <c r="L850" s="113">
        <v>3</v>
      </c>
      <c r="M850" s="113" t="s">
        <v>3728</v>
      </c>
      <c r="N850" s="372"/>
    </row>
    <row r="851" spans="1:14">
      <c r="A851" s="113" t="s">
        <v>1107</v>
      </c>
      <c r="B851" s="113" t="s">
        <v>390</v>
      </c>
      <c r="C851" s="113">
        <v>212.05</v>
      </c>
      <c r="D851" s="113">
        <v>251.5</v>
      </c>
      <c r="E851" s="113">
        <v>212.05</v>
      </c>
      <c r="F851" s="113">
        <v>251.3</v>
      </c>
      <c r="G851" s="113">
        <v>249.1</v>
      </c>
      <c r="H851" s="113">
        <v>209.6</v>
      </c>
      <c r="I851" s="113">
        <v>340397</v>
      </c>
      <c r="J851" s="113">
        <v>82194370.75</v>
      </c>
      <c r="K851" s="115">
        <v>43385</v>
      </c>
      <c r="L851" s="113">
        <v>3527</v>
      </c>
      <c r="M851" s="113" t="s">
        <v>1108</v>
      </c>
      <c r="N851" s="372"/>
    </row>
    <row r="852" spans="1:14">
      <c r="A852" s="113" t="s">
        <v>2979</v>
      </c>
      <c r="B852" s="113" t="s">
        <v>390</v>
      </c>
      <c r="C852" s="113">
        <v>269.89999999999998</v>
      </c>
      <c r="D852" s="113">
        <v>293.39999999999998</v>
      </c>
      <c r="E852" s="113">
        <v>269.89999999999998</v>
      </c>
      <c r="F852" s="113">
        <v>288.3</v>
      </c>
      <c r="G852" s="113">
        <v>287.10000000000002</v>
      </c>
      <c r="H852" s="113">
        <v>269.89999999999998</v>
      </c>
      <c r="I852" s="113">
        <v>1880</v>
      </c>
      <c r="J852" s="113">
        <v>537430.55000000005</v>
      </c>
      <c r="K852" s="115">
        <v>43385</v>
      </c>
      <c r="L852" s="113">
        <v>75</v>
      </c>
      <c r="M852" s="113" t="s">
        <v>2980</v>
      </c>
      <c r="N852" s="372"/>
    </row>
    <row r="853" spans="1:14">
      <c r="A853" s="113" t="s">
        <v>1109</v>
      </c>
      <c r="B853" s="113" t="s">
        <v>390</v>
      </c>
      <c r="C853" s="113">
        <v>423.6</v>
      </c>
      <c r="D853" s="113">
        <v>427.15</v>
      </c>
      <c r="E853" s="113">
        <v>419.15</v>
      </c>
      <c r="F853" s="113">
        <v>423.35</v>
      </c>
      <c r="G853" s="113">
        <v>421</v>
      </c>
      <c r="H853" s="113">
        <v>419.3</v>
      </c>
      <c r="I853" s="113">
        <v>7824</v>
      </c>
      <c r="J853" s="113">
        <v>3312992.1</v>
      </c>
      <c r="K853" s="115">
        <v>43385</v>
      </c>
      <c r="L853" s="113">
        <v>280</v>
      </c>
      <c r="M853" s="113" t="s">
        <v>1110</v>
      </c>
      <c r="N853" s="372"/>
    </row>
    <row r="854" spans="1:14">
      <c r="A854" s="113" t="s">
        <v>1111</v>
      </c>
      <c r="B854" s="113" t="s">
        <v>390</v>
      </c>
      <c r="C854" s="113">
        <v>999.99</v>
      </c>
      <c r="D854" s="113">
        <v>1000.01</v>
      </c>
      <c r="E854" s="113">
        <v>999.99</v>
      </c>
      <c r="F854" s="113">
        <v>1000</v>
      </c>
      <c r="G854" s="113">
        <v>1000.01</v>
      </c>
      <c r="H854" s="113">
        <v>1000</v>
      </c>
      <c r="I854" s="113">
        <v>725391</v>
      </c>
      <c r="J854" s="113">
        <v>725392252.11000001</v>
      </c>
      <c r="K854" s="115">
        <v>43385</v>
      </c>
      <c r="L854" s="113">
        <v>2615</v>
      </c>
      <c r="M854" s="113" t="s">
        <v>1112</v>
      </c>
      <c r="N854" s="372"/>
    </row>
    <row r="855" spans="1:14">
      <c r="A855" s="113" t="s">
        <v>2993</v>
      </c>
      <c r="B855" s="113" t="s">
        <v>390</v>
      </c>
      <c r="C855" s="113">
        <v>999.99</v>
      </c>
      <c r="D855" s="113">
        <v>1000.01</v>
      </c>
      <c r="E855" s="113">
        <v>999.99</v>
      </c>
      <c r="F855" s="113">
        <v>999.99</v>
      </c>
      <c r="G855" s="113">
        <v>999.99</v>
      </c>
      <c r="H855" s="113">
        <v>999.99</v>
      </c>
      <c r="I855" s="113">
        <v>2783</v>
      </c>
      <c r="J855" s="113">
        <v>2782972.84</v>
      </c>
      <c r="K855" s="115">
        <v>43385</v>
      </c>
      <c r="L855" s="113">
        <v>15</v>
      </c>
      <c r="M855" s="113" t="s">
        <v>2994</v>
      </c>
      <c r="N855" s="372"/>
    </row>
    <row r="856" spans="1:14">
      <c r="A856" s="113" t="s">
        <v>1114</v>
      </c>
      <c r="B856" s="113" t="s">
        <v>390</v>
      </c>
      <c r="C856" s="113">
        <v>45.55</v>
      </c>
      <c r="D856" s="113">
        <v>47.55</v>
      </c>
      <c r="E856" s="113">
        <v>44.35</v>
      </c>
      <c r="F856" s="113">
        <v>45.8</v>
      </c>
      <c r="G856" s="113">
        <v>45.75</v>
      </c>
      <c r="H856" s="113">
        <v>44.6</v>
      </c>
      <c r="I856" s="113">
        <v>26113</v>
      </c>
      <c r="J856" s="113">
        <v>1187268.05</v>
      </c>
      <c r="K856" s="115">
        <v>43385</v>
      </c>
      <c r="L856" s="113">
        <v>333</v>
      </c>
      <c r="M856" s="113" t="s">
        <v>1115</v>
      </c>
      <c r="N856" s="372"/>
    </row>
    <row r="857" spans="1:14">
      <c r="A857" s="113" t="s">
        <v>2558</v>
      </c>
      <c r="B857" s="113" t="s">
        <v>390</v>
      </c>
      <c r="C857" s="113">
        <v>30</v>
      </c>
      <c r="D857" s="113">
        <v>30</v>
      </c>
      <c r="E857" s="113">
        <v>27</v>
      </c>
      <c r="F857" s="113">
        <v>27.8</v>
      </c>
      <c r="G857" s="113">
        <v>28</v>
      </c>
      <c r="H857" s="113">
        <v>28.05</v>
      </c>
      <c r="I857" s="113">
        <v>6595</v>
      </c>
      <c r="J857" s="113">
        <v>185996</v>
      </c>
      <c r="K857" s="115">
        <v>43385</v>
      </c>
      <c r="L857" s="113">
        <v>112</v>
      </c>
      <c r="M857" s="113" t="s">
        <v>2559</v>
      </c>
      <c r="N857" s="372"/>
    </row>
    <row r="858" spans="1:14">
      <c r="A858" s="113" t="s">
        <v>1116</v>
      </c>
      <c r="B858" s="113" t="s">
        <v>390</v>
      </c>
      <c r="C858" s="113">
        <v>98</v>
      </c>
      <c r="D858" s="113">
        <v>103.65</v>
      </c>
      <c r="E858" s="113">
        <v>98</v>
      </c>
      <c r="F858" s="113">
        <v>101.35</v>
      </c>
      <c r="G858" s="113">
        <v>101.75</v>
      </c>
      <c r="H858" s="113">
        <v>98</v>
      </c>
      <c r="I858" s="113">
        <v>22419</v>
      </c>
      <c r="J858" s="113">
        <v>2290552.25</v>
      </c>
      <c r="K858" s="115">
        <v>43385</v>
      </c>
      <c r="L858" s="113">
        <v>482</v>
      </c>
      <c r="M858" s="113" t="s">
        <v>1117</v>
      </c>
      <c r="N858" s="372"/>
    </row>
    <row r="859" spans="1:14">
      <c r="A859" s="113" t="s">
        <v>2560</v>
      </c>
      <c r="B859" s="113" t="s">
        <v>390</v>
      </c>
      <c r="C859" s="113">
        <v>4</v>
      </c>
      <c r="D859" s="113">
        <v>4.2</v>
      </c>
      <c r="E859" s="113">
        <v>3.95</v>
      </c>
      <c r="F859" s="113">
        <v>4</v>
      </c>
      <c r="G859" s="113">
        <v>4</v>
      </c>
      <c r="H859" s="113">
        <v>4</v>
      </c>
      <c r="I859" s="113">
        <v>1031</v>
      </c>
      <c r="J859" s="113">
        <v>4126</v>
      </c>
      <c r="K859" s="115">
        <v>43385</v>
      </c>
      <c r="L859" s="113">
        <v>9</v>
      </c>
      <c r="M859" s="113" t="s">
        <v>2561</v>
      </c>
      <c r="N859" s="372"/>
    </row>
    <row r="860" spans="1:14">
      <c r="A860" s="113" t="s">
        <v>2863</v>
      </c>
      <c r="B860" s="113" t="s">
        <v>390</v>
      </c>
      <c r="C860" s="113">
        <v>1.3</v>
      </c>
      <c r="D860" s="113">
        <v>1.3</v>
      </c>
      <c r="E860" s="113">
        <v>1.3</v>
      </c>
      <c r="F860" s="113">
        <v>1.3</v>
      </c>
      <c r="G860" s="113">
        <v>1.3</v>
      </c>
      <c r="H860" s="113">
        <v>1.25</v>
      </c>
      <c r="I860" s="113">
        <v>1321397</v>
      </c>
      <c r="J860" s="113">
        <v>1717816.1</v>
      </c>
      <c r="K860" s="115">
        <v>43385</v>
      </c>
      <c r="L860" s="113">
        <v>104</v>
      </c>
      <c r="M860" s="113" t="s">
        <v>2864</v>
      </c>
      <c r="N860" s="372"/>
    </row>
    <row r="861" spans="1:14">
      <c r="A861" s="113" t="s">
        <v>111</v>
      </c>
      <c r="B861" s="113" t="s">
        <v>390</v>
      </c>
      <c r="C861" s="113">
        <v>1224.8</v>
      </c>
      <c r="D861" s="113">
        <v>1245</v>
      </c>
      <c r="E861" s="113">
        <v>1218.75</v>
      </c>
      <c r="F861" s="113">
        <v>1235.25</v>
      </c>
      <c r="G861" s="113">
        <v>1232</v>
      </c>
      <c r="H861" s="113">
        <v>1225.8499999999999</v>
      </c>
      <c r="I861" s="113">
        <v>2773440</v>
      </c>
      <c r="J861" s="113">
        <v>3423774901.75</v>
      </c>
      <c r="K861" s="115">
        <v>43385</v>
      </c>
      <c r="L861" s="113">
        <v>98613</v>
      </c>
      <c r="M861" s="113" t="s">
        <v>1118</v>
      </c>
      <c r="N861" s="372"/>
    </row>
    <row r="862" spans="1:14">
      <c r="A862" s="113" t="s">
        <v>1915</v>
      </c>
      <c r="B862" s="113" t="s">
        <v>390</v>
      </c>
      <c r="C862" s="113">
        <v>1720.9</v>
      </c>
      <c r="D862" s="113">
        <v>1789.8</v>
      </c>
      <c r="E862" s="113">
        <v>1720.9</v>
      </c>
      <c r="F862" s="113">
        <v>1764.3</v>
      </c>
      <c r="G862" s="113">
        <v>1771</v>
      </c>
      <c r="H862" s="113">
        <v>1715.05</v>
      </c>
      <c r="I862" s="113">
        <v>290149</v>
      </c>
      <c r="J862" s="113">
        <v>509024184.60000002</v>
      </c>
      <c r="K862" s="115">
        <v>43385</v>
      </c>
      <c r="L862" s="113">
        <v>29200</v>
      </c>
      <c r="M862" s="113" t="s">
        <v>1916</v>
      </c>
      <c r="N862" s="372"/>
    </row>
    <row r="863" spans="1:14">
      <c r="A863" s="113" t="s">
        <v>1962</v>
      </c>
      <c r="B863" s="113" t="s">
        <v>390</v>
      </c>
      <c r="C863" s="113">
        <v>1385</v>
      </c>
      <c r="D863" s="113">
        <v>1496.3</v>
      </c>
      <c r="E863" s="113">
        <v>1385</v>
      </c>
      <c r="F863" s="113">
        <v>1479</v>
      </c>
      <c r="G863" s="113">
        <v>1485</v>
      </c>
      <c r="H863" s="113">
        <v>1375.95</v>
      </c>
      <c r="I863" s="113">
        <v>281526</v>
      </c>
      <c r="J863" s="113">
        <v>411564797.89999998</v>
      </c>
      <c r="K863" s="115">
        <v>43385</v>
      </c>
      <c r="L863" s="113">
        <v>21602</v>
      </c>
      <c r="M863" s="113" t="s">
        <v>1963</v>
      </c>
      <c r="N863" s="372"/>
    </row>
    <row r="864" spans="1:14">
      <c r="A864" s="113" t="s">
        <v>1119</v>
      </c>
      <c r="B864" s="113" t="s">
        <v>390</v>
      </c>
      <c r="C864" s="113">
        <v>1864.8</v>
      </c>
      <c r="D864" s="113">
        <v>1902.55</v>
      </c>
      <c r="E864" s="113">
        <v>1820</v>
      </c>
      <c r="F864" s="113">
        <v>1847.05</v>
      </c>
      <c r="G864" s="113">
        <v>1826</v>
      </c>
      <c r="H864" s="113">
        <v>1846.4</v>
      </c>
      <c r="I864" s="113">
        <v>1579</v>
      </c>
      <c r="J864" s="113">
        <v>2951518.65</v>
      </c>
      <c r="K864" s="115">
        <v>43385</v>
      </c>
      <c r="L864" s="113">
        <v>263</v>
      </c>
      <c r="M864" s="113" t="s">
        <v>1120</v>
      </c>
      <c r="N864" s="372"/>
    </row>
    <row r="865" spans="1:14">
      <c r="A865" s="113" t="s">
        <v>1121</v>
      </c>
      <c r="B865" s="113" t="s">
        <v>390</v>
      </c>
      <c r="C865" s="113">
        <v>156.25</v>
      </c>
      <c r="D865" s="113">
        <v>167.7</v>
      </c>
      <c r="E865" s="113">
        <v>155.6</v>
      </c>
      <c r="F865" s="113">
        <v>164.65</v>
      </c>
      <c r="G865" s="113">
        <v>163.1</v>
      </c>
      <c r="H865" s="113">
        <v>155.15</v>
      </c>
      <c r="I865" s="113">
        <v>49003</v>
      </c>
      <c r="J865" s="113">
        <v>7984345.7000000002</v>
      </c>
      <c r="K865" s="115">
        <v>43385</v>
      </c>
      <c r="L865" s="113">
        <v>1565</v>
      </c>
      <c r="M865" s="113" t="s">
        <v>2947</v>
      </c>
      <c r="N865" s="372"/>
    </row>
    <row r="866" spans="1:14">
      <c r="A866" s="113" t="s">
        <v>112</v>
      </c>
      <c r="B866" s="113" t="s">
        <v>390</v>
      </c>
      <c r="C866" s="113">
        <v>841</v>
      </c>
      <c r="D866" s="113">
        <v>853</v>
      </c>
      <c r="E866" s="113">
        <v>836.05</v>
      </c>
      <c r="F866" s="113">
        <v>846.25</v>
      </c>
      <c r="G866" s="113">
        <v>846</v>
      </c>
      <c r="H866" s="113">
        <v>836.55</v>
      </c>
      <c r="I866" s="113">
        <v>1554768</v>
      </c>
      <c r="J866" s="113">
        <v>1314704240.3</v>
      </c>
      <c r="K866" s="115">
        <v>43385</v>
      </c>
      <c r="L866" s="113">
        <v>40450</v>
      </c>
      <c r="M866" s="113" t="s">
        <v>1122</v>
      </c>
      <c r="N866" s="372"/>
    </row>
    <row r="867" spans="1:14">
      <c r="A867" s="113" t="s">
        <v>1123</v>
      </c>
      <c r="B867" s="113" t="s">
        <v>390</v>
      </c>
      <c r="C867" s="113">
        <v>1524.8</v>
      </c>
      <c r="D867" s="113">
        <v>1559.3</v>
      </c>
      <c r="E867" s="113">
        <v>1500.05</v>
      </c>
      <c r="F867" s="113">
        <v>1513.6</v>
      </c>
      <c r="G867" s="113">
        <v>1510</v>
      </c>
      <c r="H867" s="113">
        <v>1504.4</v>
      </c>
      <c r="I867" s="113">
        <v>51665</v>
      </c>
      <c r="J867" s="113">
        <v>79043115.75</v>
      </c>
      <c r="K867" s="115">
        <v>43385</v>
      </c>
      <c r="L867" s="113">
        <v>2226</v>
      </c>
      <c r="M867" s="113" t="s">
        <v>1124</v>
      </c>
      <c r="N867" s="372"/>
    </row>
    <row r="868" spans="1:14">
      <c r="A868" s="113" t="s">
        <v>1125</v>
      </c>
      <c r="B868" s="113" t="s">
        <v>390</v>
      </c>
      <c r="C868" s="113">
        <v>35</v>
      </c>
      <c r="D868" s="113">
        <v>35.799999999999997</v>
      </c>
      <c r="E868" s="113">
        <v>34.9</v>
      </c>
      <c r="F868" s="113">
        <v>35.4</v>
      </c>
      <c r="G868" s="113">
        <v>35.200000000000003</v>
      </c>
      <c r="H868" s="113">
        <v>34.5</v>
      </c>
      <c r="I868" s="113">
        <v>32046</v>
      </c>
      <c r="J868" s="113">
        <v>1134077.05</v>
      </c>
      <c r="K868" s="115">
        <v>43385</v>
      </c>
      <c r="L868" s="113">
        <v>217</v>
      </c>
      <c r="M868" s="113" t="s">
        <v>1126</v>
      </c>
      <c r="N868" s="372"/>
    </row>
    <row r="869" spans="1:14">
      <c r="A869" s="113" t="s">
        <v>1127</v>
      </c>
      <c r="B869" s="113" t="s">
        <v>390</v>
      </c>
      <c r="C869" s="113">
        <v>11</v>
      </c>
      <c r="D869" s="113">
        <v>12.7</v>
      </c>
      <c r="E869" s="113">
        <v>10.5</v>
      </c>
      <c r="F869" s="113">
        <v>11.05</v>
      </c>
      <c r="G869" s="113">
        <v>11.1</v>
      </c>
      <c r="H869" s="113">
        <v>10.8</v>
      </c>
      <c r="I869" s="113">
        <v>49203</v>
      </c>
      <c r="J869" s="113">
        <v>539120.69999999995</v>
      </c>
      <c r="K869" s="115">
        <v>43385</v>
      </c>
      <c r="L869" s="113">
        <v>216</v>
      </c>
      <c r="M869" s="113" t="s">
        <v>1128</v>
      </c>
      <c r="N869" s="372"/>
    </row>
    <row r="870" spans="1:14">
      <c r="A870" s="113" t="s">
        <v>113</v>
      </c>
      <c r="B870" s="113" t="s">
        <v>390</v>
      </c>
      <c r="C870" s="113">
        <v>738.5</v>
      </c>
      <c r="D870" s="113">
        <v>775.9</v>
      </c>
      <c r="E870" s="113">
        <v>735.55</v>
      </c>
      <c r="F870" s="113">
        <v>768.5</v>
      </c>
      <c r="G870" s="113">
        <v>768.5</v>
      </c>
      <c r="H870" s="113">
        <v>730.15</v>
      </c>
      <c r="I870" s="113">
        <v>4477653</v>
      </c>
      <c r="J870" s="113">
        <v>3433436655.8499999</v>
      </c>
      <c r="K870" s="115">
        <v>43385</v>
      </c>
      <c r="L870" s="113">
        <v>167204</v>
      </c>
      <c r="M870" s="113" t="s">
        <v>1129</v>
      </c>
      <c r="N870" s="372"/>
    </row>
    <row r="871" spans="1:14">
      <c r="A871" s="113" t="s">
        <v>114</v>
      </c>
      <c r="B871" s="113" t="s">
        <v>390</v>
      </c>
      <c r="C871" s="113">
        <v>379.8</v>
      </c>
      <c r="D871" s="113">
        <v>397</v>
      </c>
      <c r="E871" s="113">
        <v>378</v>
      </c>
      <c r="F871" s="113">
        <v>387</v>
      </c>
      <c r="G871" s="113">
        <v>385.5</v>
      </c>
      <c r="H871" s="113">
        <v>372.4</v>
      </c>
      <c r="I871" s="113">
        <v>2557314</v>
      </c>
      <c r="J871" s="113">
        <v>992880711.35000002</v>
      </c>
      <c r="K871" s="115">
        <v>43385</v>
      </c>
      <c r="L871" s="113">
        <v>58239</v>
      </c>
      <c r="M871" s="113" t="s">
        <v>3351</v>
      </c>
      <c r="N871" s="372"/>
    </row>
    <row r="872" spans="1:14">
      <c r="A872" s="113" t="s">
        <v>1130</v>
      </c>
      <c r="B872" s="113" t="s">
        <v>390</v>
      </c>
      <c r="C872" s="113">
        <v>18.25</v>
      </c>
      <c r="D872" s="113">
        <v>18.7</v>
      </c>
      <c r="E872" s="113">
        <v>18.2</v>
      </c>
      <c r="F872" s="113">
        <v>18.63</v>
      </c>
      <c r="G872" s="113">
        <v>18.7</v>
      </c>
      <c r="H872" s="113">
        <v>17.899999999999999</v>
      </c>
      <c r="I872" s="113">
        <v>7944</v>
      </c>
      <c r="J872" s="113">
        <v>146330.66</v>
      </c>
      <c r="K872" s="115">
        <v>43385</v>
      </c>
      <c r="L872" s="113">
        <v>84</v>
      </c>
      <c r="M872" s="113" t="s">
        <v>1131</v>
      </c>
      <c r="N872" s="372"/>
    </row>
    <row r="873" spans="1:14">
      <c r="A873" s="113" t="s">
        <v>1132</v>
      </c>
      <c r="B873" s="113" t="s">
        <v>390</v>
      </c>
      <c r="C873" s="113">
        <v>102.5</v>
      </c>
      <c r="D873" s="113">
        <v>102.6</v>
      </c>
      <c r="E873" s="113">
        <v>100</v>
      </c>
      <c r="F873" s="113">
        <v>101.22</v>
      </c>
      <c r="G873" s="113">
        <v>101.5</v>
      </c>
      <c r="H873" s="113">
        <v>102.58</v>
      </c>
      <c r="I873" s="113">
        <v>1105</v>
      </c>
      <c r="J873" s="113">
        <v>112460.9</v>
      </c>
      <c r="K873" s="115">
        <v>43385</v>
      </c>
      <c r="L873" s="113">
        <v>20</v>
      </c>
      <c r="M873" s="113" t="s">
        <v>1133</v>
      </c>
      <c r="N873" s="372"/>
    </row>
    <row r="874" spans="1:14">
      <c r="A874" s="113" t="s">
        <v>1134</v>
      </c>
      <c r="B874" s="113" t="s">
        <v>390</v>
      </c>
      <c r="C874" s="113">
        <v>100.05</v>
      </c>
      <c r="D874" s="113">
        <v>103.05</v>
      </c>
      <c r="E874" s="113">
        <v>98.95</v>
      </c>
      <c r="F874" s="113">
        <v>101.15</v>
      </c>
      <c r="G874" s="113">
        <v>102</v>
      </c>
      <c r="H874" s="113">
        <v>98.9</v>
      </c>
      <c r="I874" s="113">
        <v>3388</v>
      </c>
      <c r="J874" s="113">
        <v>343388.95</v>
      </c>
      <c r="K874" s="115">
        <v>43385</v>
      </c>
      <c r="L874" s="113">
        <v>151</v>
      </c>
      <c r="M874" s="113" t="s">
        <v>1135</v>
      </c>
      <c r="N874" s="372"/>
    </row>
    <row r="875" spans="1:14">
      <c r="A875" s="113" t="s">
        <v>1136</v>
      </c>
      <c r="B875" s="113" t="s">
        <v>390</v>
      </c>
      <c r="C875" s="113">
        <v>42.3</v>
      </c>
      <c r="D875" s="113">
        <v>45</v>
      </c>
      <c r="E875" s="113">
        <v>42.25</v>
      </c>
      <c r="F875" s="113">
        <v>43.1</v>
      </c>
      <c r="G875" s="113">
        <v>43.7</v>
      </c>
      <c r="H875" s="113">
        <v>41.8</v>
      </c>
      <c r="I875" s="113">
        <v>2562</v>
      </c>
      <c r="J875" s="113">
        <v>110532.25</v>
      </c>
      <c r="K875" s="115">
        <v>43385</v>
      </c>
      <c r="L875" s="113">
        <v>60</v>
      </c>
      <c r="M875" s="113" t="s">
        <v>1137</v>
      </c>
      <c r="N875" s="372"/>
    </row>
    <row r="876" spans="1:14">
      <c r="A876" s="113" t="s">
        <v>1138</v>
      </c>
      <c r="B876" s="113" t="s">
        <v>390</v>
      </c>
      <c r="C876" s="113">
        <v>5.85</v>
      </c>
      <c r="D876" s="113">
        <v>6.1</v>
      </c>
      <c r="E876" s="113">
        <v>5.6</v>
      </c>
      <c r="F876" s="113">
        <v>5.65</v>
      </c>
      <c r="G876" s="113">
        <v>5.65</v>
      </c>
      <c r="H876" s="113">
        <v>5.85</v>
      </c>
      <c r="I876" s="113">
        <v>154659</v>
      </c>
      <c r="J876" s="113">
        <v>897337.05</v>
      </c>
      <c r="K876" s="115">
        <v>43385</v>
      </c>
      <c r="L876" s="113">
        <v>202</v>
      </c>
      <c r="M876" s="113" t="s">
        <v>1139</v>
      </c>
      <c r="N876" s="372"/>
    </row>
    <row r="877" spans="1:14">
      <c r="A877" s="113" t="s">
        <v>2156</v>
      </c>
      <c r="B877" s="113" t="s">
        <v>390</v>
      </c>
      <c r="C877" s="113">
        <v>18.100000000000001</v>
      </c>
      <c r="D877" s="113">
        <v>19.399999999999999</v>
      </c>
      <c r="E877" s="113">
        <v>17.95</v>
      </c>
      <c r="F877" s="113">
        <v>18.7</v>
      </c>
      <c r="G877" s="113">
        <v>18.7</v>
      </c>
      <c r="H877" s="113">
        <v>17.850000000000001</v>
      </c>
      <c r="I877" s="113">
        <v>89421</v>
      </c>
      <c r="J877" s="113">
        <v>1676600.5</v>
      </c>
      <c r="K877" s="115">
        <v>43385</v>
      </c>
      <c r="L877" s="113">
        <v>567</v>
      </c>
      <c r="M877" s="113" t="s">
        <v>2157</v>
      </c>
      <c r="N877" s="372"/>
    </row>
    <row r="878" spans="1:14">
      <c r="A878" s="113" t="s">
        <v>2411</v>
      </c>
      <c r="B878" s="113" t="s">
        <v>390</v>
      </c>
      <c r="C878" s="113">
        <v>120.2</v>
      </c>
      <c r="D878" s="113">
        <v>124</v>
      </c>
      <c r="E878" s="113">
        <v>119.4</v>
      </c>
      <c r="F878" s="113">
        <v>120.15</v>
      </c>
      <c r="G878" s="113">
        <v>121</v>
      </c>
      <c r="H878" s="113">
        <v>119.3</v>
      </c>
      <c r="I878" s="113">
        <v>11025</v>
      </c>
      <c r="J878" s="113">
        <v>1340059.5</v>
      </c>
      <c r="K878" s="115">
        <v>43385</v>
      </c>
      <c r="L878" s="113">
        <v>213</v>
      </c>
      <c r="M878" s="113" t="s">
        <v>2412</v>
      </c>
      <c r="N878" s="372"/>
    </row>
    <row r="879" spans="1:14">
      <c r="A879" s="113" t="s">
        <v>1140</v>
      </c>
      <c r="B879" s="113" t="s">
        <v>390</v>
      </c>
      <c r="C879" s="113">
        <v>109</v>
      </c>
      <c r="D879" s="113">
        <v>111.8</v>
      </c>
      <c r="E879" s="113">
        <v>106</v>
      </c>
      <c r="F879" s="113">
        <v>109.25</v>
      </c>
      <c r="G879" s="113">
        <v>108.9</v>
      </c>
      <c r="H879" s="113">
        <v>107.65</v>
      </c>
      <c r="I879" s="113">
        <v>258254</v>
      </c>
      <c r="J879" s="113">
        <v>28402791.800000001</v>
      </c>
      <c r="K879" s="115">
        <v>43385</v>
      </c>
      <c r="L879" s="113">
        <v>3595</v>
      </c>
      <c r="M879" s="113" t="s">
        <v>1141</v>
      </c>
      <c r="N879" s="372"/>
    </row>
    <row r="880" spans="1:14">
      <c r="A880" s="113" t="s">
        <v>3352</v>
      </c>
      <c r="B880" s="113" t="s">
        <v>2788</v>
      </c>
      <c r="C880" s="113">
        <v>5.6</v>
      </c>
      <c r="D880" s="113">
        <v>5.6</v>
      </c>
      <c r="E880" s="113">
        <v>5.0999999999999996</v>
      </c>
      <c r="F880" s="113">
        <v>5.3</v>
      </c>
      <c r="G880" s="113">
        <v>5.3</v>
      </c>
      <c r="H880" s="113">
        <v>5.35</v>
      </c>
      <c r="I880" s="113">
        <v>22976</v>
      </c>
      <c r="J880" s="113">
        <v>124384.4</v>
      </c>
      <c r="K880" s="115">
        <v>43385</v>
      </c>
      <c r="L880" s="113">
        <v>72</v>
      </c>
      <c r="M880" s="113" t="s">
        <v>3353</v>
      </c>
      <c r="N880" s="372"/>
    </row>
    <row r="881" spans="1:14">
      <c r="A881" s="113" t="s">
        <v>1142</v>
      </c>
      <c r="B881" s="113" t="s">
        <v>390</v>
      </c>
      <c r="C881" s="113">
        <v>11.05</v>
      </c>
      <c r="D881" s="113">
        <v>11.1</v>
      </c>
      <c r="E881" s="113">
        <v>10.75</v>
      </c>
      <c r="F881" s="113">
        <v>10.85</v>
      </c>
      <c r="G881" s="113">
        <v>10.9</v>
      </c>
      <c r="H881" s="113">
        <v>10.75</v>
      </c>
      <c r="I881" s="113">
        <v>706516</v>
      </c>
      <c r="J881" s="113">
        <v>7717424.25</v>
      </c>
      <c r="K881" s="115">
        <v>43385</v>
      </c>
      <c r="L881" s="113">
        <v>937</v>
      </c>
      <c r="M881" s="113" t="s">
        <v>1143</v>
      </c>
      <c r="N881" s="372"/>
    </row>
    <row r="882" spans="1:14">
      <c r="A882" s="113" t="s">
        <v>2865</v>
      </c>
      <c r="B882" s="113" t="s">
        <v>2788</v>
      </c>
      <c r="C882" s="113">
        <v>132</v>
      </c>
      <c r="D882" s="113">
        <v>139.4</v>
      </c>
      <c r="E882" s="113">
        <v>127</v>
      </c>
      <c r="F882" s="113">
        <v>132</v>
      </c>
      <c r="G882" s="113">
        <v>132</v>
      </c>
      <c r="H882" s="113">
        <v>132.80000000000001</v>
      </c>
      <c r="I882" s="113">
        <v>2581</v>
      </c>
      <c r="J882" s="113">
        <v>352720.4</v>
      </c>
      <c r="K882" s="115">
        <v>43385</v>
      </c>
      <c r="L882" s="113">
        <v>26</v>
      </c>
      <c r="M882" s="113" t="s">
        <v>2866</v>
      </c>
      <c r="N882" s="372"/>
    </row>
    <row r="883" spans="1:14">
      <c r="A883" s="113" t="s">
        <v>1895</v>
      </c>
      <c r="B883" s="113" t="s">
        <v>390</v>
      </c>
      <c r="C883" s="113">
        <v>77.3</v>
      </c>
      <c r="D883" s="113">
        <v>78.7</v>
      </c>
      <c r="E883" s="113">
        <v>75.55</v>
      </c>
      <c r="F883" s="113">
        <v>76.75</v>
      </c>
      <c r="G883" s="113">
        <v>75.55</v>
      </c>
      <c r="H883" s="113">
        <v>76.25</v>
      </c>
      <c r="I883" s="113">
        <v>22439</v>
      </c>
      <c r="J883" s="113">
        <v>1729123.1</v>
      </c>
      <c r="K883" s="115">
        <v>43385</v>
      </c>
      <c r="L883" s="113">
        <v>64</v>
      </c>
      <c r="M883" s="113" t="s">
        <v>1896</v>
      </c>
      <c r="N883" s="372"/>
    </row>
    <row r="884" spans="1:14">
      <c r="A884" s="113" t="s">
        <v>1144</v>
      </c>
      <c r="B884" s="113" t="s">
        <v>390</v>
      </c>
      <c r="C884" s="113">
        <v>265.55</v>
      </c>
      <c r="D884" s="113">
        <v>268.39999999999998</v>
      </c>
      <c r="E884" s="113">
        <v>260.10000000000002</v>
      </c>
      <c r="F884" s="113">
        <v>265</v>
      </c>
      <c r="G884" s="113">
        <v>264.8</v>
      </c>
      <c r="H884" s="113">
        <v>264.95</v>
      </c>
      <c r="I884" s="113">
        <v>1284084</v>
      </c>
      <c r="J884" s="113">
        <v>340178476.35000002</v>
      </c>
      <c r="K884" s="115">
        <v>43385</v>
      </c>
      <c r="L884" s="113">
        <v>6096</v>
      </c>
      <c r="M884" s="113" t="s">
        <v>1145</v>
      </c>
      <c r="N884" s="372"/>
    </row>
    <row r="885" spans="1:14">
      <c r="A885" s="113" t="s">
        <v>1146</v>
      </c>
      <c r="B885" s="113" t="s">
        <v>390</v>
      </c>
      <c r="C885" s="113">
        <v>414.85</v>
      </c>
      <c r="D885" s="113">
        <v>415.5</v>
      </c>
      <c r="E885" s="113">
        <v>410.05</v>
      </c>
      <c r="F885" s="113">
        <v>412.55</v>
      </c>
      <c r="G885" s="113">
        <v>411</v>
      </c>
      <c r="H885" s="113">
        <v>408.8</v>
      </c>
      <c r="I885" s="113">
        <v>21787</v>
      </c>
      <c r="J885" s="113">
        <v>9012133.5999999996</v>
      </c>
      <c r="K885" s="115">
        <v>43385</v>
      </c>
      <c r="L885" s="113">
        <v>588</v>
      </c>
      <c r="M885" s="113" t="s">
        <v>1147</v>
      </c>
      <c r="N885" s="372"/>
    </row>
    <row r="886" spans="1:14">
      <c r="A886" s="113" t="s">
        <v>2362</v>
      </c>
      <c r="B886" s="113" t="s">
        <v>390</v>
      </c>
      <c r="C886" s="113">
        <v>548</v>
      </c>
      <c r="D886" s="113">
        <v>558</v>
      </c>
      <c r="E886" s="113">
        <v>531</v>
      </c>
      <c r="F886" s="113">
        <v>552.5</v>
      </c>
      <c r="G886" s="113">
        <v>543</v>
      </c>
      <c r="H886" s="113">
        <v>525.70000000000005</v>
      </c>
      <c r="I886" s="113">
        <v>12438</v>
      </c>
      <c r="J886" s="113">
        <v>6772330.2999999998</v>
      </c>
      <c r="K886" s="115">
        <v>43385</v>
      </c>
      <c r="L886" s="113">
        <v>793</v>
      </c>
      <c r="M886" s="113" t="s">
        <v>2363</v>
      </c>
      <c r="N886" s="372"/>
    </row>
    <row r="887" spans="1:14">
      <c r="A887" s="113" t="s">
        <v>1148</v>
      </c>
      <c r="B887" s="113" t="s">
        <v>390</v>
      </c>
      <c r="C887" s="113">
        <v>2279.15</v>
      </c>
      <c r="D887" s="113">
        <v>2349.6999999999998</v>
      </c>
      <c r="E887" s="113">
        <v>2264</v>
      </c>
      <c r="F887" s="113">
        <v>2308.5</v>
      </c>
      <c r="G887" s="113">
        <v>2303</v>
      </c>
      <c r="H887" s="113">
        <v>2201.9</v>
      </c>
      <c r="I887" s="113">
        <v>3547</v>
      </c>
      <c r="J887" s="113">
        <v>8188348.25</v>
      </c>
      <c r="K887" s="115">
        <v>43385</v>
      </c>
      <c r="L887" s="113">
        <v>645</v>
      </c>
      <c r="M887" s="113" t="s">
        <v>1149</v>
      </c>
      <c r="N887" s="372"/>
    </row>
    <row r="888" spans="1:14">
      <c r="A888" s="113" t="s">
        <v>1150</v>
      </c>
      <c r="B888" s="113" t="s">
        <v>390</v>
      </c>
      <c r="C888" s="113">
        <v>455.35</v>
      </c>
      <c r="D888" s="113">
        <v>464</v>
      </c>
      <c r="E888" s="113">
        <v>452.6</v>
      </c>
      <c r="F888" s="113">
        <v>457.1</v>
      </c>
      <c r="G888" s="113">
        <v>457</v>
      </c>
      <c r="H888" s="113">
        <v>450.15</v>
      </c>
      <c r="I888" s="113">
        <v>59835</v>
      </c>
      <c r="J888" s="113">
        <v>27533627.25</v>
      </c>
      <c r="K888" s="115">
        <v>43385</v>
      </c>
      <c r="L888" s="113">
        <v>2245</v>
      </c>
      <c r="M888" s="113" t="s">
        <v>1151</v>
      </c>
      <c r="N888" s="372"/>
    </row>
    <row r="889" spans="1:14">
      <c r="A889" s="113" t="s">
        <v>1152</v>
      </c>
      <c r="B889" s="113" t="s">
        <v>390</v>
      </c>
      <c r="C889" s="113">
        <v>514.29999999999995</v>
      </c>
      <c r="D889" s="113">
        <v>549.75</v>
      </c>
      <c r="E889" s="113">
        <v>514.29999999999995</v>
      </c>
      <c r="F889" s="113">
        <v>535.65</v>
      </c>
      <c r="G889" s="113">
        <v>540</v>
      </c>
      <c r="H889" s="113">
        <v>512</v>
      </c>
      <c r="I889" s="113">
        <v>20023</v>
      </c>
      <c r="J889" s="113">
        <v>10735005.050000001</v>
      </c>
      <c r="K889" s="115">
        <v>43385</v>
      </c>
      <c r="L889" s="113">
        <v>1291</v>
      </c>
      <c r="M889" s="113" t="s">
        <v>1153</v>
      </c>
      <c r="N889" s="372"/>
    </row>
    <row r="890" spans="1:14">
      <c r="A890" s="113" t="s">
        <v>1154</v>
      </c>
      <c r="B890" s="113" t="s">
        <v>390</v>
      </c>
      <c r="C890" s="113">
        <v>474.9</v>
      </c>
      <c r="D890" s="113">
        <v>487.9</v>
      </c>
      <c r="E890" s="113">
        <v>468</v>
      </c>
      <c r="F890" s="113">
        <v>472.4</v>
      </c>
      <c r="G890" s="113">
        <v>471.3</v>
      </c>
      <c r="H890" s="113">
        <v>477.6</v>
      </c>
      <c r="I890" s="113">
        <v>75103</v>
      </c>
      <c r="J890" s="113">
        <v>35784450.799999997</v>
      </c>
      <c r="K890" s="115">
        <v>43385</v>
      </c>
      <c r="L890" s="113">
        <v>3862</v>
      </c>
      <c r="M890" s="113" t="s">
        <v>1155</v>
      </c>
      <c r="N890" s="372"/>
    </row>
    <row r="891" spans="1:14">
      <c r="A891" s="113" t="s">
        <v>3354</v>
      </c>
      <c r="B891" s="113" t="s">
        <v>390</v>
      </c>
      <c r="C891" s="113">
        <v>47.5</v>
      </c>
      <c r="D891" s="113">
        <v>47.5</v>
      </c>
      <c r="E891" s="113">
        <v>43</v>
      </c>
      <c r="F891" s="113">
        <v>43.9</v>
      </c>
      <c r="G891" s="113">
        <v>43.9</v>
      </c>
      <c r="H891" s="113">
        <v>44.75</v>
      </c>
      <c r="I891" s="113">
        <v>15813</v>
      </c>
      <c r="J891" s="113">
        <v>706557.6</v>
      </c>
      <c r="K891" s="115">
        <v>43385</v>
      </c>
      <c r="L891" s="113">
        <v>78</v>
      </c>
      <c r="M891" s="113" t="s">
        <v>3355</v>
      </c>
      <c r="N891" s="372"/>
    </row>
    <row r="892" spans="1:14">
      <c r="A892" s="113" t="s">
        <v>2255</v>
      </c>
      <c r="B892" s="113" t="s">
        <v>390</v>
      </c>
      <c r="C892" s="113">
        <v>8.3000000000000007</v>
      </c>
      <c r="D892" s="113">
        <v>8.6</v>
      </c>
      <c r="E892" s="113">
        <v>7.6</v>
      </c>
      <c r="F892" s="113">
        <v>8</v>
      </c>
      <c r="G892" s="113">
        <v>8.0500000000000007</v>
      </c>
      <c r="H892" s="113">
        <v>8.1999999999999993</v>
      </c>
      <c r="I892" s="113">
        <v>16939</v>
      </c>
      <c r="J892" s="113">
        <v>136600.25</v>
      </c>
      <c r="K892" s="115">
        <v>43385</v>
      </c>
      <c r="L892" s="113">
        <v>84</v>
      </c>
      <c r="M892" s="113" t="s">
        <v>2256</v>
      </c>
      <c r="N892" s="372"/>
    </row>
    <row r="893" spans="1:14">
      <c r="A893" s="113" t="s">
        <v>2024</v>
      </c>
      <c r="B893" s="113" t="s">
        <v>390</v>
      </c>
      <c r="C893" s="113">
        <v>7</v>
      </c>
      <c r="D893" s="113">
        <v>7.4</v>
      </c>
      <c r="E893" s="113">
        <v>6.9</v>
      </c>
      <c r="F893" s="113">
        <v>7.1</v>
      </c>
      <c r="G893" s="113">
        <v>7.3</v>
      </c>
      <c r="H893" s="113">
        <v>7</v>
      </c>
      <c r="I893" s="113">
        <v>13403</v>
      </c>
      <c r="J893" s="113">
        <v>95515.5</v>
      </c>
      <c r="K893" s="115">
        <v>43385</v>
      </c>
      <c r="L893" s="113">
        <v>61</v>
      </c>
      <c r="M893" s="113" t="s">
        <v>2025</v>
      </c>
      <c r="N893" s="372"/>
    </row>
    <row r="894" spans="1:14">
      <c r="A894" s="113" t="s">
        <v>1156</v>
      </c>
      <c r="B894" s="113" t="s">
        <v>390</v>
      </c>
      <c r="C894" s="113">
        <v>37</v>
      </c>
      <c r="D894" s="113">
        <v>38.85</v>
      </c>
      <c r="E894" s="113">
        <v>36.65</v>
      </c>
      <c r="F894" s="113">
        <v>37.950000000000003</v>
      </c>
      <c r="G894" s="113">
        <v>38.85</v>
      </c>
      <c r="H894" s="113">
        <v>37.25</v>
      </c>
      <c r="I894" s="113">
        <v>23564</v>
      </c>
      <c r="J894" s="113">
        <v>879245.15</v>
      </c>
      <c r="K894" s="115">
        <v>43385</v>
      </c>
      <c r="L894" s="113">
        <v>202</v>
      </c>
      <c r="M894" s="113" t="s">
        <v>1157</v>
      </c>
      <c r="N894" s="372"/>
    </row>
    <row r="895" spans="1:14">
      <c r="A895" s="113" t="s">
        <v>2562</v>
      </c>
      <c r="B895" s="113" t="s">
        <v>390</v>
      </c>
      <c r="C895" s="113">
        <v>17.649999999999999</v>
      </c>
      <c r="D895" s="113">
        <v>19.399999999999999</v>
      </c>
      <c r="E895" s="113">
        <v>17.649999999999999</v>
      </c>
      <c r="F895" s="113">
        <v>19.3</v>
      </c>
      <c r="G895" s="113">
        <v>19.350000000000001</v>
      </c>
      <c r="H895" s="113">
        <v>18.149999999999999</v>
      </c>
      <c r="I895" s="113">
        <v>7999</v>
      </c>
      <c r="J895" s="113">
        <v>151877.85</v>
      </c>
      <c r="K895" s="115">
        <v>43385</v>
      </c>
      <c r="L895" s="113">
        <v>63</v>
      </c>
      <c r="M895" s="113" t="s">
        <v>2563</v>
      </c>
      <c r="N895" s="372"/>
    </row>
    <row r="896" spans="1:14">
      <c r="A896" s="113" t="s">
        <v>1158</v>
      </c>
      <c r="B896" s="113" t="s">
        <v>390</v>
      </c>
      <c r="C896" s="113">
        <v>31.5</v>
      </c>
      <c r="D896" s="113">
        <v>33.200000000000003</v>
      </c>
      <c r="E896" s="113">
        <v>31.45</v>
      </c>
      <c r="F896" s="113">
        <v>31.8</v>
      </c>
      <c r="G896" s="113">
        <v>31.9</v>
      </c>
      <c r="H896" s="113">
        <v>31.35</v>
      </c>
      <c r="I896" s="113">
        <v>578904</v>
      </c>
      <c r="J896" s="113">
        <v>18763100.399999999</v>
      </c>
      <c r="K896" s="115">
        <v>43385</v>
      </c>
      <c r="L896" s="113">
        <v>2859</v>
      </c>
      <c r="M896" s="113" t="s">
        <v>1159</v>
      </c>
      <c r="N896" s="372"/>
    </row>
    <row r="897" spans="1:14">
      <c r="A897" s="113" t="s">
        <v>1160</v>
      </c>
      <c r="B897" s="113" t="s">
        <v>390</v>
      </c>
      <c r="C897" s="113">
        <v>75</v>
      </c>
      <c r="D897" s="113">
        <v>76.849999999999994</v>
      </c>
      <c r="E897" s="113">
        <v>72.599999999999994</v>
      </c>
      <c r="F897" s="113">
        <v>73.099999999999994</v>
      </c>
      <c r="G897" s="113">
        <v>73.349999999999994</v>
      </c>
      <c r="H897" s="113">
        <v>74</v>
      </c>
      <c r="I897" s="113">
        <v>2809498</v>
      </c>
      <c r="J897" s="113">
        <v>210023122.75</v>
      </c>
      <c r="K897" s="115">
        <v>43385</v>
      </c>
      <c r="L897" s="113">
        <v>16717</v>
      </c>
      <c r="M897" s="113" t="s">
        <v>1161</v>
      </c>
      <c r="N897" s="372"/>
    </row>
    <row r="898" spans="1:14">
      <c r="A898" s="113" t="s">
        <v>2564</v>
      </c>
      <c r="B898" s="113" t="s">
        <v>2788</v>
      </c>
      <c r="C898" s="113">
        <v>4.5</v>
      </c>
      <c r="D898" s="113">
        <v>4.9000000000000004</v>
      </c>
      <c r="E898" s="113">
        <v>4.5</v>
      </c>
      <c r="F898" s="113">
        <v>4.9000000000000004</v>
      </c>
      <c r="G898" s="113">
        <v>4.9000000000000004</v>
      </c>
      <c r="H898" s="113">
        <v>4.7</v>
      </c>
      <c r="I898" s="113">
        <v>25195</v>
      </c>
      <c r="J898" s="113">
        <v>120987.8</v>
      </c>
      <c r="K898" s="115">
        <v>43385</v>
      </c>
      <c r="L898" s="113">
        <v>36</v>
      </c>
      <c r="M898" s="113" t="s">
        <v>2565</v>
      </c>
      <c r="N898" s="372"/>
    </row>
    <row r="899" spans="1:14">
      <c r="A899" s="113" t="s">
        <v>1162</v>
      </c>
      <c r="B899" s="113" t="s">
        <v>390</v>
      </c>
      <c r="C899" s="113">
        <v>71.150000000000006</v>
      </c>
      <c r="D899" s="113">
        <v>76.849999999999994</v>
      </c>
      <c r="E899" s="113">
        <v>70.7</v>
      </c>
      <c r="F899" s="113">
        <v>75.05</v>
      </c>
      <c r="G899" s="113">
        <v>74.599999999999994</v>
      </c>
      <c r="H899" s="113">
        <v>70.5</v>
      </c>
      <c r="I899" s="113">
        <v>34218</v>
      </c>
      <c r="J899" s="113">
        <v>2528626.2999999998</v>
      </c>
      <c r="K899" s="115">
        <v>43385</v>
      </c>
      <c r="L899" s="113">
        <v>676</v>
      </c>
      <c r="M899" s="113" t="s">
        <v>1163</v>
      </c>
      <c r="N899" s="372"/>
    </row>
    <row r="900" spans="1:14">
      <c r="A900" s="113" t="s">
        <v>1164</v>
      </c>
      <c r="B900" s="113" t="s">
        <v>390</v>
      </c>
      <c r="C900" s="113">
        <v>41</v>
      </c>
      <c r="D900" s="113">
        <v>42.3</v>
      </c>
      <c r="E900" s="113">
        <v>40.5</v>
      </c>
      <c r="F900" s="113">
        <v>41.25</v>
      </c>
      <c r="G900" s="113">
        <v>40.5</v>
      </c>
      <c r="H900" s="113">
        <v>40.799999999999997</v>
      </c>
      <c r="I900" s="113">
        <v>39506</v>
      </c>
      <c r="J900" s="113">
        <v>1637714.45</v>
      </c>
      <c r="K900" s="115">
        <v>43385</v>
      </c>
      <c r="L900" s="113">
        <v>261</v>
      </c>
      <c r="M900" s="113" t="s">
        <v>1165</v>
      </c>
      <c r="N900" s="372"/>
    </row>
    <row r="901" spans="1:14">
      <c r="A901" s="113" t="s">
        <v>1166</v>
      </c>
      <c r="B901" s="113" t="s">
        <v>390</v>
      </c>
      <c r="C901" s="113">
        <v>216.35</v>
      </c>
      <c r="D901" s="113">
        <v>228.6</v>
      </c>
      <c r="E901" s="113">
        <v>216.3</v>
      </c>
      <c r="F901" s="113">
        <v>227.7</v>
      </c>
      <c r="G901" s="113">
        <v>228.6</v>
      </c>
      <c r="H901" s="113">
        <v>217.65</v>
      </c>
      <c r="I901" s="113">
        <v>30684</v>
      </c>
      <c r="J901" s="113">
        <v>6890856</v>
      </c>
      <c r="K901" s="115">
        <v>43385</v>
      </c>
      <c r="L901" s="113">
        <v>320</v>
      </c>
      <c r="M901" s="113" t="s">
        <v>1167</v>
      </c>
      <c r="N901" s="372"/>
    </row>
    <row r="902" spans="1:14">
      <c r="A902" s="113" t="s">
        <v>2566</v>
      </c>
      <c r="B902" s="113" t="s">
        <v>390</v>
      </c>
      <c r="C902" s="113">
        <v>17.850000000000001</v>
      </c>
      <c r="D902" s="113">
        <v>18.600000000000001</v>
      </c>
      <c r="E902" s="113">
        <v>17.05</v>
      </c>
      <c r="F902" s="113">
        <v>18.25</v>
      </c>
      <c r="G902" s="113">
        <v>17.899999999999999</v>
      </c>
      <c r="H902" s="113">
        <v>17.05</v>
      </c>
      <c r="I902" s="113">
        <v>19619</v>
      </c>
      <c r="J902" s="113">
        <v>356185.7</v>
      </c>
      <c r="K902" s="115">
        <v>43385</v>
      </c>
      <c r="L902" s="113">
        <v>96</v>
      </c>
      <c r="M902" s="113" t="s">
        <v>2567</v>
      </c>
      <c r="N902" s="372"/>
    </row>
    <row r="903" spans="1:14">
      <c r="A903" s="113" t="s">
        <v>3356</v>
      </c>
      <c r="B903" s="113" t="s">
        <v>390</v>
      </c>
      <c r="C903" s="113">
        <v>81.349999999999994</v>
      </c>
      <c r="D903" s="113">
        <v>84</v>
      </c>
      <c r="E903" s="113">
        <v>80.3</v>
      </c>
      <c r="F903" s="113">
        <v>83.55</v>
      </c>
      <c r="G903" s="113">
        <v>82.7</v>
      </c>
      <c r="H903" s="113">
        <v>77.900000000000006</v>
      </c>
      <c r="I903" s="113">
        <v>60568</v>
      </c>
      <c r="J903" s="113">
        <v>5010144.8499999996</v>
      </c>
      <c r="K903" s="115">
        <v>43385</v>
      </c>
      <c r="L903" s="113">
        <v>1667</v>
      </c>
      <c r="M903" s="113" t="s">
        <v>3357</v>
      </c>
      <c r="N903" s="372"/>
    </row>
    <row r="904" spans="1:14">
      <c r="A904" s="113" t="s">
        <v>1168</v>
      </c>
      <c r="B904" s="113" t="s">
        <v>390</v>
      </c>
      <c r="C904" s="113">
        <v>37.25</v>
      </c>
      <c r="D904" s="113">
        <v>42</v>
      </c>
      <c r="E904" s="113">
        <v>36.200000000000003</v>
      </c>
      <c r="F904" s="113">
        <v>39.9</v>
      </c>
      <c r="G904" s="113">
        <v>39.4</v>
      </c>
      <c r="H904" s="113">
        <v>36.75</v>
      </c>
      <c r="I904" s="113">
        <v>204208</v>
      </c>
      <c r="J904" s="113">
        <v>8042163.2000000002</v>
      </c>
      <c r="K904" s="115">
        <v>43385</v>
      </c>
      <c r="L904" s="113">
        <v>1325</v>
      </c>
      <c r="M904" s="113" t="s">
        <v>1169</v>
      </c>
      <c r="N904" s="372"/>
    </row>
    <row r="905" spans="1:14">
      <c r="A905" s="113" t="s">
        <v>1170</v>
      </c>
      <c r="B905" s="113" t="s">
        <v>390</v>
      </c>
      <c r="C905" s="113">
        <v>96.1</v>
      </c>
      <c r="D905" s="113">
        <v>100.7</v>
      </c>
      <c r="E905" s="113">
        <v>96.1</v>
      </c>
      <c r="F905" s="113">
        <v>100.6</v>
      </c>
      <c r="G905" s="113">
        <v>100.7</v>
      </c>
      <c r="H905" s="113">
        <v>95.95</v>
      </c>
      <c r="I905" s="113">
        <v>317130</v>
      </c>
      <c r="J905" s="113">
        <v>31632755.199999999</v>
      </c>
      <c r="K905" s="115">
        <v>43385</v>
      </c>
      <c r="L905" s="113">
        <v>2753</v>
      </c>
      <c r="M905" s="113" t="s">
        <v>1171</v>
      </c>
      <c r="N905" s="372"/>
    </row>
    <row r="906" spans="1:14">
      <c r="A906" s="113" t="s">
        <v>1172</v>
      </c>
      <c r="B906" s="113" t="s">
        <v>2788</v>
      </c>
      <c r="C906" s="113">
        <v>31.65</v>
      </c>
      <c r="D906" s="113">
        <v>34.65</v>
      </c>
      <c r="E906" s="113">
        <v>31.65</v>
      </c>
      <c r="F906" s="113">
        <v>32.5</v>
      </c>
      <c r="G906" s="113">
        <v>32.5</v>
      </c>
      <c r="H906" s="113">
        <v>33</v>
      </c>
      <c r="I906" s="113">
        <v>1151</v>
      </c>
      <c r="J906" s="113">
        <v>37414.65</v>
      </c>
      <c r="K906" s="115">
        <v>43385</v>
      </c>
      <c r="L906" s="113">
        <v>9</v>
      </c>
      <c r="M906" s="113" t="s">
        <v>1173</v>
      </c>
      <c r="N906" s="372"/>
    </row>
    <row r="907" spans="1:14">
      <c r="A907" s="113" t="s">
        <v>1174</v>
      </c>
      <c r="B907" s="113" t="s">
        <v>390</v>
      </c>
      <c r="C907" s="113">
        <v>27.35</v>
      </c>
      <c r="D907" s="113">
        <v>27.95</v>
      </c>
      <c r="E907" s="113">
        <v>26.6</v>
      </c>
      <c r="F907" s="113">
        <v>27</v>
      </c>
      <c r="G907" s="113">
        <v>27</v>
      </c>
      <c r="H907" s="113">
        <v>26.1</v>
      </c>
      <c r="I907" s="113">
        <v>4653</v>
      </c>
      <c r="J907" s="113">
        <v>127432.15</v>
      </c>
      <c r="K907" s="115">
        <v>43385</v>
      </c>
      <c r="L907" s="113">
        <v>28</v>
      </c>
      <c r="M907" s="113" t="s">
        <v>1175</v>
      </c>
      <c r="N907" s="372"/>
    </row>
    <row r="908" spans="1:14">
      <c r="A908" s="113" t="s">
        <v>1966</v>
      </c>
      <c r="B908" s="113" t="s">
        <v>390</v>
      </c>
      <c r="C908" s="113">
        <v>120</v>
      </c>
      <c r="D908" s="113">
        <v>122</v>
      </c>
      <c r="E908" s="113">
        <v>116.45</v>
      </c>
      <c r="F908" s="113">
        <v>119.2</v>
      </c>
      <c r="G908" s="113">
        <v>119</v>
      </c>
      <c r="H908" s="113">
        <v>116.6</v>
      </c>
      <c r="I908" s="113">
        <v>12277</v>
      </c>
      <c r="J908" s="113">
        <v>1472433.65</v>
      </c>
      <c r="K908" s="115">
        <v>43385</v>
      </c>
      <c r="L908" s="113">
        <v>99</v>
      </c>
      <c r="M908" s="113" t="s">
        <v>2701</v>
      </c>
      <c r="N908" s="372"/>
    </row>
    <row r="909" spans="1:14">
      <c r="A909" s="113" t="s">
        <v>242</v>
      </c>
      <c r="B909" s="113" t="s">
        <v>390</v>
      </c>
      <c r="C909" s="113">
        <v>307.60000000000002</v>
      </c>
      <c r="D909" s="113">
        <v>322</v>
      </c>
      <c r="E909" s="113">
        <v>306.45</v>
      </c>
      <c r="F909" s="113">
        <v>314.95</v>
      </c>
      <c r="G909" s="113">
        <v>313.85000000000002</v>
      </c>
      <c r="H909" s="113">
        <v>305.75</v>
      </c>
      <c r="I909" s="113">
        <v>4795317</v>
      </c>
      <c r="J909" s="113">
        <v>1512080268.55</v>
      </c>
      <c r="K909" s="115">
        <v>43385</v>
      </c>
      <c r="L909" s="113">
        <v>39073</v>
      </c>
      <c r="M909" s="113" t="s">
        <v>1176</v>
      </c>
      <c r="N909" s="372"/>
    </row>
    <row r="910" spans="1:14">
      <c r="A910" s="113" t="s">
        <v>1177</v>
      </c>
      <c r="B910" s="113" t="s">
        <v>390</v>
      </c>
      <c r="C910" s="113">
        <v>29.4</v>
      </c>
      <c r="D910" s="113">
        <v>30.1</v>
      </c>
      <c r="E910" s="113">
        <v>29.4</v>
      </c>
      <c r="F910" s="113">
        <v>29.8</v>
      </c>
      <c r="G910" s="113">
        <v>29.7</v>
      </c>
      <c r="H910" s="113">
        <v>28.95</v>
      </c>
      <c r="I910" s="113">
        <v>1574570</v>
      </c>
      <c r="J910" s="113">
        <v>46991826.25</v>
      </c>
      <c r="K910" s="115">
        <v>43385</v>
      </c>
      <c r="L910" s="113">
        <v>4008</v>
      </c>
      <c r="M910" s="113" t="s">
        <v>1178</v>
      </c>
      <c r="N910" s="372"/>
    </row>
    <row r="911" spans="1:14">
      <c r="A911" s="113" t="s">
        <v>115</v>
      </c>
      <c r="B911" s="113" t="s">
        <v>390</v>
      </c>
      <c r="C911" s="113">
        <v>6950</v>
      </c>
      <c r="D911" s="113">
        <v>7326</v>
      </c>
      <c r="E911" s="113">
        <v>6950</v>
      </c>
      <c r="F911" s="113">
        <v>7287.2</v>
      </c>
      <c r="G911" s="113">
        <v>7303</v>
      </c>
      <c r="H911" s="113">
        <v>6875.5</v>
      </c>
      <c r="I911" s="113">
        <v>1053651</v>
      </c>
      <c r="J911" s="113">
        <v>7589082389.5500002</v>
      </c>
      <c r="K911" s="115">
        <v>43385</v>
      </c>
      <c r="L911" s="113">
        <v>156061</v>
      </c>
      <c r="M911" s="113" t="s">
        <v>1179</v>
      </c>
      <c r="N911" s="372"/>
    </row>
    <row r="912" spans="1:14">
      <c r="A912" s="113" t="s">
        <v>2330</v>
      </c>
      <c r="B912" s="113" t="s">
        <v>390</v>
      </c>
      <c r="C912" s="113">
        <v>468.1</v>
      </c>
      <c r="D912" s="113">
        <v>495</v>
      </c>
      <c r="E912" s="113">
        <v>466.25</v>
      </c>
      <c r="F912" s="113">
        <v>487.95</v>
      </c>
      <c r="G912" s="113">
        <v>490</v>
      </c>
      <c r="H912" s="113">
        <v>467.25</v>
      </c>
      <c r="I912" s="113">
        <v>32839</v>
      </c>
      <c r="J912" s="113">
        <v>15924113.75</v>
      </c>
      <c r="K912" s="115">
        <v>43385</v>
      </c>
      <c r="L912" s="113">
        <v>807</v>
      </c>
      <c r="M912" s="113" t="s">
        <v>2331</v>
      </c>
      <c r="N912" s="372"/>
    </row>
    <row r="913" spans="1:14">
      <c r="A913" s="113" t="s">
        <v>1180</v>
      </c>
      <c r="B913" s="113" t="s">
        <v>390</v>
      </c>
      <c r="C913" s="113">
        <v>475</v>
      </c>
      <c r="D913" s="113">
        <v>502.8</v>
      </c>
      <c r="E913" s="113">
        <v>457</v>
      </c>
      <c r="F913" s="113">
        <v>472.1</v>
      </c>
      <c r="G913" s="113">
        <v>470</v>
      </c>
      <c r="H913" s="113">
        <v>457.7</v>
      </c>
      <c r="I913" s="113">
        <v>348719</v>
      </c>
      <c r="J913" s="113">
        <v>167824160.09999999</v>
      </c>
      <c r="K913" s="115">
        <v>43385</v>
      </c>
      <c r="L913" s="113">
        <v>18330</v>
      </c>
      <c r="M913" s="113" t="s">
        <v>1181</v>
      </c>
      <c r="N913" s="372"/>
    </row>
    <row r="914" spans="1:14">
      <c r="A914" s="113" t="s">
        <v>2286</v>
      </c>
      <c r="B914" s="113" t="s">
        <v>390</v>
      </c>
      <c r="C914" s="113">
        <v>497.95</v>
      </c>
      <c r="D914" s="113">
        <v>500.05</v>
      </c>
      <c r="E914" s="113">
        <v>475</v>
      </c>
      <c r="F914" s="113">
        <v>481.45</v>
      </c>
      <c r="G914" s="113">
        <v>475</v>
      </c>
      <c r="H914" s="113">
        <v>489.95</v>
      </c>
      <c r="I914" s="113">
        <v>5946</v>
      </c>
      <c r="J914" s="113">
        <v>2937685.55</v>
      </c>
      <c r="K914" s="115">
        <v>43385</v>
      </c>
      <c r="L914" s="113">
        <v>717</v>
      </c>
      <c r="M914" s="113" t="s">
        <v>2287</v>
      </c>
      <c r="N914" s="372"/>
    </row>
    <row r="915" spans="1:14">
      <c r="A915" s="113" t="s">
        <v>1182</v>
      </c>
      <c r="B915" s="113" t="s">
        <v>2788</v>
      </c>
      <c r="C915" s="113">
        <v>57.35</v>
      </c>
      <c r="D915" s="113">
        <v>59.6</v>
      </c>
      <c r="E915" s="113">
        <v>57.35</v>
      </c>
      <c r="F915" s="113">
        <v>59.6</v>
      </c>
      <c r="G915" s="113">
        <v>59.6</v>
      </c>
      <c r="H915" s="113">
        <v>56.8</v>
      </c>
      <c r="I915" s="113">
        <v>86966</v>
      </c>
      <c r="J915" s="113">
        <v>5164364.4000000004</v>
      </c>
      <c r="K915" s="115">
        <v>43385</v>
      </c>
      <c r="L915" s="113">
        <v>383</v>
      </c>
      <c r="M915" s="113" t="s">
        <v>1183</v>
      </c>
      <c r="N915" s="372"/>
    </row>
    <row r="916" spans="1:14">
      <c r="A916" s="113" t="s">
        <v>1917</v>
      </c>
      <c r="B916" s="113" t="s">
        <v>390</v>
      </c>
      <c r="C916" s="113">
        <v>72.05</v>
      </c>
      <c r="D916" s="113">
        <v>75</v>
      </c>
      <c r="E916" s="113">
        <v>71.3</v>
      </c>
      <c r="F916" s="113">
        <v>72.099999999999994</v>
      </c>
      <c r="G916" s="113">
        <v>72.7</v>
      </c>
      <c r="H916" s="113">
        <v>70.5</v>
      </c>
      <c r="I916" s="113">
        <v>167386</v>
      </c>
      <c r="J916" s="113">
        <v>12225845.4</v>
      </c>
      <c r="K916" s="115">
        <v>43385</v>
      </c>
      <c r="L916" s="113">
        <v>1900</v>
      </c>
      <c r="M916" s="113" t="s">
        <v>1918</v>
      </c>
      <c r="N916" s="372"/>
    </row>
    <row r="917" spans="1:14">
      <c r="A917" s="113" t="s">
        <v>1906</v>
      </c>
      <c r="B917" s="113" t="s">
        <v>390</v>
      </c>
      <c r="C917" s="113">
        <v>50.8</v>
      </c>
      <c r="D917" s="113">
        <v>53.8</v>
      </c>
      <c r="E917" s="113">
        <v>50.5</v>
      </c>
      <c r="F917" s="113">
        <v>51.15</v>
      </c>
      <c r="G917" s="113">
        <v>51.1</v>
      </c>
      <c r="H917" s="113">
        <v>50.35</v>
      </c>
      <c r="I917" s="113">
        <v>61097</v>
      </c>
      <c r="J917" s="113">
        <v>3177805.55</v>
      </c>
      <c r="K917" s="115">
        <v>43385</v>
      </c>
      <c r="L917" s="113">
        <v>662</v>
      </c>
      <c r="M917" s="113" t="s">
        <v>1908</v>
      </c>
      <c r="N917" s="372"/>
    </row>
    <row r="918" spans="1:14">
      <c r="A918" s="113" t="s">
        <v>1185</v>
      </c>
      <c r="B918" s="113" t="s">
        <v>390</v>
      </c>
      <c r="C918" s="113">
        <v>362.55</v>
      </c>
      <c r="D918" s="113">
        <v>383.4</v>
      </c>
      <c r="E918" s="113">
        <v>360.5</v>
      </c>
      <c r="F918" s="113">
        <v>371.25</v>
      </c>
      <c r="G918" s="113">
        <v>370.75</v>
      </c>
      <c r="H918" s="113">
        <v>359.7</v>
      </c>
      <c r="I918" s="113">
        <v>31711</v>
      </c>
      <c r="J918" s="113">
        <v>11589039.550000001</v>
      </c>
      <c r="K918" s="115">
        <v>43385</v>
      </c>
      <c r="L918" s="113">
        <v>797</v>
      </c>
      <c r="M918" s="113" t="s">
        <v>1186</v>
      </c>
      <c r="N918" s="372"/>
    </row>
    <row r="919" spans="1:14">
      <c r="A919" s="113" t="s">
        <v>2056</v>
      </c>
      <c r="B919" s="113" t="s">
        <v>390</v>
      </c>
      <c r="C919" s="113">
        <v>331.05</v>
      </c>
      <c r="D919" s="113">
        <v>347</v>
      </c>
      <c r="E919" s="113">
        <v>331.05</v>
      </c>
      <c r="F919" s="113">
        <v>342.8</v>
      </c>
      <c r="G919" s="113">
        <v>344.8</v>
      </c>
      <c r="H919" s="113">
        <v>328.75</v>
      </c>
      <c r="I919" s="113">
        <v>1042</v>
      </c>
      <c r="J919" s="113">
        <v>353399.5</v>
      </c>
      <c r="K919" s="115">
        <v>43385</v>
      </c>
      <c r="L919" s="113">
        <v>48</v>
      </c>
      <c r="M919" s="113" t="s">
        <v>2057</v>
      </c>
      <c r="N919" s="372"/>
    </row>
    <row r="920" spans="1:14">
      <c r="A920" s="113" t="s">
        <v>2670</v>
      </c>
      <c r="B920" s="113" t="s">
        <v>2788</v>
      </c>
      <c r="C920" s="113">
        <v>19.8</v>
      </c>
      <c r="D920" s="113">
        <v>19.8</v>
      </c>
      <c r="E920" s="113">
        <v>19.8</v>
      </c>
      <c r="F920" s="113">
        <v>19.8</v>
      </c>
      <c r="G920" s="113">
        <v>19.8</v>
      </c>
      <c r="H920" s="113">
        <v>20.8</v>
      </c>
      <c r="I920" s="113">
        <v>8762</v>
      </c>
      <c r="J920" s="113">
        <v>173487.6</v>
      </c>
      <c r="K920" s="115">
        <v>43385</v>
      </c>
      <c r="L920" s="113">
        <v>34</v>
      </c>
      <c r="M920" s="113" t="s">
        <v>2671</v>
      </c>
      <c r="N920" s="372"/>
    </row>
    <row r="921" spans="1:14">
      <c r="A921" s="113" t="s">
        <v>2568</v>
      </c>
      <c r="B921" s="113" t="s">
        <v>390</v>
      </c>
      <c r="C921" s="113">
        <v>14.3</v>
      </c>
      <c r="D921" s="113">
        <v>15.4</v>
      </c>
      <c r="E921" s="113">
        <v>14.3</v>
      </c>
      <c r="F921" s="113">
        <v>14.9</v>
      </c>
      <c r="G921" s="113">
        <v>14.85</v>
      </c>
      <c r="H921" s="113">
        <v>14.3</v>
      </c>
      <c r="I921" s="113">
        <v>58101</v>
      </c>
      <c r="J921" s="113">
        <v>860580.95</v>
      </c>
      <c r="K921" s="115">
        <v>43385</v>
      </c>
      <c r="L921" s="113">
        <v>247</v>
      </c>
      <c r="M921" s="113" t="s">
        <v>2569</v>
      </c>
      <c r="N921" s="372"/>
    </row>
    <row r="922" spans="1:14">
      <c r="A922" s="113" t="s">
        <v>1187</v>
      </c>
      <c r="B922" s="113" t="s">
        <v>390</v>
      </c>
      <c r="C922" s="113">
        <v>25.05</v>
      </c>
      <c r="D922" s="113">
        <v>27.85</v>
      </c>
      <c r="E922" s="113">
        <v>25.05</v>
      </c>
      <c r="F922" s="113">
        <v>27.25</v>
      </c>
      <c r="G922" s="113">
        <v>27.05</v>
      </c>
      <c r="H922" s="113">
        <v>25.05</v>
      </c>
      <c r="I922" s="113">
        <v>46573</v>
      </c>
      <c r="J922" s="113">
        <v>1252658.3500000001</v>
      </c>
      <c r="K922" s="115">
        <v>43385</v>
      </c>
      <c r="L922" s="113">
        <v>769</v>
      </c>
      <c r="M922" s="113" t="s">
        <v>1188</v>
      </c>
      <c r="N922" s="372"/>
    </row>
    <row r="923" spans="1:14">
      <c r="A923" s="113" t="s">
        <v>354</v>
      </c>
      <c r="B923" s="113" t="s">
        <v>390</v>
      </c>
      <c r="C923" s="113">
        <v>502.4</v>
      </c>
      <c r="D923" s="113">
        <v>529.35</v>
      </c>
      <c r="E923" s="113">
        <v>497.25</v>
      </c>
      <c r="F923" s="113">
        <v>521.70000000000005</v>
      </c>
      <c r="G923" s="113">
        <v>521.75</v>
      </c>
      <c r="H923" s="113">
        <v>496.7</v>
      </c>
      <c r="I923" s="113">
        <v>2467853</v>
      </c>
      <c r="J923" s="113">
        <v>1267273093.9000001</v>
      </c>
      <c r="K923" s="115">
        <v>43385</v>
      </c>
      <c r="L923" s="113">
        <v>56230</v>
      </c>
      <c r="M923" s="113" t="s">
        <v>2948</v>
      </c>
      <c r="N923" s="372"/>
    </row>
    <row r="924" spans="1:14">
      <c r="A924" s="113" t="s">
        <v>116</v>
      </c>
      <c r="B924" s="113" t="s">
        <v>390</v>
      </c>
      <c r="C924" s="113">
        <v>141</v>
      </c>
      <c r="D924" s="113">
        <v>142.5</v>
      </c>
      <c r="E924" s="113">
        <v>139.6</v>
      </c>
      <c r="F924" s="113">
        <v>141.44999999999999</v>
      </c>
      <c r="G924" s="113">
        <v>141.5</v>
      </c>
      <c r="H924" s="113">
        <v>140.30000000000001</v>
      </c>
      <c r="I924" s="113">
        <v>96517</v>
      </c>
      <c r="J924" s="113">
        <v>13645021.949999999</v>
      </c>
      <c r="K924" s="115">
        <v>43385</v>
      </c>
      <c r="L924" s="113">
        <v>2706</v>
      </c>
      <c r="M924" s="113" t="s">
        <v>1189</v>
      </c>
      <c r="N924" s="372"/>
    </row>
    <row r="925" spans="1:14">
      <c r="A925" s="113" t="s">
        <v>1190</v>
      </c>
      <c r="B925" s="113" t="s">
        <v>390</v>
      </c>
      <c r="C925" s="113">
        <v>748</v>
      </c>
      <c r="D925" s="113">
        <v>756.95</v>
      </c>
      <c r="E925" s="113">
        <v>735.7</v>
      </c>
      <c r="F925" s="113">
        <v>745.7</v>
      </c>
      <c r="G925" s="113">
        <v>742</v>
      </c>
      <c r="H925" s="113">
        <v>745.95</v>
      </c>
      <c r="I925" s="113">
        <v>779338</v>
      </c>
      <c r="J925" s="113">
        <v>581154228.5</v>
      </c>
      <c r="K925" s="115">
        <v>43385</v>
      </c>
      <c r="L925" s="113">
        <v>27206</v>
      </c>
      <c r="M925" s="113" t="s">
        <v>3358</v>
      </c>
      <c r="N925" s="372"/>
    </row>
    <row r="926" spans="1:14">
      <c r="A926" s="113" t="s">
        <v>2570</v>
      </c>
      <c r="B926" s="113" t="s">
        <v>390</v>
      </c>
      <c r="C926" s="113">
        <v>6</v>
      </c>
      <c r="D926" s="113">
        <v>6.4</v>
      </c>
      <c r="E926" s="113">
        <v>6</v>
      </c>
      <c r="F926" s="113">
        <v>6.2</v>
      </c>
      <c r="G926" s="113">
        <v>6.2</v>
      </c>
      <c r="H926" s="113">
        <v>6.3</v>
      </c>
      <c r="I926" s="113">
        <v>5086</v>
      </c>
      <c r="J926" s="113">
        <v>31629.200000000001</v>
      </c>
      <c r="K926" s="115">
        <v>43385</v>
      </c>
      <c r="L926" s="113">
        <v>34</v>
      </c>
      <c r="M926" s="113" t="s">
        <v>2571</v>
      </c>
      <c r="N926" s="372"/>
    </row>
    <row r="927" spans="1:14">
      <c r="A927" s="113" t="s">
        <v>1191</v>
      </c>
      <c r="B927" s="113" t="s">
        <v>390</v>
      </c>
      <c r="C927" s="113">
        <v>75.849999999999994</v>
      </c>
      <c r="D927" s="113">
        <v>77.2</v>
      </c>
      <c r="E927" s="113">
        <v>75.5</v>
      </c>
      <c r="F927" s="113">
        <v>76.650000000000006</v>
      </c>
      <c r="G927" s="113">
        <v>76.7</v>
      </c>
      <c r="H927" s="113">
        <v>74.7</v>
      </c>
      <c r="I927" s="113">
        <v>547295</v>
      </c>
      <c r="J927" s="113">
        <v>41909703.049999997</v>
      </c>
      <c r="K927" s="115">
        <v>43385</v>
      </c>
      <c r="L927" s="113">
        <v>6043</v>
      </c>
      <c r="M927" s="113" t="s">
        <v>1192</v>
      </c>
      <c r="N927" s="372"/>
    </row>
    <row r="928" spans="1:14">
      <c r="A928" s="113" t="s">
        <v>3683</v>
      </c>
      <c r="B928" s="113" t="s">
        <v>2788</v>
      </c>
      <c r="C928" s="113">
        <v>1.85</v>
      </c>
      <c r="D928" s="113">
        <v>1.85</v>
      </c>
      <c r="E928" s="113">
        <v>1.85</v>
      </c>
      <c r="F928" s="113">
        <v>1.85</v>
      </c>
      <c r="G928" s="113">
        <v>1.85</v>
      </c>
      <c r="H928" s="113">
        <v>1.85</v>
      </c>
      <c r="I928" s="113">
        <v>10</v>
      </c>
      <c r="J928" s="113">
        <v>18.5</v>
      </c>
      <c r="K928" s="115">
        <v>43385</v>
      </c>
      <c r="L928" s="113">
        <v>1</v>
      </c>
      <c r="M928" s="113" t="s">
        <v>3684</v>
      </c>
      <c r="N928" s="372"/>
    </row>
    <row r="929" spans="1:14">
      <c r="A929" s="113" t="s">
        <v>1193</v>
      </c>
      <c r="B929" s="113" t="s">
        <v>390</v>
      </c>
      <c r="C929" s="113">
        <v>74.95</v>
      </c>
      <c r="D929" s="113">
        <v>79</v>
      </c>
      <c r="E929" s="113">
        <v>74.95</v>
      </c>
      <c r="F929" s="113">
        <v>77.8</v>
      </c>
      <c r="G929" s="113">
        <v>78.150000000000006</v>
      </c>
      <c r="H929" s="113">
        <v>74.25</v>
      </c>
      <c r="I929" s="113">
        <v>32980</v>
      </c>
      <c r="J929" s="113">
        <v>2542328.15</v>
      </c>
      <c r="K929" s="115">
        <v>43385</v>
      </c>
      <c r="L929" s="113">
        <v>1062</v>
      </c>
      <c r="M929" s="113" t="s">
        <v>1194</v>
      </c>
      <c r="N929" s="372"/>
    </row>
    <row r="930" spans="1:14">
      <c r="A930" s="113" t="s">
        <v>1195</v>
      </c>
      <c r="B930" s="113" t="s">
        <v>390</v>
      </c>
      <c r="C930" s="113">
        <v>45.2</v>
      </c>
      <c r="D930" s="113">
        <v>46.15</v>
      </c>
      <c r="E930" s="113">
        <v>44.7</v>
      </c>
      <c r="F930" s="113">
        <v>45.3</v>
      </c>
      <c r="G930" s="113">
        <v>44.95</v>
      </c>
      <c r="H930" s="113">
        <v>45.4</v>
      </c>
      <c r="I930" s="113">
        <v>521381</v>
      </c>
      <c r="J930" s="113">
        <v>23756917.699999999</v>
      </c>
      <c r="K930" s="115">
        <v>43385</v>
      </c>
      <c r="L930" s="113">
        <v>2874</v>
      </c>
      <c r="M930" s="113" t="s">
        <v>1196</v>
      </c>
      <c r="N930" s="372"/>
    </row>
    <row r="931" spans="1:14">
      <c r="A931" s="113" t="s">
        <v>1197</v>
      </c>
      <c r="B931" s="113" t="s">
        <v>390</v>
      </c>
      <c r="C931" s="113">
        <v>12.95</v>
      </c>
      <c r="D931" s="113">
        <v>13.2</v>
      </c>
      <c r="E931" s="113">
        <v>12.4</v>
      </c>
      <c r="F931" s="113">
        <v>12.5</v>
      </c>
      <c r="G931" s="113">
        <v>12.45</v>
      </c>
      <c r="H931" s="113">
        <v>12.6</v>
      </c>
      <c r="I931" s="113">
        <v>1611177</v>
      </c>
      <c r="J931" s="113">
        <v>20622016.199999999</v>
      </c>
      <c r="K931" s="115">
        <v>43385</v>
      </c>
      <c r="L931" s="113">
        <v>3554</v>
      </c>
      <c r="M931" s="113" t="s">
        <v>1198</v>
      </c>
      <c r="N931" s="372"/>
    </row>
    <row r="932" spans="1:14">
      <c r="A932" s="113" t="s">
        <v>1199</v>
      </c>
      <c r="B932" s="113" t="s">
        <v>390</v>
      </c>
      <c r="C932" s="113">
        <v>3004</v>
      </c>
      <c r="D932" s="113">
        <v>3029</v>
      </c>
      <c r="E932" s="113">
        <v>2910.05</v>
      </c>
      <c r="F932" s="113">
        <v>3016.75</v>
      </c>
      <c r="G932" s="113">
        <v>3010</v>
      </c>
      <c r="H932" s="113">
        <v>2896.8</v>
      </c>
      <c r="I932" s="113">
        <v>21513</v>
      </c>
      <c r="J932" s="113">
        <v>64394233.049999997</v>
      </c>
      <c r="K932" s="115">
        <v>43385</v>
      </c>
      <c r="L932" s="113">
        <v>4556</v>
      </c>
      <c r="M932" s="113" t="s">
        <v>1200</v>
      </c>
      <c r="N932" s="372"/>
    </row>
    <row r="933" spans="1:14">
      <c r="A933" s="113" t="s">
        <v>2572</v>
      </c>
      <c r="B933" s="113" t="s">
        <v>2788</v>
      </c>
      <c r="C933" s="113">
        <v>12</v>
      </c>
      <c r="D933" s="113">
        <v>12.8</v>
      </c>
      <c r="E933" s="113">
        <v>11.65</v>
      </c>
      <c r="F933" s="113">
        <v>12.4</v>
      </c>
      <c r="G933" s="113">
        <v>12.4</v>
      </c>
      <c r="H933" s="113">
        <v>12.2</v>
      </c>
      <c r="I933" s="113">
        <v>18461</v>
      </c>
      <c r="J933" s="113">
        <v>229252</v>
      </c>
      <c r="K933" s="115">
        <v>43385</v>
      </c>
      <c r="L933" s="113">
        <v>105</v>
      </c>
      <c r="M933" s="113" t="s">
        <v>2573</v>
      </c>
      <c r="N933" s="372"/>
    </row>
    <row r="934" spans="1:14">
      <c r="A934" s="113" t="s">
        <v>2396</v>
      </c>
      <c r="B934" s="113" t="s">
        <v>2788</v>
      </c>
      <c r="C934" s="113">
        <v>1.45</v>
      </c>
      <c r="D934" s="113">
        <v>1.45</v>
      </c>
      <c r="E934" s="113">
        <v>1.4</v>
      </c>
      <c r="F934" s="113">
        <v>1.4</v>
      </c>
      <c r="G934" s="113">
        <v>1.4</v>
      </c>
      <c r="H934" s="113">
        <v>1.4</v>
      </c>
      <c r="I934" s="113">
        <v>3567</v>
      </c>
      <c r="J934" s="113">
        <v>5154.1000000000004</v>
      </c>
      <c r="K934" s="115">
        <v>43385</v>
      </c>
      <c r="L934" s="113">
        <v>9</v>
      </c>
      <c r="M934" s="113" t="s">
        <v>2397</v>
      </c>
      <c r="N934" s="372"/>
    </row>
    <row r="935" spans="1:14">
      <c r="A935" s="113" t="s">
        <v>358</v>
      </c>
      <c r="B935" s="113" t="s">
        <v>390</v>
      </c>
      <c r="C935" s="113">
        <v>372.45</v>
      </c>
      <c r="D935" s="113">
        <v>381.45</v>
      </c>
      <c r="E935" s="113">
        <v>368.25</v>
      </c>
      <c r="F935" s="113">
        <v>372.2</v>
      </c>
      <c r="G935" s="113">
        <v>372</v>
      </c>
      <c r="H935" s="113">
        <v>367.35</v>
      </c>
      <c r="I935" s="113">
        <v>947661</v>
      </c>
      <c r="J935" s="113">
        <v>355063319.69999999</v>
      </c>
      <c r="K935" s="115">
        <v>43385</v>
      </c>
      <c r="L935" s="113">
        <v>21642</v>
      </c>
      <c r="M935" s="113" t="s">
        <v>1201</v>
      </c>
      <c r="N935" s="372"/>
    </row>
    <row r="936" spans="1:14">
      <c r="A936" s="113" t="s">
        <v>1897</v>
      </c>
      <c r="B936" s="113" t="s">
        <v>390</v>
      </c>
      <c r="C936" s="113">
        <v>802.5</v>
      </c>
      <c r="D936" s="113">
        <v>835</v>
      </c>
      <c r="E936" s="113">
        <v>797.05</v>
      </c>
      <c r="F936" s="113">
        <v>824.55</v>
      </c>
      <c r="G936" s="113">
        <v>826.5</v>
      </c>
      <c r="H936" s="113">
        <v>789.85</v>
      </c>
      <c r="I936" s="113">
        <v>336946</v>
      </c>
      <c r="J936" s="113">
        <v>277625487.94999999</v>
      </c>
      <c r="K936" s="115">
        <v>43385</v>
      </c>
      <c r="L936" s="113">
        <v>16282</v>
      </c>
      <c r="M936" s="113" t="s">
        <v>1898</v>
      </c>
      <c r="N936" s="372"/>
    </row>
    <row r="937" spans="1:14">
      <c r="A937" s="113" t="s">
        <v>1202</v>
      </c>
      <c r="B937" s="113" t="s">
        <v>390</v>
      </c>
      <c r="C937" s="113">
        <v>204.4</v>
      </c>
      <c r="D937" s="113">
        <v>210</v>
      </c>
      <c r="E937" s="113">
        <v>197</v>
      </c>
      <c r="F937" s="113">
        <v>199.8</v>
      </c>
      <c r="G937" s="113">
        <v>199.95</v>
      </c>
      <c r="H937" s="113">
        <v>200</v>
      </c>
      <c r="I937" s="113">
        <v>140150</v>
      </c>
      <c r="J937" s="113">
        <v>28211017.600000001</v>
      </c>
      <c r="K937" s="115">
        <v>43385</v>
      </c>
      <c r="L937" s="113">
        <v>3929</v>
      </c>
      <c r="M937" s="113" t="s">
        <v>1203</v>
      </c>
      <c r="N937" s="372"/>
    </row>
    <row r="938" spans="1:14">
      <c r="A938" s="113" t="s">
        <v>2867</v>
      </c>
      <c r="B938" s="113" t="s">
        <v>390</v>
      </c>
      <c r="C938" s="113">
        <v>1.55</v>
      </c>
      <c r="D938" s="113">
        <v>1.6</v>
      </c>
      <c r="E938" s="113">
        <v>1.5</v>
      </c>
      <c r="F938" s="113">
        <v>1.6</v>
      </c>
      <c r="G938" s="113">
        <v>1.6</v>
      </c>
      <c r="H938" s="113">
        <v>1.55</v>
      </c>
      <c r="I938" s="113">
        <v>156326</v>
      </c>
      <c r="J938" s="113">
        <v>245096.1</v>
      </c>
      <c r="K938" s="115">
        <v>43385</v>
      </c>
      <c r="L938" s="113">
        <v>125</v>
      </c>
      <c r="M938" s="113" t="s">
        <v>2868</v>
      </c>
      <c r="N938" s="372"/>
    </row>
    <row r="939" spans="1:14">
      <c r="A939" s="113" t="s">
        <v>2693</v>
      </c>
      <c r="B939" s="113" t="s">
        <v>390</v>
      </c>
      <c r="C939" s="113">
        <v>112.9</v>
      </c>
      <c r="D939" s="113">
        <v>119.35</v>
      </c>
      <c r="E939" s="113">
        <v>112</v>
      </c>
      <c r="F939" s="113">
        <v>118</v>
      </c>
      <c r="G939" s="113">
        <v>118</v>
      </c>
      <c r="H939" s="113">
        <v>112.6</v>
      </c>
      <c r="I939" s="113">
        <v>410473</v>
      </c>
      <c r="J939" s="113">
        <v>48145236.649999999</v>
      </c>
      <c r="K939" s="115">
        <v>43385</v>
      </c>
      <c r="L939" s="113">
        <v>5764</v>
      </c>
      <c r="M939" s="113" t="s">
        <v>2698</v>
      </c>
      <c r="N939" s="372"/>
    </row>
    <row r="940" spans="1:14">
      <c r="A940" s="113" t="s">
        <v>1204</v>
      </c>
      <c r="B940" s="113" t="s">
        <v>390</v>
      </c>
      <c r="C940" s="113">
        <v>119.7</v>
      </c>
      <c r="D940" s="113">
        <v>124</v>
      </c>
      <c r="E940" s="113">
        <v>119.5</v>
      </c>
      <c r="F940" s="113">
        <v>120.55</v>
      </c>
      <c r="G940" s="113">
        <v>120</v>
      </c>
      <c r="H940" s="113">
        <v>119.45</v>
      </c>
      <c r="I940" s="113">
        <v>188019</v>
      </c>
      <c r="J940" s="113">
        <v>22820355.649999999</v>
      </c>
      <c r="K940" s="115">
        <v>43385</v>
      </c>
      <c r="L940" s="113">
        <v>2022</v>
      </c>
      <c r="M940" s="113" t="s">
        <v>1205</v>
      </c>
      <c r="N940" s="372"/>
    </row>
    <row r="941" spans="1:14">
      <c r="A941" s="113" t="s">
        <v>1206</v>
      </c>
      <c r="B941" s="113" t="s">
        <v>390</v>
      </c>
      <c r="C941" s="113">
        <v>306.55</v>
      </c>
      <c r="D941" s="113">
        <v>319.35000000000002</v>
      </c>
      <c r="E941" s="113">
        <v>304</v>
      </c>
      <c r="F941" s="113">
        <v>306.2</v>
      </c>
      <c r="G941" s="113">
        <v>304.7</v>
      </c>
      <c r="H941" s="113">
        <v>304.64999999999998</v>
      </c>
      <c r="I941" s="113">
        <v>295196</v>
      </c>
      <c r="J941" s="113">
        <v>90896227</v>
      </c>
      <c r="K941" s="115">
        <v>43385</v>
      </c>
      <c r="L941" s="113">
        <v>16482</v>
      </c>
      <c r="M941" s="113" t="s">
        <v>1954</v>
      </c>
      <c r="N941" s="372"/>
    </row>
    <row r="942" spans="1:14">
      <c r="A942" s="113" t="s">
        <v>2869</v>
      </c>
      <c r="B942" s="113" t="s">
        <v>390</v>
      </c>
      <c r="C942" s="113">
        <v>38.450000000000003</v>
      </c>
      <c r="D942" s="113">
        <v>38.450000000000003</v>
      </c>
      <c r="E942" s="113">
        <v>36.200000000000003</v>
      </c>
      <c r="F942" s="113">
        <v>37.5</v>
      </c>
      <c r="G942" s="113">
        <v>37.25</v>
      </c>
      <c r="H942" s="113">
        <v>37.15</v>
      </c>
      <c r="I942" s="113">
        <v>4352</v>
      </c>
      <c r="J942" s="113">
        <v>161844.9</v>
      </c>
      <c r="K942" s="115">
        <v>43385</v>
      </c>
      <c r="L942" s="113">
        <v>86</v>
      </c>
      <c r="M942" s="113" t="s">
        <v>2870</v>
      </c>
      <c r="N942" s="372"/>
    </row>
    <row r="943" spans="1:14">
      <c r="A943" s="113" t="s">
        <v>117</v>
      </c>
      <c r="B943" s="113" t="s">
        <v>390</v>
      </c>
      <c r="C943" s="113">
        <v>985</v>
      </c>
      <c r="D943" s="113">
        <v>1000</v>
      </c>
      <c r="E943" s="113">
        <v>941.2</v>
      </c>
      <c r="F943" s="113">
        <v>953.25</v>
      </c>
      <c r="G943" s="113">
        <v>958</v>
      </c>
      <c r="H943" s="113">
        <v>980.55</v>
      </c>
      <c r="I943" s="113">
        <v>1323286</v>
      </c>
      <c r="J943" s="113">
        <v>1280752137.1500001</v>
      </c>
      <c r="K943" s="115">
        <v>43385</v>
      </c>
      <c r="L943" s="113">
        <v>37371</v>
      </c>
      <c r="M943" s="113" t="s">
        <v>1207</v>
      </c>
      <c r="N943" s="372"/>
    </row>
    <row r="944" spans="1:14">
      <c r="A944" s="113" t="s">
        <v>1208</v>
      </c>
      <c r="B944" s="113" t="s">
        <v>390</v>
      </c>
      <c r="C944" s="113">
        <v>24</v>
      </c>
      <c r="D944" s="113">
        <v>24.8</v>
      </c>
      <c r="E944" s="113">
        <v>23.75</v>
      </c>
      <c r="F944" s="113">
        <v>24.8</v>
      </c>
      <c r="G944" s="113">
        <v>24.8</v>
      </c>
      <c r="H944" s="113">
        <v>23.65</v>
      </c>
      <c r="I944" s="113">
        <v>132675</v>
      </c>
      <c r="J944" s="113">
        <v>3244268.1</v>
      </c>
      <c r="K944" s="115">
        <v>43385</v>
      </c>
      <c r="L944" s="113">
        <v>549</v>
      </c>
      <c r="M944" s="113" t="s">
        <v>1209</v>
      </c>
      <c r="N944" s="372"/>
    </row>
    <row r="945" spans="1:14">
      <c r="A945" s="113" t="s">
        <v>1210</v>
      </c>
      <c r="B945" s="113" t="s">
        <v>390</v>
      </c>
      <c r="C945" s="113">
        <v>74.45</v>
      </c>
      <c r="D945" s="113">
        <v>76.5</v>
      </c>
      <c r="E945" s="113">
        <v>74.3</v>
      </c>
      <c r="F945" s="113">
        <v>75.45</v>
      </c>
      <c r="G945" s="113">
        <v>75.3</v>
      </c>
      <c r="H945" s="113">
        <v>73.75</v>
      </c>
      <c r="I945" s="113">
        <v>230641</v>
      </c>
      <c r="J945" s="113">
        <v>17397271.300000001</v>
      </c>
      <c r="K945" s="115">
        <v>43385</v>
      </c>
      <c r="L945" s="113">
        <v>2077</v>
      </c>
      <c r="M945" s="113" t="s">
        <v>1211</v>
      </c>
      <c r="N945" s="372"/>
    </row>
    <row r="946" spans="1:14">
      <c r="A946" s="113" t="s">
        <v>1212</v>
      </c>
      <c r="B946" s="113" t="s">
        <v>390</v>
      </c>
      <c r="C946" s="113">
        <v>576.70000000000005</v>
      </c>
      <c r="D946" s="113">
        <v>600</v>
      </c>
      <c r="E946" s="113">
        <v>570</v>
      </c>
      <c r="F946" s="113">
        <v>598.70000000000005</v>
      </c>
      <c r="G946" s="113">
        <v>600</v>
      </c>
      <c r="H946" s="113">
        <v>564.5</v>
      </c>
      <c r="I946" s="113">
        <v>13893</v>
      </c>
      <c r="J946" s="113">
        <v>8175756.2999999998</v>
      </c>
      <c r="K946" s="115">
        <v>43385</v>
      </c>
      <c r="L946" s="113">
        <v>1326</v>
      </c>
      <c r="M946" s="113" t="s">
        <v>1213</v>
      </c>
      <c r="N946" s="372"/>
    </row>
    <row r="947" spans="1:14">
      <c r="A947" s="113" t="s">
        <v>1214</v>
      </c>
      <c r="B947" s="113" t="s">
        <v>390</v>
      </c>
      <c r="C947" s="113">
        <v>30.75</v>
      </c>
      <c r="D947" s="113">
        <v>31.9</v>
      </c>
      <c r="E947" s="113">
        <v>29.65</v>
      </c>
      <c r="F947" s="113">
        <v>31.1</v>
      </c>
      <c r="G947" s="113">
        <v>31.3</v>
      </c>
      <c r="H947" s="113">
        <v>30.1</v>
      </c>
      <c r="I947" s="113">
        <v>5939703</v>
      </c>
      <c r="J947" s="113">
        <v>183841142.84999999</v>
      </c>
      <c r="K947" s="115">
        <v>43385</v>
      </c>
      <c r="L947" s="113">
        <v>16509</v>
      </c>
      <c r="M947" s="113" t="s">
        <v>3359</v>
      </c>
      <c r="N947" s="372"/>
    </row>
    <row r="948" spans="1:14">
      <c r="A948" s="113" t="s">
        <v>3685</v>
      </c>
      <c r="B948" s="113" t="s">
        <v>2788</v>
      </c>
      <c r="C948" s="113">
        <v>54.5</v>
      </c>
      <c r="D948" s="113">
        <v>54.5</v>
      </c>
      <c r="E948" s="113">
        <v>54.5</v>
      </c>
      <c r="F948" s="113">
        <v>54.5</v>
      </c>
      <c r="G948" s="113">
        <v>54.5</v>
      </c>
      <c r="H948" s="113">
        <v>54.5</v>
      </c>
      <c r="I948" s="113">
        <v>12</v>
      </c>
      <c r="J948" s="113">
        <v>654</v>
      </c>
      <c r="K948" s="115">
        <v>43385</v>
      </c>
      <c r="L948" s="113">
        <v>2</v>
      </c>
      <c r="M948" s="113" t="s">
        <v>3686</v>
      </c>
      <c r="N948" s="372"/>
    </row>
    <row r="949" spans="1:14">
      <c r="A949" s="113" t="s">
        <v>1215</v>
      </c>
      <c r="B949" s="113" t="s">
        <v>390</v>
      </c>
      <c r="C949" s="113">
        <v>7.6</v>
      </c>
      <c r="D949" s="113">
        <v>7.6</v>
      </c>
      <c r="E949" s="113">
        <v>7</v>
      </c>
      <c r="F949" s="113">
        <v>7.05</v>
      </c>
      <c r="G949" s="113">
        <v>7.3</v>
      </c>
      <c r="H949" s="113">
        <v>7.25</v>
      </c>
      <c r="I949" s="113">
        <v>25952</v>
      </c>
      <c r="J949" s="113">
        <v>190072.95</v>
      </c>
      <c r="K949" s="115">
        <v>43385</v>
      </c>
      <c r="L949" s="113">
        <v>92</v>
      </c>
      <c r="M949" s="113" t="s">
        <v>1216</v>
      </c>
      <c r="N949" s="372"/>
    </row>
    <row r="950" spans="1:14">
      <c r="A950" s="113" t="s">
        <v>2871</v>
      </c>
      <c r="B950" s="113" t="s">
        <v>390</v>
      </c>
      <c r="C950" s="113">
        <v>73</v>
      </c>
      <c r="D950" s="113">
        <v>79</v>
      </c>
      <c r="E950" s="113">
        <v>73</v>
      </c>
      <c r="F950" s="113">
        <v>75.849999999999994</v>
      </c>
      <c r="G950" s="113">
        <v>75.95</v>
      </c>
      <c r="H950" s="113">
        <v>74</v>
      </c>
      <c r="I950" s="113">
        <v>92714</v>
      </c>
      <c r="J950" s="113">
        <v>7043839.5</v>
      </c>
      <c r="K950" s="115">
        <v>43385</v>
      </c>
      <c r="L950" s="113">
        <v>131</v>
      </c>
      <c r="M950" s="113" t="s">
        <v>2872</v>
      </c>
      <c r="N950" s="372"/>
    </row>
    <row r="951" spans="1:14">
      <c r="A951" s="113" t="s">
        <v>1217</v>
      </c>
      <c r="B951" s="113" t="s">
        <v>390</v>
      </c>
      <c r="C951" s="113">
        <v>166.1</v>
      </c>
      <c r="D951" s="113">
        <v>171.95</v>
      </c>
      <c r="E951" s="113">
        <v>165.1</v>
      </c>
      <c r="F951" s="113">
        <v>165.95</v>
      </c>
      <c r="G951" s="113">
        <v>166</v>
      </c>
      <c r="H951" s="113">
        <v>165.25</v>
      </c>
      <c r="I951" s="113">
        <v>216172</v>
      </c>
      <c r="J951" s="113">
        <v>36216503.899999999</v>
      </c>
      <c r="K951" s="115">
        <v>43385</v>
      </c>
      <c r="L951" s="113">
        <v>7903</v>
      </c>
      <c r="M951" s="113" t="s">
        <v>1218</v>
      </c>
      <c r="N951" s="372"/>
    </row>
    <row r="952" spans="1:14">
      <c r="A952" s="113" t="s">
        <v>2574</v>
      </c>
      <c r="B952" s="113" t="s">
        <v>390</v>
      </c>
      <c r="C952" s="113">
        <v>42.35</v>
      </c>
      <c r="D952" s="113">
        <v>43.5</v>
      </c>
      <c r="E952" s="113">
        <v>41.05</v>
      </c>
      <c r="F952" s="113">
        <v>42.5</v>
      </c>
      <c r="G952" s="113">
        <v>42.8</v>
      </c>
      <c r="H952" s="113">
        <v>41.6</v>
      </c>
      <c r="I952" s="113">
        <v>8794</v>
      </c>
      <c r="J952" s="113">
        <v>373686</v>
      </c>
      <c r="K952" s="115">
        <v>43385</v>
      </c>
      <c r="L952" s="113">
        <v>111</v>
      </c>
      <c r="M952" s="113" t="s">
        <v>2575</v>
      </c>
      <c r="N952" s="372"/>
    </row>
    <row r="953" spans="1:14">
      <c r="A953" s="113" t="s">
        <v>1219</v>
      </c>
      <c r="B953" s="113" t="s">
        <v>390</v>
      </c>
      <c r="C953" s="113">
        <v>261.10000000000002</v>
      </c>
      <c r="D953" s="113">
        <v>268.8</v>
      </c>
      <c r="E953" s="113">
        <v>255</v>
      </c>
      <c r="F953" s="113">
        <v>259.05</v>
      </c>
      <c r="G953" s="113">
        <v>259.89999999999998</v>
      </c>
      <c r="H953" s="113">
        <v>258.39999999999998</v>
      </c>
      <c r="I953" s="113">
        <v>16503</v>
      </c>
      <c r="J953" s="113">
        <v>4328586.75</v>
      </c>
      <c r="K953" s="115">
        <v>43385</v>
      </c>
      <c r="L953" s="113">
        <v>1055</v>
      </c>
      <c r="M953" s="113" t="s">
        <v>1220</v>
      </c>
      <c r="N953" s="372"/>
    </row>
    <row r="954" spans="1:14">
      <c r="A954" s="113" t="s">
        <v>1221</v>
      </c>
      <c r="B954" s="113" t="s">
        <v>390</v>
      </c>
      <c r="C954" s="113">
        <v>2635.8</v>
      </c>
      <c r="D954" s="113">
        <v>2687</v>
      </c>
      <c r="E954" s="113">
        <v>2610</v>
      </c>
      <c r="F954" s="113">
        <v>2669.25</v>
      </c>
      <c r="G954" s="113">
        <v>2680</v>
      </c>
      <c r="H954" s="113">
        <v>2614.1999999999998</v>
      </c>
      <c r="I954" s="113">
        <v>1687</v>
      </c>
      <c r="J954" s="113">
        <v>4464470.3499999996</v>
      </c>
      <c r="K954" s="115">
        <v>43385</v>
      </c>
      <c r="L954" s="113">
        <v>482</v>
      </c>
      <c r="M954" s="113" t="s">
        <v>1222</v>
      </c>
      <c r="N954" s="372"/>
    </row>
    <row r="955" spans="1:14">
      <c r="A955" s="113" t="s">
        <v>1223</v>
      </c>
      <c r="B955" s="113" t="s">
        <v>390</v>
      </c>
      <c r="C955" s="113">
        <v>334.75</v>
      </c>
      <c r="D955" s="113">
        <v>350.85</v>
      </c>
      <c r="E955" s="113">
        <v>334.7</v>
      </c>
      <c r="F955" s="113">
        <v>340.75</v>
      </c>
      <c r="G955" s="113">
        <v>343</v>
      </c>
      <c r="H955" s="113">
        <v>331.45</v>
      </c>
      <c r="I955" s="113">
        <v>109920</v>
      </c>
      <c r="J955" s="113">
        <v>37793073.200000003</v>
      </c>
      <c r="K955" s="115">
        <v>43385</v>
      </c>
      <c r="L955" s="113">
        <v>2653</v>
      </c>
      <c r="M955" s="113" t="s">
        <v>1224</v>
      </c>
      <c r="N955" s="372"/>
    </row>
    <row r="956" spans="1:14">
      <c r="A956" s="113" t="s">
        <v>1225</v>
      </c>
      <c r="B956" s="113" t="s">
        <v>390</v>
      </c>
      <c r="C956" s="113">
        <v>23.7</v>
      </c>
      <c r="D956" s="113">
        <v>24.9</v>
      </c>
      <c r="E956" s="113">
        <v>23.7</v>
      </c>
      <c r="F956" s="113">
        <v>24.2</v>
      </c>
      <c r="G956" s="113">
        <v>24.8</v>
      </c>
      <c r="H956" s="113">
        <v>23.7</v>
      </c>
      <c r="I956" s="113">
        <v>7672</v>
      </c>
      <c r="J956" s="113">
        <v>186515</v>
      </c>
      <c r="K956" s="115">
        <v>43385</v>
      </c>
      <c r="L956" s="113">
        <v>97</v>
      </c>
      <c r="M956" s="113" t="s">
        <v>1226</v>
      </c>
      <c r="N956" s="372"/>
    </row>
    <row r="957" spans="1:14">
      <c r="A957" s="113" t="s">
        <v>3360</v>
      </c>
      <c r="B957" s="113" t="s">
        <v>390</v>
      </c>
      <c r="C957" s="113">
        <v>22.4</v>
      </c>
      <c r="D957" s="113">
        <v>22.65</v>
      </c>
      <c r="E957" s="113">
        <v>22.3</v>
      </c>
      <c r="F957" s="113">
        <v>22.65</v>
      </c>
      <c r="G957" s="113">
        <v>22.65</v>
      </c>
      <c r="H957" s="113">
        <v>21.6</v>
      </c>
      <c r="I957" s="113">
        <v>123817</v>
      </c>
      <c r="J957" s="113">
        <v>2801343.7</v>
      </c>
      <c r="K957" s="115">
        <v>43385</v>
      </c>
      <c r="L957" s="113">
        <v>309</v>
      </c>
      <c r="M957" s="113" t="s">
        <v>3361</v>
      </c>
      <c r="N957" s="372"/>
    </row>
    <row r="958" spans="1:14">
      <c r="A958" s="113" t="s">
        <v>118</v>
      </c>
      <c r="B958" s="113" t="s">
        <v>390</v>
      </c>
      <c r="C958" s="113">
        <v>232.3</v>
      </c>
      <c r="D958" s="113">
        <v>240</v>
      </c>
      <c r="E958" s="113">
        <v>231</v>
      </c>
      <c r="F958" s="113">
        <v>238.7</v>
      </c>
      <c r="G958" s="113">
        <v>238.55</v>
      </c>
      <c r="H958" s="113">
        <v>228.55</v>
      </c>
      <c r="I958" s="113">
        <v>2848405</v>
      </c>
      <c r="J958" s="113">
        <v>676073993.70000005</v>
      </c>
      <c r="K958" s="115">
        <v>43385</v>
      </c>
      <c r="L958" s="113">
        <v>59801</v>
      </c>
      <c r="M958" s="113" t="s">
        <v>3362</v>
      </c>
      <c r="N958" s="372"/>
    </row>
    <row r="959" spans="1:14">
      <c r="A959" s="113" t="s">
        <v>1227</v>
      </c>
      <c r="B959" s="113" t="s">
        <v>390</v>
      </c>
      <c r="C959" s="113">
        <v>626.9</v>
      </c>
      <c r="D959" s="113">
        <v>656.3</v>
      </c>
      <c r="E959" s="113">
        <v>626.04999999999995</v>
      </c>
      <c r="F959" s="113">
        <v>642.65</v>
      </c>
      <c r="G959" s="113">
        <v>646</v>
      </c>
      <c r="H959" s="113">
        <v>620.5</v>
      </c>
      <c r="I959" s="113">
        <v>696403</v>
      </c>
      <c r="J959" s="113">
        <v>446038394.80000001</v>
      </c>
      <c r="K959" s="115">
        <v>43385</v>
      </c>
      <c r="L959" s="113">
        <v>8266</v>
      </c>
      <c r="M959" s="113" t="s">
        <v>3363</v>
      </c>
      <c r="N959" s="372"/>
    </row>
    <row r="960" spans="1:14">
      <c r="A960" s="113" t="s">
        <v>3364</v>
      </c>
      <c r="B960" s="113" t="s">
        <v>390</v>
      </c>
      <c r="C960" s="113">
        <v>42</v>
      </c>
      <c r="D960" s="113">
        <v>45.95</v>
      </c>
      <c r="E960" s="113">
        <v>42</v>
      </c>
      <c r="F960" s="113">
        <v>43.7</v>
      </c>
      <c r="G960" s="113">
        <v>45</v>
      </c>
      <c r="H960" s="113">
        <v>43.95</v>
      </c>
      <c r="I960" s="113">
        <v>6548</v>
      </c>
      <c r="J960" s="113">
        <v>294651.3</v>
      </c>
      <c r="K960" s="115">
        <v>43385</v>
      </c>
      <c r="L960" s="113">
        <v>23</v>
      </c>
      <c r="M960" s="113" t="s">
        <v>3365</v>
      </c>
      <c r="N960" s="372"/>
    </row>
    <row r="961" spans="1:14">
      <c r="A961" s="113" t="s">
        <v>206</v>
      </c>
      <c r="B961" s="113" t="s">
        <v>390</v>
      </c>
      <c r="C961" s="113">
        <v>1037</v>
      </c>
      <c r="D961" s="113">
        <v>1054.25</v>
      </c>
      <c r="E961" s="113">
        <v>999.1</v>
      </c>
      <c r="F961" s="113">
        <v>1008.25</v>
      </c>
      <c r="G961" s="113">
        <v>1002.9</v>
      </c>
      <c r="H961" s="113">
        <v>1025.6500000000001</v>
      </c>
      <c r="I961" s="113">
        <v>879375</v>
      </c>
      <c r="J961" s="113">
        <v>908808839.75</v>
      </c>
      <c r="K961" s="115">
        <v>43385</v>
      </c>
      <c r="L961" s="113">
        <v>64372</v>
      </c>
      <c r="M961" s="113" t="s">
        <v>3366</v>
      </c>
      <c r="N961" s="372"/>
    </row>
    <row r="962" spans="1:14">
      <c r="A962" s="113" t="s">
        <v>3367</v>
      </c>
      <c r="B962" s="113" t="s">
        <v>390</v>
      </c>
      <c r="C962" s="113">
        <v>477.1</v>
      </c>
      <c r="D962" s="113">
        <v>505</v>
      </c>
      <c r="E962" s="113">
        <v>475.1</v>
      </c>
      <c r="F962" s="113">
        <v>489.95</v>
      </c>
      <c r="G962" s="113">
        <v>487.7</v>
      </c>
      <c r="H962" s="113">
        <v>476.4</v>
      </c>
      <c r="I962" s="113">
        <v>7470</v>
      </c>
      <c r="J962" s="113">
        <v>3646805.95</v>
      </c>
      <c r="K962" s="115">
        <v>43385</v>
      </c>
      <c r="L962" s="113">
        <v>397</v>
      </c>
      <c r="M962" s="113" t="s">
        <v>3368</v>
      </c>
      <c r="N962" s="372"/>
    </row>
    <row r="963" spans="1:14">
      <c r="A963" s="113" t="s">
        <v>119</v>
      </c>
      <c r="B963" s="113" t="s">
        <v>390</v>
      </c>
      <c r="C963" s="113">
        <v>63620</v>
      </c>
      <c r="D963" s="113">
        <v>64959.95</v>
      </c>
      <c r="E963" s="113">
        <v>63620</v>
      </c>
      <c r="F963" s="113">
        <v>63978.35</v>
      </c>
      <c r="G963" s="113">
        <v>64000</v>
      </c>
      <c r="H963" s="113">
        <v>63427.5</v>
      </c>
      <c r="I963" s="113">
        <v>11121</v>
      </c>
      <c r="J963" s="113">
        <v>716419577.10000002</v>
      </c>
      <c r="K963" s="115">
        <v>43385</v>
      </c>
      <c r="L963" s="113">
        <v>6389</v>
      </c>
      <c r="M963" s="113" t="s">
        <v>1228</v>
      </c>
      <c r="N963" s="372"/>
    </row>
    <row r="964" spans="1:14">
      <c r="A964" s="113" t="s">
        <v>2939</v>
      </c>
      <c r="B964" s="113" t="s">
        <v>390</v>
      </c>
      <c r="C964" s="113">
        <v>40</v>
      </c>
      <c r="D964" s="113">
        <v>43.5</v>
      </c>
      <c r="E964" s="113">
        <v>40</v>
      </c>
      <c r="F964" s="113">
        <v>42.25</v>
      </c>
      <c r="G964" s="113">
        <v>42.5</v>
      </c>
      <c r="H964" s="113">
        <v>41.95</v>
      </c>
      <c r="I964" s="113">
        <v>486</v>
      </c>
      <c r="J964" s="113">
        <v>20416</v>
      </c>
      <c r="K964" s="115">
        <v>43385</v>
      </c>
      <c r="L964" s="113">
        <v>16</v>
      </c>
      <c r="M964" s="113" t="s">
        <v>2940</v>
      </c>
      <c r="N964" s="372"/>
    </row>
    <row r="965" spans="1:14">
      <c r="A965" s="113" t="s">
        <v>1229</v>
      </c>
      <c r="B965" s="113" t="s">
        <v>390</v>
      </c>
      <c r="C965" s="113">
        <v>78.05</v>
      </c>
      <c r="D965" s="113">
        <v>84.8</v>
      </c>
      <c r="E965" s="113">
        <v>77.849999999999994</v>
      </c>
      <c r="F965" s="113">
        <v>83</v>
      </c>
      <c r="G965" s="113">
        <v>83.7</v>
      </c>
      <c r="H965" s="113">
        <v>77.5</v>
      </c>
      <c r="I965" s="113">
        <v>4550928</v>
      </c>
      <c r="J965" s="113">
        <v>367743680.30000001</v>
      </c>
      <c r="K965" s="115">
        <v>43385</v>
      </c>
      <c r="L965" s="113">
        <v>21960</v>
      </c>
      <c r="M965" s="113" t="s">
        <v>1230</v>
      </c>
      <c r="N965" s="372"/>
    </row>
    <row r="966" spans="1:14">
      <c r="A966" s="113" t="s">
        <v>2576</v>
      </c>
      <c r="B966" s="113" t="s">
        <v>390</v>
      </c>
      <c r="C966" s="113">
        <v>13.4</v>
      </c>
      <c r="D966" s="113">
        <v>13.5</v>
      </c>
      <c r="E966" s="113">
        <v>13.1</v>
      </c>
      <c r="F966" s="113">
        <v>13.45</v>
      </c>
      <c r="G966" s="113">
        <v>13.45</v>
      </c>
      <c r="H966" s="113">
        <v>13.05</v>
      </c>
      <c r="I966" s="113">
        <v>6282</v>
      </c>
      <c r="J966" s="113">
        <v>83281.05</v>
      </c>
      <c r="K966" s="115">
        <v>43385</v>
      </c>
      <c r="L966" s="113">
        <v>22</v>
      </c>
      <c r="M966" s="113" t="s">
        <v>2577</v>
      </c>
      <c r="N966" s="372"/>
    </row>
    <row r="967" spans="1:14">
      <c r="A967" s="113" t="s">
        <v>2578</v>
      </c>
      <c r="B967" s="113" t="s">
        <v>390</v>
      </c>
      <c r="C967" s="113">
        <v>44.15</v>
      </c>
      <c r="D967" s="113">
        <v>50.4</v>
      </c>
      <c r="E967" s="113">
        <v>44.15</v>
      </c>
      <c r="F967" s="113">
        <v>46.7</v>
      </c>
      <c r="G967" s="113">
        <v>46.55</v>
      </c>
      <c r="H967" s="113">
        <v>45.45</v>
      </c>
      <c r="I967" s="113">
        <v>26811</v>
      </c>
      <c r="J967" s="113">
        <v>1285028.1499999999</v>
      </c>
      <c r="K967" s="115">
        <v>43385</v>
      </c>
      <c r="L967" s="113">
        <v>329</v>
      </c>
      <c r="M967" s="113" t="s">
        <v>2579</v>
      </c>
      <c r="N967" s="372"/>
    </row>
    <row r="968" spans="1:14">
      <c r="A968" s="113" t="s">
        <v>1231</v>
      </c>
      <c r="B968" s="113" t="s">
        <v>390</v>
      </c>
      <c r="C968" s="113">
        <v>13.45</v>
      </c>
      <c r="D968" s="113">
        <v>14.85</v>
      </c>
      <c r="E968" s="113">
        <v>13.45</v>
      </c>
      <c r="F968" s="113">
        <v>13.75</v>
      </c>
      <c r="G968" s="113">
        <v>13.8</v>
      </c>
      <c r="H968" s="113">
        <v>13.35</v>
      </c>
      <c r="I968" s="113">
        <v>1637276</v>
      </c>
      <c r="J968" s="113">
        <v>22784130.350000001</v>
      </c>
      <c r="K968" s="115">
        <v>43385</v>
      </c>
      <c r="L968" s="113">
        <v>3667</v>
      </c>
      <c r="M968" s="113" t="s">
        <v>1232</v>
      </c>
      <c r="N968" s="372"/>
    </row>
    <row r="969" spans="1:14">
      <c r="A969" s="113" t="s">
        <v>1233</v>
      </c>
      <c r="B969" s="113" t="s">
        <v>390</v>
      </c>
      <c r="C969" s="113">
        <v>22.45</v>
      </c>
      <c r="D969" s="113">
        <v>24.8</v>
      </c>
      <c r="E969" s="113">
        <v>22.45</v>
      </c>
      <c r="F969" s="113">
        <v>23.35</v>
      </c>
      <c r="G969" s="113">
        <v>23.55</v>
      </c>
      <c r="H969" s="113">
        <v>22.45</v>
      </c>
      <c r="I969" s="113">
        <v>14020</v>
      </c>
      <c r="J969" s="113">
        <v>328295.15000000002</v>
      </c>
      <c r="K969" s="115">
        <v>43385</v>
      </c>
      <c r="L969" s="113">
        <v>202</v>
      </c>
      <c r="M969" s="113" t="s">
        <v>1234</v>
      </c>
      <c r="N969" s="372"/>
    </row>
    <row r="970" spans="1:14">
      <c r="A970" s="113" t="s">
        <v>1235</v>
      </c>
      <c r="B970" s="113" t="s">
        <v>390</v>
      </c>
      <c r="C970" s="113">
        <v>56</v>
      </c>
      <c r="D970" s="113">
        <v>58.6</v>
      </c>
      <c r="E970" s="113">
        <v>55.95</v>
      </c>
      <c r="F970" s="113">
        <v>57.2</v>
      </c>
      <c r="G970" s="113">
        <v>57.15</v>
      </c>
      <c r="H970" s="113">
        <v>55.2</v>
      </c>
      <c r="I970" s="113">
        <v>26131</v>
      </c>
      <c r="J970" s="113">
        <v>1493523.5</v>
      </c>
      <c r="K970" s="115">
        <v>43385</v>
      </c>
      <c r="L970" s="113">
        <v>324</v>
      </c>
      <c r="M970" s="113" t="s">
        <v>1236</v>
      </c>
      <c r="N970" s="372"/>
    </row>
    <row r="971" spans="1:14">
      <c r="A971" s="113" t="s">
        <v>1237</v>
      </c>
      <c r="B971" s="113" t="s">
        <v>390</v>
      </c>
      <c r="C971" s="113">
        <v>37.549999999999997</v>
      </c>
      <c r="D971" s="113">
        <v>38</v>
      </c>
      <c r="E971" s="113">
        <v>36.4</v>
      </c>
      <c r="F971" s="113">
        <v>36.65</v>
      </c>
      <c r="G971" s="113">
        <v>36.5</v>
      </c>
      <c r="H971" s="113">
        <v>36.5</v>
      </c>
      <c r="I971" s="113">
        <v>28295</v>
      </c>
      <c r="J971" s="113">
        <v>1049204.8500000001</v>
      </c>
      <c r="K971" s="115">
        <v>43385</v>
      </c>
      <c r="L971" s="113">
        <v>369</v>
      </c>
      <c r="M971" s="113" t="s">
        <v>1238</v>
      </c>
      <c r="N971" s="372"/>
    </row>
    <row r="972" spans="1:14">
      <c r="A972" s="113" t="s">
        <v>1239</v>
      </c>
      <c r="B972" s="113" t="s">
        <v>390</v>
      </c>
      <c r="C972" s="113">
        <v>52.6</v>
      </c>
      <c r="D972" s="113">
        <v>54.5</v>
      </c>
      <c r="E972" s="113">
        <v>52</v>
      </c>
      <c r="F972" s="113">
        <v>53.65</v>
      </c>
      <c r="G972" s="113">
        <v>53.5</v>
      </c>
      <c r="H972" s="113">
        <v>51.7</v>
      </c>
      <c r="I972" s="113">
        <v>31380</v>
      </c>
      <c r="J972" s="113">
        <v>1676197.3</v>
      </c>
      <c r="K972" s="115">
        <v>43385</v>
      </c>
      <c r="L972" s="113">
        <v>566</v>
      </c>
      <c r="M972" s="113" t="s">
        <v>1240</v>
      </c>
      <c r="N972" s="372"/>
    </row>
    <row r="973" spans="1:14">
      <c r="A973" s="113" t="s">
        <v>1241</v>
      </c>
      <c r="B973" s="113" t="s">
        <v>390</v>
      </c>
      <c r="C973" s="113">
        <v>187</v>
      </c>
      <c r="D973" s="113">
        <v>190</v>
      </c>
      <c r="E973" s="113">
        <v>183.1</v>
      </c>
      <c r="F973" s="113">
        <v>184.8</v>
      </c>
      <c r="G973" s="113">
        <v>183.15</v>
      </c>
      <c r="H973" s="113">
        <v>184.1</v>
      </c>
      <c r="I973" s="113">
        <v>13662</v>
      </c>
      <c r="J973" s="113">
        <v>2554179.4500000002</v>
      </c>
      <c r="K973" s="115">
        <v>43385</v>
      </c>
      <c r="L973" s="113">
        <v>437</v>
      </c>
      <c r="M973" s="113" t="s">
        <v>1242</v>
      </c>
      <c r="N973" s="372"/>
    </row>
    <row r="974" spans="1:14">
      <c r="A974" s="113" t="s">
        <v>3369</v>
      </c>
      <c r="B974" s="113" t="s">
        <v>390</v>
      </c>
      <c r="C974" s="113">
        <v>24.65</v>
      </c>
      <c r="D974" s="113">
        <v>24.9</v>
      </c>
      <c r="E974" s="113">
        <v>22</v>
      </c>
      <c r="F974" s="113">
        <v>23.2</v>
      </c>
      <c r="G974" s="113">
        <v>23.4</v>
      </c>
      <c r="H974" s="113">
        <v>23.25</v>
      </c>
      <c r="I974" s="113">
        <v>68056</v>
      </c>
      <c r="J974" s="113">
        <v>1580231.85</v>
      </c>
      <c r="K974" s="115">
        <v>43385</v>
      </c>
      <c r="L974" s="113">
        <v>556</v>
      </c>
      <c r="M974" s="113" t="s">
        <v>3370</v>
      </c>
      <c r="N974" s="372"/>
    </row>
    <row r="975" spans="1:14">
      <c r="A975" s="113" t="s">
        <v>1243</v>
      </c>
      <c r="B975" s="113" t="s">
        <v>390</v>
      </c>
      <c r="C975" s="113">
        <v>770.2</v>
      </c>
      <c r="D975" s="113">
        <v>859.5</v>
      </c>
      <c r="E975" s="113">
        <v>770.2</v>
      </c>
      <c r="F975" s="113">
        <v>839.7</v>
      </c>
      <c r="G975" s="113">
        <v>836.95</v>
      </c>
      <c r="H975" s="113">
        <v>759.25</v>
      </c>
      <c r="I975" s="113">
        <v>31105</v>
      </c>
      <c r="J975" s="113">
        <v>25638242.050000001</v>
      </c>
      <c r="K975" s="115">
        <v>43385</v>
      </c>
      <c r="L975" s="113">
        <v>2739</v>
      </c>
      <c r="M975" s="113" t="s">
        <v>1244</v>
      </c>
      <c r="N975" s="372"/>
    </row>
    <row r="976" spans="1:14">
      <c r="A976" s="113" t="s">
        <v>1245</v>
      </c>
      <c r="B976" s="113" t="s">
        <v>390</v>
      </c>
      <c r="C976" s="113">
        <v>407.7</v>
      </c>
      <c r="D976" s="113">
        <v>410.15</v>
      </c>
      <c r="E976" s="113">
        <v>397.15</v>
      </c>
      <c r="F976" s="113">
        <v>402.8</v>
      </c>
      <c r="G976" s="113">
        <v>400.6</v>
      </c>
      <c r="H976" s="113">
        <v>397.25</v>
      </c>
      <c r="I976" s="113">
        <v>826244</v>
      </c>
      <c r="J976" s="113">
        <v>334665098.85000002</v>
      </c>
      <c r="K976" s="115">
        <v>43385</v>
      </c>
      <c r="L976" s="113">
        <v>27868</v>
      </c>
      <c r="M976" s="113" t="s">
        <v>1246</v>
      </c>
      <c r="N976" s="372"/>
    </row>
    <row r="977" spans="1:14">
      <c r="A977" s="113" t="s">
        <v>2873</v>
      </c>
      <c r="B977" s="113" t="s">
        <v>390</v>
      </c>
      <c r="C977" s="113">
        <v>0.25</v>
      </c>
      <c r="D977" s="113">
        <v>0.25</v>
      </c>
      <c r="E977" s="113">
        <v>0.2</v>
      </c>
      <c r="F977" s="113">
        <v>0.25</v>
      </c>
      <c r="G977" s="113">
        <v>0.25</v>
      </c>
      <c r="H977" s="113">
        <v>0.25</v>
      </c>
      <c r="I977" s="113">
        <v>345707</v>
      </c>
      <c r="J977" s="113">
        <v>77768.25</v>
      </c>
      <c r="K977" s="115">
        <v>43385</v>
      </c>
      <c r="L977" s="113">
        <v>42</v>
      </c>
      <c r="M977" s="113" t="s">
        <v>2874</v>
      </c>
      <c r="N977" s="372"/>
    </row>
    <row r="978" spans="1:14">
      <c r="A978" s="113" t="s">
        <v>3029</v>
      </c>
      <c r="B978" s="113" t="s">
        <v>390</v>
      </c>
      <c r="C978" s="113">
        <v>616.20000000000005</v>
      </c>
      <c r="D978" s="113">
        <v>641.54999999999995</v>
      </c>
      <c r="E978" s="113">
        <v>608.01</v>
      </c>
      <c r="F978" s="113">
        <v>638.28</v>
      </c>
      <c r="G978" s="113">
        <v>635.95000000000005</v>
      </c>
      <c r="H978" s="113">
        <v>604.08000000000004</v>
      </c>
      <c r="I978" s="113">
        <v>2206</v>
      </c>
      <c r="J978" s="113">
        <v>1407173.08</v>
      </c>
      <c r="K978" s="115">
        <v>43385</v>
      </c>
      <c r="L978" s="113">
        <v>205</v>
      </c>
      <c r="M978" s="113" t="s">
        <v>3030</v>
      </c>
      <c r="N978" s="372"/>
    </row>
    <row r="979" spans="1:14">
      <c r="A979" s="113" t="s">
        <v>2294</v>
      </c>
      <c r="B979" s="113" t="s">
        <v>390</v>
      </c>
      <c r="C979" s="113">
        <v>26.95</v>
      </c>
      <c r="D979" s="113">
        <v>29</v>
      </c>
      <c r="E979" s="113">
        <v>26.95</v>
      </c>
      <c r="F979" s="113">
        <v>27.55</v>
      </c>
      <c r="G979" s="113">
        <v>27.5</v>
      </c>
      <c r="H979" s="113">
        <v>26.55</v>
      </c>
      <c r="I979" s="113">
        <v>42198</v>
      </c>
      <c r="J979" s="113">
        <v>1190732.25</v>
      </c>
      <c r="K979" s="115">
        <v>43385</v>
      </c>
      <c r="L979" s="113">
        <v>225</v>
      </c>
      <c r="M979" s="113" t="s">
        <v>2114</v>
      </c>
      <c r="N979" s="372"/>
    </row>
    <row r="980" spans="1:14">
      <c r="A980" s="113" t="s">
        <v>2072</v>
      </c>
      <c r="B980" s="113" t="s">
        <v>390</v>
      </c>
      <c r="C980" s="113">
        <v>9.1999999999999993</v>
      </c>
      <c r="D980" s="113">
        <v>9.5500000000000007</v>
      </c>
      <c r="E980" s="113">
        <v>9.0500000000000007</v>
      </c>
      <c r="F980" s="113">
        <v>9.4</v>
      </c>
      <c r="G980" s="113">
        <v>9.35</v>
      </c>
      <c r="H980" s="113">
        <v>9</v>
      </c>
      <c r="I980" s="113">
        <v>218812</v>
      </c>
      <c r="J980" s="113">
        <v>2039877.95</v>
      </c>
      <c r="K980" s="115">
        <v>43385</v>
      </c>
      <c r="L980" s="113">
        <v>677</v>
      </c>
      <c r="M980" s="113" t="s">
        <v>2073</v>
      </c>
      <c r="N980" s="372"/>
    </row>
    <row r="981" spans="1:14">
      <c r="A981" s="113" t="s">
        <v>1247</v>
      </c>
      <c r="B981" s="113" t="s">
        <v>390</v>
      </c>
      <c r="C981" s="113">
        <v>1.3</v>
      </c>
      <c r="D981" s="113">
        <v>1.3</v>
      </c>
      <c r="E981" s="113">
        <v>1.25</v>
      </c>
      <c r="F981" s="113">
        <v>1.3</v>
      </c>
      <c r="G981" s="113">
        <v>1.3</v>
      </c>
      <c r="H981" s="113">
        <v>1.3</v>
      </c>
      <c r="I981" s="113">
        <v>199133</v>
      </c>
      <c r="J981" s="113">
        <v>252906.35</v>
      </c>
      <c r="K981" s="115">
        <v>43385</v>
      </c>
      <c r="L981" s="113">
        <v>143</v>
      </c>
      <c r="M981" s="113" t="s">
        <v>1248</v>
      </c>
      <c r="N981" s="372"/>
    </row>
    <row r="982" spans="1:14">
      <c r="A982" s="113" t="s">
        <v>2060</v>
      </c>
      <c r="B982" s="113" t="s">
        <v>390</v>
      </c>
      <c r="C982" s="113">
        <v>14</v>
      </c>
      <c r="D982" s="113">
        <v>15.15</v>
      </c>
      <c r="E982" s="113">
        <v>13.75</v>
      </c>
      <c r="F982" s="113">
        <v>14.45</v>
      </c>
      <c r="G982" s="113">
        <v>14.1</v>
      </c>
      <c r="H982" s="113">
        <v>14.45</v>
      </c>
      <c r="I982" s="113">
        <v>13346</v>
      </c>
      <c r="J982" s="113">
        <v>190451.25</v>
      </c>
      <c r="K982" s="115">
        <v>43385</v>
      </c>
      <c r="L982" s="113">
        <v>94</v>
      </c>
      <c r="M982" s="113" t="s">
        <v>2061</v>
      </c>
      <c r="N982" s="372"/>
    </row>
    <row r="983" spans="1:14">
      <c r="A983" s="113" t="s">
        <v>2580</v>
      </c>
      <c r="B983" s="113" t="s">
        <v>390</v>
      </c>
      <c r="C983" s="113">
        <v>24.85</v>
      </c>
      <c r="D983" s="113">
        <v>24.85</v>
      </c>
      <c r="E983" s="113">
        <v>23.35</v>
      </c>
      <c r="F983" s="113">
        <v>23.65</v>
      </c>
      <c r="G983" s="113">
        <v>23.55</v>
      </c>
      <c r="H983" s="113">
        <v>23</v>
      </c>
      <c r="I983" s="113">
        <v>4370</v>
      </c>
      <c r="J983" s="113">
        <v>103243.65</v>
      </c>
      <c r="K983" s="115">
        <v>43385</v>
      </c>
      <c r="L983" s="113">
        <v>36</v>
      </c>
      <c r="M983" s="113" t="s">
        <v>2581</v>
      </c>
      <c r="N983" s="372"/>
    </row>
    <row r="984" spans="1:14">
      <c r="A984" s="113" t="s">
        <v>1249</v>
      </c>
      <c r="B984" s="113" t="s">
        <v>390</v>
      </c>
      <c r="C984" s="113">
        <v>97.95</v>
      </c>
      <c r="D984" s="113">
        <v>99.95</v>
      </c>
      <c r="E984" s="113">
        <v>96.15</v>
      </c>
      <c r="F984" s="113">
        <v>97.15</v>
      </c>
      <c r="G984" s="113">
        <v>97.85</v>
      </c>
      <c r="H984" s="113">
        <v>96.4</v>
      </c>
      <c r="I984" s="113">
        <v>1016</v>
      </c>
      <c r="J984" s="113">
        <v>98816.2</v>
      </c>
      <c r="K984" s="115">
        <v>43385</v>
      </c>
      <c r="L984" s="113">
        <v>38</v>
      </c>
      <c r="M984" s="113" t="s">
        <v>1250</v>
      </c>
      <c r="N984" s="372"/>
    </row>
    <row r="985" spans="1:14">
      <c r="A985" s="113" t="s">
        <v>1251</v>
      </c>
      <c r="B985" s="113" t="s">
        <v>390</v>
      </c>
      <c r="C985" s="113">
        <v>53.7</v>
      </c>
      <c r="D985" s="113">
        <v>54.5</v>
      </c>
      <c r="E985" s="113">
        <v>51.55</v>
      </c>
      <c r="F985" s="113">
        <v>54.15</v>
      </c>
      <c r="G985" s="113">
        <v>54.5</v>
      </c>
      <c r="H985" s="113">
        <v>52.25</v>
      </c>
      <c r="I985" s="113">
        <v>10399</v>
      </c>
      <c r="J985" s="113">
        <v>547862.05000000005</v>
      </c>
      <c r="K985" s="115">
        <v>43385</v>
      </c>
      <c r="L985" s="113">
        <v>103</v>
      </c>
      <c r="M985" s="113" t="s">
        <v>1252</v>
      </c>
      <c r="N985" s="372"/>
    </row>
    <row r="986" spans="1:14">
      <c r="A986" s="113" t="s">
        <v>1253</v>
      </c>
      <c r="B986" s="113" t="s">
        <v>390</v>
      </c>
      <c r="C986" s="113">
        <v>39.950000000000003</v>
      </c>
      <c r="D986" s="113">
        <v>39.950000000000003</v>
      </c>
      <c r="E986" s="113">
        <v>37.6</v>
      </c>
      <c r="F986" s="113">
        <v>38.85</v>
      </c>
      <c r="G986" s="113">
        <v>38.85</v>
      </c>
      <c r="H986" s="113">
        <v>37.200000000000003</v>
      </c>
      <c r="I986" s="113">
        <v>4231</v>
      </c>
      <c r="J986" s="113">
        <v>163222.85</v>
      </c>
      <c r="K986" s="115">
        <v>43385</v>
      </c>
      <c r="L986" s="113">
        <v>40</v>
      </c>
      <c r="M986" s="113" t="s">
        <v>1254</v>
      </c>
      <c r="N986" s="372"/>
    </row>
    <row r="987" spans="1:14">
      <c r="A987" s="113" t="s">
        <v>1255</v>
      </c>
      <c r="B987" s="113" t="s">
        <v>390</v>
      </c>
      <c r="C987" s="113">
        <v>75</v>
      </c>
      <c r="D987" s="113">
        <v>78</v>
      </c>
      <c r="E987" s="113">
        <v>74.400000000000006</v>
      </c>
      <c r="F987" s="113">
        <v>76.75</v>
      </c>
      <c r="G987" s="113">
        <v>76.5</v>
      </c>
      <c r="H987" s="113">
        <v>74.099999999999994</v>
      </c>
      <c r="I987" s="113">
        <v>8991</v>
      </c>
      <c r="J987" s="113">
        <v>683157.55</v>
      </c>
      <c r="K987" s="115">
        <v>43385</v>
      </c>
      <c r="L987" s="113">
        <v>164</v>
      </c>
      <c r="M987" s="113" t="s">
        <v>1256</v>
      </c>
      <c r="N987" s="372"/>
    </row>
    <row r="988" spans="1:14">
      <c r="A988" s="113" t="s">
        <v>380</v>
      </c>
      <c r="B988" s="113" t="s">
        <v>390</v>
      </c>
      <c r="C988" s="113">
        <v>669.9</v>
      </c>
      <c r="D988" s="113">
        <v>682</v>
      </c>
      <c r="E988" s="113">
        <v>660.1</v>
      </c>
      <c r="F988" s="113">
        <v>677.85</v>
      </c>
      <c r="G988" s="113">
        <v>677.7</v>
      </c>
      <c r="H988" s="113">
        <v>659.75</v>
      </c>
      <c r="I988" s="113">
        <v>155969</v>
      </c>
      <c r="J988" s="113">
        <v>104966665.75</v>
      </c>
      <c r="K988" s="115">
        <v>43385</v>
      </c>
      <c r="L988" s="113">
        <v>5279</v>
      </c>
      <c r="M988" s="113" t="s">
        <v>1257</v>
      </c>
      <c r="N988" s="372"/>
    </row>
    <row r="989" spans="1:14">
      <c r="A989" s="113" t="s">
        <v>1258</v>
      </c>
      <c r="B989" s="113" t="s">
        <v>390</v>
      </c>
      <c r="C989" s="113">
        <v>359.6</v>
      </c>
      <c r="D989" s="113">
        <v>365</v>
      </c>
      <c r="E989" s="113">
        <v>350.25</v>
      </c>
      <c r="F989" s="113">
        <v>355.3</v>
      </c>
      <c r="G989" s="113">
        <v>360</v>
      </c>
      <c r="H989" s="113">
        <v>347.2</v>
      </c>
      <c r="I989" s="113">
        <v>13898</v>
      </c>
      <c r="J989" s="113">
        <v>4976271.55</v>
      </c>
      <c r="K989" s="115">
        <v>43385</v>
      </c>
      <c r="L989" s="113">
        <v>622</v>
      </c>
      <c r="M989" s="113" t="s">
        <v>1259</v>
      </c>
      <c r="N989" s="372"/>
    </row>
    <row r="990" spans="1:14">
      <c r="A990" s="113" t="s">
        <v>1260</v>
      </c>
      <c r="B990" s="113" t="s">
        <v>390</v>
      </c>
      <c r="C990" s="113">
        <v>68.25</v>
      </c>
      <c r="D990" s="113">
        <v>68.45</v>
      </c>
      <c r="E990" s="113">
        <v>66.400000000000006</v>
      </c>
      <c r="F990" s="113">
        <v>66.95</v>
      </c>
      <c r="G990" s="113">
        <v>67</v>
      </c>
      <c r="H990" s="113">
        <v>66.95</v>
      </c>
      <c r="I990" s="113">
        <v>9079999</v>
      </c>
      <c r="J990" s="113">
        <v>611009649.79999995</v>
      </c>
      <c r="K990" s="115">
        <v>43385</v>
      </c>
      <c r="L990" s="113">
        <v>35624</v>
      </c>
      <c r="M990" s="113" t="s">
        <v>1261</v>
      </c>
      <c r="N990" s="372"/>
    </row>
    <row r="991" spans="1:14">
      <c r="A991" s="113" t="s">
        <v>1262</v>
      </c>
      <c r="B991" s="113" t="s">
        <v>390</v>
      </c>
      <c r="C991" s="113">
        <v>1455</v>
      </c>
      <c r="D991" s="113">
        <v>1509.9</v>
      </c>
      <c r="E991" s="113">
        <v>1455</v>
      </c>
      <c r="F991" s="113">
        <v>1484</v>
      </c>
      <c r="G991" s="113">
        <v>1485</v>
      </c>
      <c r="H991" s="113">
        <v>1450.2</v>
      </c>
      <c r="I991" s="113">
        <v>30001</v>
      </c>
      <c r="J991" s="113">
        <v>44561673.149999999</v>
      </c>
      <c r="K991" s="115">
        <v>43385</v>
      </c>
      <c r="L991" s="113">
        <v>2674</v>
      </c>
      <c r="M991" s="113" t="s">
        <v>1263</v>
      </c>
      <c r="N991" s="372"/>
    </row>
    <row r="992" spans="1:14">
      <c r="A992" s="113" t="s">
        <v>1264</v>
      </c>
      <c r="B992" s="113" t="s">
        <v>390</v>
      </c>
      <c r="C992" s="113">
        <v>625</v>
      </c>
      <c r="D992" s="113">
        <v>648</v>
      </c>
      <c r="E992" s="113">
        <v>625</v>
      </c>
      <c r="F992" s="113">
        <v>631.9</v>
      </c>
      <c r="G992" s="113">
        <v>634</v>
      </c>
      <c r="H992" s="113">
        <v>615.04999999999995</v>
      </c>
      <c r="I992" s="113">
        <v>38686</v>
      </c>
      <c r="J992" s="113">
        <v>24843082.949999999</v>
      </c>
      <c r="K992" s="115">
        <v>43385</v>
      </c>
      <c r="L992" s="113">
        <v>2215</v>
      </c>
      <c r="M992" s="113" t="s">
        <v>2199</v>
      </c>
      <c r="N992" s="372"/>
    </row>
    <row r="993" spans="1:14">
      <c r="A993" s="113" t="s">
        <v>1265</v>
      </c>
      <c r="B993" s="113" t="s">
        <v>390</v>
      </c>
      <c r="C993" s="113">
        <v>77.900000000000006</v>
      </c>
      <c r="D993" s="113">
        <v>89.45</v>
      </c>
      <c r="E993" s="113">
        <v>77.55</v>
      </c>
      <c r="F993" s="113">
        <v>87.5</v>
      </c>
      <c r="G993" s="113">
        <v>87</v>
      </c>
      <c r="H993" s="113">
        <v>76.8</v>
      </c>
      <c r="I993" s="113">
        <v>427809</v>
      </c>
      <c r="J993" s="113">
        <v>35811740.75</v>
      </c>
      <c r="K993" s="115">
        <v>43385</v>
      </c>
      <c r="L993" s="113">
        <v>6485</v>
      </c>
      <c r="M993" s="113" t="s">
        <v>1266</v>
      </c>
      <c r="N993" s="372"/>
    </row>
    <row r="994" spans="1:14">
      <c r="A994" s="113" t="s">
        <v>1267</v>
      </c>
      <c r="B994" s="113" t="s">
        <v>390</v>
      </c>
      <c r="C994" s="113">
        <v>105.95</v>
      </c>
      <c r="D994" s="113">
        <v>109.3</v>
      </c>
      <c r="E994" s="113">
        <v>105.15</v>
      </c>
      <c r="F994" s="113">
        <v>107.25</v>
      </c>
      <c r="G994" s="113">
        <v>107.5</v>
      </c>
      <c r="H994" s="113">
        <v>105</v>
      </c>
      <c r="I994" s="113">
        <v>29672</v>
      </c>
      <c r="J994" s="113">
        <v>3186465.2</v>
      </c>
      <c r="K994" s="115">
        <v>43385</v>
      </c>
      <c r="L994" s="113">
        <v>923</v>
      </c>
      <c r="M994" s="113" t="s">
        <v>1268</v>
      </c>
      <c r="N994" s="372"/>
    </row>
    <row r="995" spans="1:14">
      <c r="A995" s="113" t="s">
        <v>373</v>
      </c>
      <c r="B995" s="113" t="s">
        <v>390</v>
      </c>
      <c r="C995" s="113">
        <v>53.1</v>
      </c>
      <c r="D995" s="113">
        <v>55</v>
      </c>
      <c r="E995" s="113">
        <v>53.05</v>
      </c>
      <c r="F995" s="113">
        <v>53.4</v>
      </c>
      <c r="G995" s="113">
        <v>53.5</v>
      </c>
      <c r="H995" s="113">
        <v>52.5</v>
      </c>
      <c r="I995" s="113">
        <v>6773089</v>
      </c>
      <c r="J995" s="113">
        <v>365089419.80000001</v>
      </c>
      <c r="K995" s="115">
        <v>43385</v>
      </c>
      <c r="L995" s="113">
        <v>20264</v>
      </c>
      <c r="M995" s="113" t="s">
        <v>2719</v>
      </c>
      <c r="N995" s="372"/>
    </row>
    <row r="996" spans="1:14">
      <c r="A996" s="113" t="s">
        <v>2972</v>
      </c>
      <c r="B996" s="113" t="s">
        <v>390</v>
      </c>
      <c r="C996" s="113">
        <v>1170</v>
      </c>
      <c r="D996" s="113">
        <v>1170</v>
      </c>
      <c r="E996" s="113">
        <v>945.7</v>
      </c>
      <c r="F996" s="113">
        <v>1070.75</v>
      </c>
      <c r="G996" s="113">
        <v>1081</v>
      </c>
      <c r="H996" s="113">
        <v>1126</v>
      </c>
      <c r="I996" s="113">
        <v>1235</v>
      </c>
      <c r="J996" s="113">
        <v>1289961.7</v>
      </c>
      <c r="K996" s="115">
        <v>43385</v>
      </c>
      <c r="L996" s="113">
        <v>118</v>
      </c>
      <c r="M996" s="113" t="s">
        <v>2973</v>
      </c>
      <c r="N996" s="372"/>
    </row>
    <row r="997" spans="1:14">
      <c r="A997" s="113" t="s">
        <v>1269</v>
      </c>
      <c r="B997" s="113" t="s">
        <v>390</v>
      </c>
      <c r="C997" s="113">
        <v>115.5</v>
      </c>
      <c r="D997" s="113">
        <v>118.65</v>
      </c>
      <c r="E997" s="113">
        <v>115.45</v>
      </c>
      <c r="F997" s="113">
        <v>116.45</v>
      </c>
      <c r="G997" s="113">
        <v>116.2</v>
      </c>
      <c r="H997" s="113">
        <v>114</v>
      </c>
      <c r="I997" s="113">
        <v>113973</v>
      </c>
      <c r="J997" s="113">
        <v>13381749.449999999</v>
      </c>
      <c r="K997" s="115">
        <v>43385</v>
      </c>
      <c r="L997" s="113">
        <v>1835</v>
      </c>
      <c r="M997" s="113" t="s">
        <v>1270</v>
      </c>
      <c r="N997" s="372"/>
    </row>
    <row r="998" spans="1:14">
      <c r="A998" s="113" t="s">
        <v>243</v>
      </c>
      <c r="B998" s="113" t="s">
        <v>390</v>
      </c>
      <c r="C998" s="113">
        <v>71.55</v>
      </c>
      <c r="D998" s="113">
        <v>74.3</v>
      </c>
      <c r="E998" s="113">
        <v>71.099999999999994</v>
      </c>
      <c r="F998" s="113">
        <v>73.099999999999994</v>
      </c>
      <c r="G998" s="113">
        <v>73.150000000000006</v>
      </c>
      <c r="H998" s="113">
        <v>69.95</v>
      </c>
      <c r="I998" s="113">
        <v>9392894</v>
      </c>
      <c r="J998" s="113">
        <v>685380332.5</v>
      </c>
      <c r="K998" s="115">
        <v>43385</v>
      </c>
      <c r="L998" s="113">
        <v>26225</v>
      </c>
      <c r="M998" s="113" t="s">
        <v>1271</v>
      </c>
      <c r="N998" s="372"/>
    </row>
    <row r="999" spans="1:14">
      <c r="A999" s="113" t="s">
        <v>1272</v>
      </c>
      <c r="B999" s="113" t="s">
        <v>390</v>
      </c>
      <c r="C999" s="113">
        <v>128</v>
      </c>
      <c r="D999" s="113">
        <v>131.5</v>
      </c>
      <c r="E999" s="113">
        <v>125</v>
      </c>
      <c r="F999" s="113">
        <v>126.5</v>
      </c>
      <c r="G999" s="113">
        <v>126.55</v>
      </c>
      <c r="H999" s="113">
        <v>125.3</v>
      </c>
      <c r="I999" s="113">
        <v>36180</v>
      </c>
      <c r="J999" s="113">
        <v>4622314.0999999996</v>
      </c>
      <c r="K999" s="115">
        <v>43385</v>
      </c>
      <c r="L999" s="113">
        <v>863</v>
      </c>
      <c r="M999" s="113" t="s">
        <v>1273</v>
      </c>
      <c r="N999" s="372"/>
    </row>
    <row r="1000" spans="1:14">
      <c r="A1000" s="113" t="s">
        <v>2118</v>
      </c>
      <c r="B1000" s="113" t="s">
        <v>390</v>
      </c>
      <c r="C1000" s="113">
        <v>815</v>
      </c>
      <c r="D1000" s="113">
        <v>868.75</v>
      </c>
      <c r="E1000" s="113">
        <v>781</v>
      </c>
      <c r="F1000" s="113">
        <v>806.05</v>
      </c>
      <c r="G1000" s="113">
        <v>806.05</v>
      </c>
      <c r="H1000" s="113">
        <v>815</v>
      </c>
      <c r="I1000" s="113">
        <v>50</v>
      </c>
      <c r="J1000" s="113">
        <v>41111.699999999997</v>
      </c>
      <c r="K1000" s="115">
        <v>43385</v>
      </c>
      <c r="L1000" s="113">
        <v>18</v>
      </c>
      <c r="M1000" s="113" t="s">
        <v>2119</v>
      </c>
      <c r="N1000" s="372"/>
    </row>
    <row r="1001" spans="1:14">
      <c r="A1001" s="113" t="s">
        <v>382</v>
      </c>
      <c r="B1001" s="113" t="s">
        <v>390</v>
      </c>
      <c r="C1001" s="113">
        <v>70.349999999999994</v>
      </c>
      <c r="D1001" s="113">
        <v>72.849999999999994</v>
      </c>
      <c r="E1001" s="113">
        <v>68.099999999999994</v>
      </c>
      <c r="F1001" s="113">
        <v>71.55</v>
      </c>
      <c r="G1001" s="113">
        <v>71.900000000000006</v>
      </c>
      <c r="H1001" s="113">
        <v>68.099999999999994</v>
      </c>
      <c r="I1001" s="113">
        <v>34735</v>
      </c>
      <c r="J1001" s="113">
        <v>2459165.2999999998</v>
      </c>
      <c r="K1001" s="115">
        <v>43385</v>
      </c>
      <c r="L1001" s="113">
        <v>662</v>
      </c>
      <c r="M1001" s="113" t="s">
        <v>1274</v>
      </c>
      <c r="N1001" s="372"/>
    </row>
    <row r="1002" spans="1:14">
      <c r="A1002" s="113" t="s">
        <v>2398</v>
      </c>
      <c r="B1002" s="113" t="s">
        <v>2788</v>
      </c>
      <c r="C1002" s="113">
        <v>31.65</v>
      </c>
      <c r="D1002" s="113">
        <v>32.950000000000003</v>
      </c>
      <c r="E1002" s="113">
        <v>31.4</v>
      </c>
      <c r="F1002" s="113">
        <v>32.700000000000003</v>
      </c>
      <c r="G1002" s="113">
        <v>32.9</v>
      </c>
      <c r="H1002" s="113">
        <v>31.65</v>
      </c>
      <c r="I1002" s="113">
        <v>21609</v>
      </c>
      <c r="J1002" s="113">
        <v>697000.85</v>
      </c>
      <c r="K1002" s="115">
        <v>43385</v>
      </c>
      <c r="L1002" s="113">
        <v>90</v>
      </c>
      <c r="M1002" s="113" t="s">
        <v>2399</v>
      </c>
      <c r="N1002" s="372"/>
    </row>
    <row r="1003" spans="1:14">
      <c r="A1003" s="113" t="s">
        <v>2086</v>
      </c>
      <c r="B1003" s="113" t="s">
        <v>390</v>
      </c>
      <c r="C1003" s="113">
        <v>7.4</v>
      </c>
      <c r="D1003" s="113">
        <v>8.25</v>
      </c>
      <c r="E1003" s="113">
        <v>7.4</v>
      </c>
      <c r="F1003" s="113">
        <v>8.0500000000000007</v>
      </c>
      <c r="G1003" s="113">
        <v>8.1</v>
      </c>
      <c r="H1003" s="113">
        <v>7.65</v>
      </c>
      <c r="I1003" s="113">
        <v>21979</v>
      </c>
      <c r="J1003" s="113">
        <v>175041.7</v>
      </c>
      <c r="K1003" s="115">
        <v>43385</v>
      </c>
      <c r="L1003" s="113">
        <v>119</v>
      </c>
      <c r="M1003" s="113" t="s">
        <v>2087</v>
      </c>
      <c r="N1003" s="372"/>
    </row>
    <row r="1004" spans="1:14">
      <c r="A1004" s="113" t="s">
        <v>1275</v>
      </c>
      <c r="B1004" s="113" t="s">
        <v>390</v>
      </c>
      <c r="C1004" s="113">
        <v>21.2</v>
      </c>
      <c r="D1004" s="113">
        <v>22</v>
      </c>
      <c r="E1004" s="113">
        <v>21.2</v>
      </c>
      <c r="F1004" s="113">
        <v>21.65</v>
      </c>
      <c r="G1004" s="113">
        <v>21.65</v>
      </c>
      <c r="H1004" s="113">
        <v>20.9</v>
      </c>
      <c r="I1004" s="113">
        <v>119159</v>
      </c>
      <c r="J1004" s="113">
        <v>2591241.25</v>
      </c>
      <c r="K1004" s="115">
        <v>43385</v>
      </c>
      <c r="L1004" s="113">
        <v>796</v>
      </c>
      <c r="M1004" s="113" t="s">
        <v>1276</v>
      </c>
      <c r="N1004" s="372"/>
    </row>
    <row r="1005" spans="1:14">
      <c r="A1005" s="113" t="s">
        <v>3371</v>
      </c>
      <c r="B1005" s="113" t="s">
        <v>390</v>
      </c>
      <c r="C1005" s="113">
        <v>65.900000000000006</v>
      </c>
      <c r="D1005" s="113">
        <v>68.900000000000006</v>
      </c>
      <c r="E1005" s="113">
        <v>65.900000000000006</v>
      </c>
      <c r="F1005" s="113">
        <v>68.650000000000006</v>
      </c>
      <c r="G1005" s="113">
        <v>68.849999999999994</v>
      </c>
      <c r="H1005" s="113">
        <v>66.349999999999994</v>
      </c>
      <c r="I1005" s="113">
        <v>24092</v>
      </c>
      <c r="J1005" s="113">
        <v>1646379.75</v>
      </c>
      <c r="K1005" s="115">
        <v>43385</v>
      </c>
      <c r="L1005" s="113">
        <v>308</v>
      </c>
      <c r="M1005" s="113" t="s">
        <v>3372</v>
      </c>
      <c r="N1005" s="372"/>
    </row>
    <row r="1006" spans="1:14">
      <c r="A1006" s="113" t="s">
        <v>2875</v>
      </c>
      <c r="B1006" s="113" t="s">
        <v>390</v>
      </c>
      <c r="C1006" s="113">
        <v>248.4</v>
      </c>
      <c r="D1006" s="113">
        <v>252</v>
      </c>
      <c r="E1006" s="113">
        <v>238</v>
      </c>
      <c r="F1006" s="113">
        <v>242.75</v>
      </c>
      <c r="G1006" s="113">
        <v>242.25</v>
      </c>
      <c r="H1006" s="113">
        <v>240</v>
      </c>
      <c r="I1006" s="113">
        <v>80880</v>
      </c>
      <c r="J1006" s="113">
        <v>19979678.699999999</v>
      </c>
      <c r="K1006" s="115">
        <v>43385</v>
      </c>
      <c r="L1006" s="113">
        <v>1486</v>
      </c>
      <c r="M1006" s="113" t="s">
        <v>2876</v>
      </c>
      <c r="N1006" s="372"/>
    </row>
    <row r="1007" spans="1:14">
      <c r="A1007" s="113" t="s">
        <v>1277</v>
      </c>
      <c r="B1007" s="113" t="s">
        <v>390</v>
      </c>
      <c r="C1007" s="113">
        <v>440</v>
      </c>
      <c r="D1007" s="113">
        <v>460</v>
      </c>
      <c r="E1007" s="113">
        <v>440</v>
      </c>
      <c r="F1007" s="113">
        <v>456.9</v>
      </c>
      <c r="G1007" s="113">
        <v>460</v>
      </c>
      <c r="H1007" s="113">
        <v>438.8</v>
      </c>
      <c r="I1007" s="113">
        <v>342480</v>
      </c>
      <c r="J1007" s="113">
        <v>153548552</v>
      </c>
      <c r="K1007" s="115">
        <v>43385</v>
      </c>
      <c r="L1007" s="113">
        <v>1174</v>
      </c>
      <c r="M1007" s="113" t="s">
        <v>2285</v>
      </c>
      <c r="N1007" s="372"/>
    </row>
    <row r="1008" spans="1:14">
      <c r="A1008" s="113" t="s">
        <v>1278</v>
      </c>
      <c r="B1008" s="113" t="s">
        <v>390</v>
      </c>
      <c r="C1008" s="113">
        <v>9460</v>
      </c>
      <c r="D1008" s="113">
        <v>9779.4</v>
      </c>
      <c r="E1008" s="113">
        <v>9430.9</v>
      </c>
      <c r="F1008" s="113">
        <v>9699.85</v>
      </c>
      <c r="G1008" s="113">
        <v>9682</v>
      </c>
      <c r="H1008" s="113">
        <v>9384.4</v>
      </c>
      <c r="I1008" s="113">
        <v>106845</v>
      </c>
      <c r="J1008" s="113">
        <v>1026857611.1</v>
      </c>
      <c r="K1008" s="115">
        <v>43385</v>
      </c>
      <c r="L1008" s="113">
        <v>20904</v>
      </c>
      <c r="M1008" s="113" t="s">
        <v>3373</v>
      </c>
      <c r="N1008" s="372"/>
    </row>
    <row r="1009" spans="1:14">
      <c r="A1009" s="113" t="s">
        <v>1279</v>
      </c>
      <c r="B1009" s="113" t="s">
        <v>390</v>
      </c>
      <c r="C1009" s="113">
        <v>42.95</v>
      </c>
      <c r="D1009" s="113">
        <v>45</v>
      </c>
      <c r="E1009" s="113">
        <v>42.95</v>
      </c>
      <c r="F1009" s="113">
        <v>43.85</v>
      </c>
      <c r="G1009" s="113">
        <v>43.7</v>
      </c>
      <c r="H1009" s="113">
        <v>42.6</v>
      </c>
      <c r="I1009" s="113">
        <v>554966</v>
      </c>
      <c r="J1009" s="113">
        <v>24357426.399999999</v>
      </c>
      <c r="K1009" s="115">
        <v>43385</v>
      </c>
      <c r="L1009" s="113">
        <v>2272</v>
      </c>
      <c r="M1009" s="113" t="s">
        <v>1280</v>
      </c>
      <c r="N1009" s="372"/>
    </row>
    <row r="1010" spans="1:14">
      <c r="A1010" s="113" t="s">
        <v>1281</v>
      </c>
      <c r="B1010" s="113" t="s">
        <v>390</v>
      </c>
      <c r="C1010" s="113">
        <v>596</v>
      </c>
      <c r="D1010" s="113">
        <v>615.95000000000005</v>
      </c>
      <c r="E1010" s="113">
        <v>583.04999999999995</v>
      </c>
      <c r="F1010" s="113">
        <v>591</v>
      </c>
      <c r="G1010" s="113">
        <v>600</v>
      </c>
      <c r="H1010" s="113">
        <v>594.6</v>
      </c>
      <c r="I1010" s="113">
        <v>12081</v>
      </c>
      <c r="J1010" s="113">
        <v>7178583.4000000004</v>
      </c>
      <c r="K1010" s="115">
        <v>43385</v>
      </c>
      <c r="L1010" s="113">
        <v>1090</v>
      </c>
      <c r="M1010" s="113" t="s">
        <v>1282</v>
      </c>
      <c r="N1010" s="372"/>
    </row>
    <row r="1011" spans="1:14">
      <c r="A1011" s="113" t="s">
        <v>2453</v>
      </c>
      <c r="B1011" s="113" t="s">
        <v>390</v>
      </c>
      <c r="C1011" s="113">
        <v>230</v>
      </c>
      <c r="D1011" s="113">
        <v>241.7</v>
      </c>
      <c r="E1011" s="113">
        <v>230</v>
      </c>
      <c r="F1011" s="113">
        <v>236.2</v>
      </c>
      <c r="G1011" s="113">
        <v>235</v>
      </c>
      <c r="H1011" s="113">
        <v>233.9</v>
      </c>
      <c r="I1011" s="113">
        <v>24382</v>
      </c>
      <c r="J1011" s="113">
        <v>5787700.1500000004</v>
      </c>
      <c r="K1011" s="115">
        <v>43385</v>
      </c>
      <c r="L1011" s="113">
        <v>789</v>
      </c>
      <c r="M1011" s="113" t="s">
        <v>2456</v>
      </c>
      <c r="N1011" s="372"/>
    </row>
    <row r="1012" spans="1:14">
      <c r="A1012" s="113" t="s">
        <v>2582</v>
      </c>
      <c r="B1012" s="113" t="s">
        <v>390</v>
      </c>
      <c r="C1012" s="113">
        <v>16</v>
      </c>
      <c r="D1012" s="113">
        <v>16.75</v>
      </c>
      <c r="E1012" s="113">
        <v>16</v>
      </c>
      <c r="F1012" s="113">
        <v>16.55</v>
      </c>
      <c r="G1012" s="113">
        <v>16.5</v>
      </c>
      <c r="H1012" s="113">
        <v>15.65</v>
      </c>
      <c r="I1012" s="113">
        <v>20085</v>
      </c>
      <c r="J1012" s="113">
        <v>329472</v>
      </c>
      <c r="K1012" s="115">
        <v>43385</v>
      </c>
      <c r="L1012" s="113">
        <v>51</v>
      </c>
      <c r="M1012" s="113" t="s">
        <v>2583</v>
      </c>
      <c r="N1012" s="372"/>
    </row>
    <row r="1013" spans="1:14">
      <c r="A1013" s="113" t="s">
        <v>1284</v>
      </c>
      <c r="B1013" s="113" t="s">
        <v>390</v>
      </c>
      <c r="C1013" s="113">
        <v>34.5</v>
      </c>
      <c r="D1013" s="113">
        <v>36.1</v>
      </c>
      <c r="E1013" s="113">
        <v>34.5</v>
      </c>
      <c r="F1013" s="113">
        <v>35.200000000000003</v>
      </c>
      <c r="G1013" s="113">
        <v>35.4</v>
      </c>
      <c r="H1013" s="113">
        <v>34.25</v>
      </c>
      <c r="I1013" s="113">
        <v>241794</v>
      </c>
      <c r="J1013" s="113">
        <v>8563853</v>
      </c>
      <c r="K1013" s="115">
        <v>43385</v>
      </c>
      <c r="L1013" s="113">
        <v>1635</v>
      </c>
      <c r="M1013" s="113" t="s">
        <v>1285</v>
      </c>
      <c r="N1013" s="372"/>
    </row>
    <row r="1014" spans="1:14">
      <c r="A1014" s="113" t="s">
        <v>1286</v>
      </c>
      <c r="B1014" s="113" t="s">
        <v>390</v>
      </c>
      <c r="C1014" s="113">
        <v>234.45</v>
      </c>
      <c r="D1014" s="113">
        <v>236</v>
      </c>
      <c r="E1014" s="113">
        <v>220.25</v>
      </c>
      <c r="F1014" s="113">
        <v>224.2</v>
      </c>
      <c r="G1014" s="113">
        <v>221.1</v>
      </c>
      <c r="H1014" s="113">
        <v>232.3</v>
      </c>
      <c r="I1014" s="113">
        <v>40528</v>
      </c>
      <c r="J1014" s="113">
        <v>9197529.25</v>
      </c>
      <c r="K1014" s="115">
        <v>43385</v>
      </c>
      <c r="L1014" s="113">
        <v>2338</v>
      </c>
      <c r="M1014" s="113" t="s">
        <v>1287</v>
      </c>
      <c r="N1014" s="372"/>
    </row>
    <row r="1015" spans="1:14">
      <c r="A1015" s="113" t="s">
        <v>120</v>
      </c>
      <c r="B1015" s="113" t="s">
        <v>390</v>
      </c>
      <c r="C1015" s="113">
        <v>23.75</v>
      </c>
      <c r="D1015" s="113">
        <v>24.15</v>
      </c>
      <c r="E1015" s="113">
        <v>23.65</v>
      </c>
      <c r="F1015" s="113">
        <v>23.8</v>
      </c>
      <c r="G1015" s="113">
        <v>23.75</v>
      </c>
      <c r="H1015" s="113">
        <v>23.55</v>
      </c>
      <c r="I1015" s="113">
        <v>1922651</v>
      </c>
      <c r="J1015" s="113">
        <v>45896365.75</v>
      </c>
      <c r="K1015" s="115">
        <v>43385</v>
      </c>
      <c r="L1015" s="113">
        <v>2903</v>
      </c>
      <c r="M1015" s="113" t="s">
        <v>1288</v>
      </c>
      <c r="N1015" s="372"/>
    </row>
    <row r="1016" spans="1:14">
      <c r="A1016" s="113" t="s">
        <v>2365</v>
      </c>
      <c r="B1016" s="113" t="s">
        <v>390</v>
      </c>
      <c r="C1016" s="113">
        <v>200.6</v>
      </c>
      <c r="D1016" s="113">
        <v>208.95</v>
      </c>
      <c r="E1016" s="113">
        <v>200</v>
      </c>
      <c r="F1016" s="113">
        <v>204.15</v>
      </c>
      <c r="G1016" s="113">
        <v>203.55</v>
      </c>
      <c r="H1016" s="113">
        <v>200.15</v>
      </c>
      <c r="I1016" s="113">
        <v>63862</v>
      </c>
      <c r="J1016" s="113">
        <v>13033765.949999999</v>
      </c>
      <c r="K1016" s="115">
        <v>43385</v>
      </c>
      <c r="L1016" s="113">
        <v>2808</v>
      </c>
      <c r="M1016" s="113" t="s">
        <v>2366</v>
      </c>
      <c r="N1016" s="372"/>
    </row>
    <row r="1017" spans="1:14">
      <c r="A1017" s="113" t="s">
        <v>1289</v>
      </c>
      <c r="B1017" s="113" t="s">
        <v>2788</v>
      </c>
      <c r="C1017" s="113">
        <v>26.1</v>
      </c>
      <c r="D1017" s="113">
        <v>26.1</v>
      </c>
      <c r="E1017" s="113">
        <v>24.8</v>
      </c>
      <c r="F1017" s="113">
        <v>24.8</v>
      </c>
      <c r="G1017" s="113">
        <v>24.8</v>
      </c>
      <c r="H1017" s="113">
        <v>24.9</v>
      </c>
      <c r="I1017" s="113">
        <v>76</v>
      </c>
      <c r="J1017" s="113">
        <v>1969.3</v>
      </c>
      <c r="K1017" s="115">
        <v>43385</v>
      </c>
      <c r="L1017" s="113">
        <v>3</v>
      </c>
      <c r="M1017" s="113" t="s">
        <v>1290</v>
      </c>
      <c r="N1017" s="372"/>
    </row>
    <row r="1018" spans="1:14">
      <c r="A1018" s="113" t="s">
        <v>3374</v>
      </c>
      <c r="B1018" s="113" t="s">
        <v>390</v>
      </c>
      <c r="C1018" s="113">
        <v>1075</v>
      </c>
      <c r="D1018" s="113">
        <v>1097.3499999999999</v>
      </c>
      <c r="E1018" s="113">
        <v>1075</v>
      </c>
      <c r="F1018" s="113">
        <v>1095.83</v>
      </c>
      <c r="G1018" s="113">
        <v>1095.24</v>
      </c>
      <c r="H1018" s="113">
        <v>1070.07</v>
      </c>
      <c r="I1018" s="113">
        <v>30672</v>
      </c>
      <c r="J1018" s="113">
        <v>33493534.260000002</v>
      </c>
      <c r="K1018" s="115">
        <v>43385</v>
      </c>
      <c r="L1018" s="113">
        <v>1336</v>
      </c>
      <c r="M1018" s="113" t="s">
        <v>3375</v>
      </c>
      <c r="N1018" s="372"/>
    </row>
    <row r="1019" spans="1:14">
      <c r="A1019" s="113" t="s">
        <v>3687</v>
      </c>
      <c r="B1019" s="113" t="s">
        <v>390</v>
      </c>
      <c r="C1019" s="113">
        <v>12800</v>
      </c>
      <c r="D1019" s="113">
        <v>12800</v>
      </c>
      <c r="E1019" s="113">
        <v>12800</v>
      </c>
      <c r="F1019" s="113">
        <v>12800</v>
      </c>
      <c r="G1019" s="113">
        <v>12800</v>
      </c>
      <c r="H1019" s="113">
        <v>12800</v>
      </c>
      <c r="I1019" s="113">
        <v>1</v>
      </c>
      <c r="J1019" s="113">
        <v>12800</v>
      </c>
      <c r="K1019" s="115">
        <v>43385</v>
      </c>
      <c r="L1019" s="113">
        <v>1</v>
      </c>
      <c r="M1019" s="113" t="s">
        <v>3688</v>
      </c>
      <c r="N1019" s="372"/>
    </row>
    <row r="1020" spans="1:14">
      <c r="A1020" s="113" t="s">
        <v>1291</v>
      </c>
      <c r="B1020" s="113" t="s">
        <v>390</v>
      </c>
      <c r="C1020" s="113">
        <v>67.099999999999994</v>
      </c>
      <c r="D1020" s="113">
        <v>69.7</v>
      </c>
      <c r="E1020" s="113">
        <v>66.900000000000006</v>
      </c>
      <c r="F1020" s="113">
        <v>69.05</v>
      </c>
      <c r="G1020" s="113">
        <v>69</v>
      </c>
      <c r="H1020" s="113">
        <v>66.55</v>
      </c>
      <c r="I1020" s="113">
        <v>644273</v>
      </c>
      <c r="J1020" s="113">
        <v>44100418.399999999</v>
      </c>
      <c r="K1020" s="115">
        <v>43385</v>
      </c>
      <c r="L1020" s="113">
        <v>8273</v>
      </c>
      <c r="M1020" s="113" t="s">
        <v>1292</v>
      </c>
      <c r="N1020" s="372"/>
    </row>
    <row r="1021" spans="1:14">
      <c r="A1021" s="113" t="s">
        <v>1293</v>
      </c>
      <c r="B1021" s="113" t="s">
        <v>390</v>
      </c>
      <c r="C1021" s="113">
        <v>1076.75</v>
      </c>
      <c r="D1021" s="113">
        <v>1084</v>
      </c>
      <c r="E1021" s="113">
        <v>1040.05</v>
      </c>
      <c r="F1021" s="113">
        <v>1044.95</v>
      </c>
      <c r="G1021" s="113">
        <v>1046.8499999999999</v>
      </c>
      <c r="H1021" s="113">
        <v>1056.2</v>
      </c>
      <c r="I1021" s="113">
        <v>1968845</v>
      </c>
      <c r="J1021" s="113">
        <v>2091353297.3499999</v>
      </c>
      <c r="K1021" s="115">
        <v>43385</v>
      </c>
      <c r="L1021" s="113">
        <v>59180</v>
      </c>
      <c r="M1021" s="113" t="s">
        <v>1294</v>
      </c>
      <c r="N1021" s="372"/>
    </row>
    <row r="1022" spans="1:14">
      <c r="A1022" s="113" t="s">
        <v>1295</v>
      </c>
      <c r="B1022" s="113" t="s">
        <v>390</v>
      </c>
      <c r="C1022" s="113">
        <v>7.5</v>
      </c>
      <c r="D1022" s="113">
        <v>8.15</v>
      </c>
      <c r="E1022" s="113">
        <v>7.35</v>
      </c>
      <c r="F1022" s="113">
        <v>7.65</v>
      </c>
      <c r="G1022" s="113">
        <v>7.7</v>
      </c>
      <c r="H1022" s="113">
        <v>7.5</v>
      </c>
      <c r="I1022" s="113">
        <v>329700</v>
      </c>
      <c r="J1022" s="113">
        <v>2572336.35</v>
      </c>
      <c r="K1022" s="115">
        <v>43385</v>
      </c>
      <c r="L1022" s="113">
        <v>652</v>
      </c>
      <c r="M1022" s="113" t="s">
        <v>1296</v>
      </c>
      <c r="N1022" s="372"/>
    </row>
    <row r="1023" spans="1:14">
      <c r="A1023" s="113" t="s">
        <v>1297</v>
      </c>
      <c r="B1023" s="113" t="s">
        <v>390</v>
      </c>
      <c r="C1023" s="113">
        <v>1555</v>
      </c>
      <c r="D1023" s="113">
        <v>1620</v>
      </c>
      <c r="E1023" s="113">
        <v>1552</v>
      </c>
      <c r="F1023" s="113">
        <v>1584.75</v>
      </c>
      <c r="G1023" s="113">
        <v>1584.85</v>
      </c>
      <c r="H1023" s="113">
        <v>1543.85</v>
      </c>
      <c r="I1023" s="113">
        <v>16072</v>
      </c>
      <c r="J1023" s="113">
        <v>25548632.800000001</v>
      </c>
      <c r="K1023" s="115">
        <v>43385</v>
      </c>
      <c r="L1023" s="113">
        <v>1486</v>
      </c>
      <c r="M1023" s="113" t="s">
        <v>1298</v>
      </c>
      <c r="N1023" s="372"/>
    </row>
    <row r="1024" spans="1:14">
      <c r="A1024" s="113" t="s">
        <v>1299</v>
      </c>
      <c r="B1024" s="113" t="s">
        <v>390</v>
      </c>
      <c r="C1024" s="113">
        <v>679.9</v>
      </c>
      <c r="D1024" s="113">
        <v>699.95</v>
      </c>
      <c r="E1024" s="113">
        <v>672.7</v>
      </c>
      <c r="F1024" s="113">
        <v>697.7</v>
      </c>
      <c r="G1024" s="113">
        <v>687.2</v>
      </c>
      <c r="H1024" s="113">
        <v>669.45</v>
      </c>
      <c r="I1024" s="113">
        <v>837</v>
      </c>
      <c r="J1024" s="113">
        <v>579561.44999999995</v>
      </c>
      <c r="K1024" s="115">
        <v>43385</v>
      </c>
      <c r="L1024" s="113">
        <v>123</v>
      </c>
      <c r="M1024" s="113" t="s">
        <v>1300</v>
      </c>
      <c r="N1024" s="372"/>
    </row>
    <row r="1025" spans="1:14">
      <c r="A1025" s="113" t="s">
        <v>1301</v>
      </c>
      <c r="B1025" s="113" t="s">
        <v>390</v>
      </c>
      <c r="C1025" s="113">
        <v>32.799999999999997</v>
      </c>
      <c r="D1025" s="113">
        <v>35.6</v>
      </c>
      <c r="E1025" s="113">
        <v>32</v>
      </c>
      <c r="F1025" s="113">
        <v>33.5</v>
      </c>
      <c r="G1025" s="113">
        <v>33.700000000000003</v>
      </c>
      <c r="H1025" s="113">
        <v>32.299999999999997</v>
      </c>
      <c r="I1025" s="113">
        <v>319217</v>
      </c>
      <c r="J1025" s="113">
        <v>10886424.15</v>
      </c>
      <c r="K1025" s="115">
        <v>43385</v>
      </c>
      <c r="L1025" s="113">
        <v>2603</v>
      </c>
      <c r="M1025" s="113" t="s">
        <v>1302</v>
      </c>
      <c r="N1025" s="372"/>
    </row>
    <row r="1026" spans="1:14">
      <c r="A1026" s="113" t="s">
        <v>2752</v>
      </c>
      <c r="B1026" s="113" t="s">
        <v>390</v>
      </c>
      <c r="C1026" s="113">
        <v>5.85</v>
      </c>
      <c r="D1026" s="113">
        <v>6.2</v>
      </c>
      <c r="E1026" s="113">
        <v>5.85</v>
      </c>
      <c r="F1026" s="113">
        <v>6.1</v>
      </c>
      <c r="G1026" s="113">
        <v>6</v>
      </c>
      <c r="H1026" s="113">
        <v>5.85</v>
      </c>
      <c r="I1026" s="113">
        <v>43236</v>
      </c>
      <c r="J1026" s="113">
        <v>259026.45</v>
      </c>
      <c r="K1026" s="115">
        <v>43385</v>
      </c>
      <c r="L1026" s="113">
        <v>95</v>
      </c>
      <c r="M1026" s="113" t="s">
        <v>2753</v>
      </c>
      <c r="N1026" s="372"/>
    </row>
    <row r="1027" spans="1:14">
      <c r="A1027" s="113" t="s">
        <v>2877</v>
      </c>
      <c r="B1027" s="113" t="s">
        <v>390</v>
      </c>
      <c r="C1027" s="113">
        <v>2.0499999999999998</v>
      </c>
      <c r="D1027" s="113">
        <v>2.25</v>
      </c>
      <c r="E1027" s="113">
        <v>2.0499999999999998</v>
      </c>
      <c r="F1027" s="113">
        <v>2.25</v>
      </c>
      <c r="G1027" s="113">
        <v>2.2000000000000002</v>
      </c>
      <c r="H1027" s="113">
        <v>2.0499999999999998</v>
      </c>
      <c r="I1027" s="113">
        <v>199583</v>
      </c>
      <c r="J1027" s="113">
        <v>435921.9</v>
      </c>
      <c r="K1027" s="115">
        <v>43385</v>
      </c>
      <c r="L1027" s="113">
        <v>184</v>
      </c>
      <c r="M1027" s="113" t="s">
        <v>2878</v>
      </c>
      <c r="N1027" s="372"/>
    </row>
    <row r="1028" spans="1:14">
      <c r="A1028" s="113" t="s">
        <v>1303</v>
      </c>
      <c r="B1028" s="113" t="s">
        <v>390</v>
      </c>
      <c r="C1028" s="113">
        <v>77</v>
      </c>
      <c r="D1028" s="113">
        <v>79.45</v>
      </c>
      <c r="E1028" s="113">
        <v>75.5</v>
      </c>
      <c r="F1028" s="113">
        <v>79.099999999999994</v>
      </c>
      <c r="G1028" s="113">
        <v>79.25</v>
      </c>
      <c r="H1028" s="113">
        <v>75.55</v>
      </c>
      <c r="I1028" s="113">
        <v>45694</v>
      </c>
      <c r="J1028" s="113">
        <v>3576963.5</v>
      </c>
      <c r="K1028" s="115">
        <v>43385</v>
      </c>
      <c r="L1028" s="113">
        <v>760</v>
      </c>
      <c r="M1028" s="113" t="s">
        <v>1304</v>
      </c>
      <c r="N1028" s="372"/>
    </row>
    <row r="1029" spans="1:14">
      <c r="A1029" s="113" t="s">
        <v>2985</v>
      </c>
      <c r="B1029" s="113" t="s">
        <v>390</v>
      </c>
      <c r="C1029" s="113">
        <v>45</v>
      </c>
      <c r="D1029" s="113">
        <v>49</v>
      </c>
      <c r="E1029" s="113">
        <v>44.1</v>
      </c>
      <c r="F1029" s="113">
        <v>49</v>
      </c>
      <c r="G1029" s="113">
        <v>49</v>
      </c>
      <c r="H1029" s="113">
        <v>45</v>
      </c>
      <c r="I1029" s="113">
        <v>3901</v>
      </c>
      <c r="J1029" s="113">
        <v>189417.9</v>
      </c>
      <c r="K1029" s="115">
        <v>43385</v>
      </c>
      <c r="L1029" s="113">
        <v>39</v>
      </c>
      <c r="M1029" s="113" t="s">
        <v>2986</v>
      </c>
      <c r="N1029" s="372"/>
    </row>
    <row r="1030" spans="1:14">
      <c r="A1030" s="113" t="s">
        <v>1923</v>
      </c>
      <c r="B1030" s="113" t="s">
        <v>390</v>
      </c>
      <c r="C1030" s="113">
        <v>83.6</v>
      </c>
      <c r="D1030" s="113">
        <v>84.4</v>
      </c>
      <c r="E1030" s="113">
        <v>83</v>
      </c>
      <c r="F1030" s="113">
        <v>84.2</v>
      </c>
      <c r="G1030" s="113">
        <v>84.3</v>
      </c>
      <c r="H1030" s="113">
        <v>82.65</v>
      </c>
      <c r="I1030" s="113">
        <v>979252</v>
      </c>
      <c r="J1030" s="113">
        <v>82077213</v>
      </c>
      <c r="K1030" s="115">
        <v>43385</v>
      </c>
      <c r="L1030" s="113">
        <v>6510</v>
      </c>
      <c r="M1030" s="113" t="s">
        <v>1283</v>
      </c>
      <c r="N1030" s="372"/>
    </row>
    <row r="1031" spans="1:14">
      <c r="A1031" s="113" t="s">
        <v>121</v>
      </c>
      <c r="B1031" s="113" t="s">
        <v>390</v>
      </c>
      <c r="C1031" s="113">
        <v>109.6</v>
      </c>
      <c r="D1031" s="113">
        <v>112.45</v>
      </c>
      <c r="E1031" s="113">
        <v>109.6</v>
      </c>
      <c r="F1031" s="113">
        <v>111.25</v>
      </c>
      <c r="G1031" s="113">
        <v>111.3</v>
      </c>
      <c r="H1031" s="113">
        <v>108.45</v>
      </c>
      <c r="I1031" s="113">
        <v>2167092</v>
      </c>
      <c r="J1031" s="113">
        <v>242164701.65000001</v>
      </c>
      <c r="K1031" s="115">
        <v>43385</v>
      </c>
      <c r="L1031" s="113">
        <v>10723</v>
      </c>
      <c r="M1031" s="113" t="s">
        <v>1305</v>
      </c>
      <c r="N1031" s="372"/>
    </row>
    <row r="1032" spans="1:14">
      <c r="A1032" s="113" t="s">
        <v>1306</v>
      </c>
      <c r="B1032" s="113" t="s">
        <v>390</v>
      </c>
      <c r="C1032" s="113">
        <v>144.55000000000001</v>
      </c>
      <c r="D1032" s="113">
        <v>148.35</v>
      </c>
      <c r="E1032" s="113">
        <v>143.6</v>
      </c>
      <c r="F1032" s="113">
        <v>145.4</v>
      </c>
      <c r="G1032" s="113">
        <v>145.19999999999999</v>
      </c>
      <c r="H1032" s="113">
        <v>143.30000000000001</v>
      </c>
      <c r="I1032" s="113">
        <v>769044</v>
      </c>
      <c r="J1032" s="113">
        <v>112193667.09999999</v>
      </c>
      <c r="K1032" s="115">
        <v>43385</v>
      </c>
      <c r="L1032" s="113">
        <v>20644</v>
      </c>
      <c r="M1032" s="113" t="s">
        <v>1307</v>
      </c>
      <c r="N1032" s="372"/>
    </row>
    <row r="1033" spans="1:14">
      <c r="A1033" s="113" t="s">
        <v>3376</v>
      </c>
      <c r="B1033" s="113" t="s">
        <v>390</v>
      </c>
      <c r="C1033" s="113">
        <v>7.65</v>
      </c>
      <c r="D1033" s="113">
        <v>7.85</v>
      </c>
      <c r="E1033" s="113">
        <v>7.45</v>
      </c>
      <c r="F1033" s="113">
        <v>7.5</v>
      </c>
      <c r="G1033" s="113">
        <v>7.45</v>
      </c>
      <c r="H1033" s="113">
        <v>7.55</v>
      </c>
      <c r="I1033" s="113">
        <v>30316</v>
      </c>
      <c r="J1033" s="113">
        <v>230544.95</v>
      </c>
      <c r="K1033" s="115">
        <v>43385</v>
      </c>
      <c r="L1033" s="113">
        <v>166</v>
      </c>
      <c r="M1033" s="113" t="s">
        <v>3377</v>
      </c>
      <c r="N1033" s="372"/>
    </row>
    <row r="1034" spans="1:14">
      <c r="A1034" s="113" t="s">
        <v>3629</v>
      </c>
      <c r="B1034" s="113" t="s">
        <v>2788</v>
      </c>
      <c r="C1034" s="113">
        <v>6.75</v>
      </c>
      <c r="D1034" s="113">
        <v>6.8</v>
      </c>
      <c r="E1034" s="113">
        <v>6.75</v>
      </c>
      <c r="F1034" s="113">
        <v>6.8</v>
      </c>
      <c r="G1034" s="113">
        <v>6.8</v>
      </c>
      <c r="H1034" s="113">
        <v>6.75</v>
      </c>
      <c r="I1034" s="113">
        <v>796</v>
      </c>
      <c r="J1034" s="113">
        <v>5410.25</v>
      </c>
      <c r="K1034" s="115">
        <v>43385</v>
      </c>
      <c r="L1034" s="113">
        <v>11</v>
      </c>
      <c r="M1034" s="113" t="s">
        <v>3630</v>
      </c>
      <c r="N1034" s="372"/>
    </row>
    <row r="1035" spans="1:14">
      <c r="A1035" s="113" t="s">
        <v>2110</v>
      </c>
      <c r="B1035" s="113" t="s">
        <v>390</v>
      </c>
      <c r="C1035" s="113">
        <v>468.5</v>
      </c>
      <c r="D1035" s="113">
        <v>488</v>
      </c>
      <c r="E1035" s="113">
        <v>468.5</v>
      </c>
      <c r="F1035" s="113">
        <v>478.55</v>
      </c>
      <c r="G1035" s="113">
        <v>475.3</v>
      </c>
      <c r="H1035" s="113">
        <v>466</v>
      </c>
      <c r="I1035" s="113">
        <v>9442</v>
      </c>
      <c r="J1035" s="113">
        <v>4551424.05</v>
      </c>
      <c r="K1035" s="115">
        <v>43385</v>
      </c>
      <c r="L1035" s="113">
        <v>557</v>
      </c>
      <c r="M1035" s="113" t="s">
        <v>2111</v>
      </c>
      <c r="N1035" s="372"/>
    </row>
    <row r="1036" spans="1:14">
      <c r="A1036" s="113" t="s">
        <v>1308</v>
      </c>
      <c r="B1036" s="113" t="s">
        <v>390</v>
      </c>
      <c r="C1036" s="113">
        <v>164.8</v>
      </c>
      <c r="D1036" s="113">
        <v>164.8</v>
      </c>
      <c r="E1036" s="113">
        <v>157.1</v>
      </c>
      <c r="F1036" s="113">
        <v>158.5</v>
      </c>
      <c r="G1036" s="113">
        <v>157.9</v>
      </c>
      <c r="H1036" s="113">
        <v>160.30000000000001</v>
      </c>
      <c r="I1036" s="113">
        <v>43849</v>
      </c>
      <c r="J1036" s="113">
        <v>7025177.5</v>
      </c>
      <c r="K1036" s="115">
        <v>43385</v>
      </c>
      <c r="L1036" s="113">
        <v>1647</v>
      </c>
      <c r="M1036" s="113" t="s">
        <v>1309</v>
      </c>
      <c r="N1036" s="372"/>
    </row>
    <row r="1037" spans="1:14">
      <c r="A1037" s="113" t="s">
        <v>2196</v>
      </c>
      <c r="B1037" s="113" t="s">
        <v>390</v>
      </c>
      <c r="C1037" s="113">
        <v>1119</v>
      </c>
      <c r="D1037" s="113">
        <v>1280</v>
      </c>
      <c r="E1037" s="113">
        <v>1105</v>
      </c>
      <c r="F1037" s="113">
        <v>1133.05</v>
      </c>
      <c r="G1037" s="113">
        <v>1125</v>
      </c>
      <c r="H1037" s="113">
        <v>1092.3499999999999</v>
      </c>
      <c r="I1037" s="113">
        <v>205</v>
      </c>
      <c r="J1037" s="113">
        <v>232256.8</v>
      </c>
      <c r="K1037" s="115">
        <v>43385</v>
      </c>
      <c r="L1037" s="113">
        <v>45</v>
      </c>
      <c r="M1037" s="113" t="s">
        <v>2197</v>
      </c>
      <c r="N1037" s="372"/>
    </row>
    <row r="1038" spans="1:14">
      <c r="A1038" s="113" t="s">
        <v>2958</v>
      </c>
      <c r="B1038" s="113" t="s">
        <v>2788</v>
      </c>
      <c r="C1038" s="113">
        <v>1.25</v>
      </c>
      <c r="D1038" s="113">
        <v>1.35</v>
      </c>
      <c r="E1038" s="113">
        <v>1.25</v>
      </c>
      <c r="F1038" s="113">
        <v>1.25</v>
      </c>
      <c r="G1038" s="113">
        <v>1.25</v>
      </c>
      <c r="H1038" s="113">
        <v>1.3</v>
      </c>
      <c r="I1038" s="113">
        <v>18124</v>
      </c>
      <c r="J1038" s="113">
        <v>22655.3</v>
      </c>
      <c r="K1038" s="115">
        <v>43385</v>
      </c>
      <c r="L1038" s="113">
        <v>40</v>
      </c>
      <c r="M1038" s="113" t="s">
        <v>2959</v>
      </c>
      <c r="N1038" s="372"/>
    </row>
    <row r="1039" spans="1:14">
      <c r="A1039" s="113" t="s">
        <v>122</v>
      </c>
      <c r="B1039" s="113" t="s">
        <v>390</v>
      </c>
      <c r="C1039" s="113">
        <v>163.9</v>
      </c>
      <c r="D1039" s="113">
        <v>165.35</v>
      </c>
      <c r="E1039" s="113">
        <v>163.05000000000001</v>
      </c>
      <c r="F1039" s="113">
        <v>164.2</v>
      </c>
      <c r="G1039" s="113">
        <v>165.15</v>
      </c>
      <c r="H1039" s="113">
        <v>163.15</v>
      </c>
      <c r="I1039" s="113">
        <v>3456586</v>
      </c>
      <c r="J1039" s="113">
        <v>567524570.25</v>
      </c>
      <c r="K1039" s="115">
        <v>43385</v>
      </c>
      <c r="L1039" s="113">
        <v>29045</v>
      </c>
      <c r="M1039" s="113" t="s">
        <v>1310</v>
      </c>
      <c r="N1039" s="372"/>
    </row>
    <row r="1040" spans="1:14">
      <c r="A1040" s="113" t="s">
        <v>1311</v>
      </c>
      <c r="B1040" s="113" t="s">
        <v>390</v>
      </c>
      <c r="C1040" s="113">
        <v>361.95</v>
      </c>
      <c r="D1040" s="113">
        <v>373</v>
      </c>
      <c r="E1040" s="113">
        <v>360.95</v>
      </c>
      <c r="F1040" s="113">
        <v>366.05</v>
      </c>
      <c r="G1040" s="113">
        <v>364.1</v>
      </c>
      <c r="H1040" s="113">
        <v>358.55</v>
      </c>
      <c r="I1040" s="113">
        <v>14315</v>
      </c>
      <c r="J1040" s="113">
        <v>5245630.95</v>
      </c>
      <c r="K1040" s="115">
        <v>43385</v>
      </c>
      <c r="L1040" s="113">
        <v>1171</v>
      </c>
      <c r="M1040" s="113" t="s">
        <v>1312</v>
      </c>
      <c r="N1040" s="372"/>
    </row>
    <row r="1041" spans="1:14">
      <c r="A1041" s="113" t="s">
        <v>2309</v>
      </c>
      <c r="B1041" s="113" t="s">
        <v>390</v>
      </c>
      <c r="C1041" s="113">
        <v>0.4</v>
      </c>
      <c r="D1041" s="113">
        <v>0.45</v>
      </c>
      <c r="E1041" s="113">
        <v>0.4</v>
      </c>
      <c r="F1041" s="113">
        <v>0.45</v>
      </c>
      <c r="G1041" s="113">
        <v>0.45</v>
      </c>
      <c r="H1041" s="113">
        <v>0.4</v>
      </c>
      <c r="I1041" s="113">
        <v>18855</v>
      </c>
      <c r="J1041" s="113">
        <v>8458.25</v>
      </c>
      <c r="K1041" s="115">
        <v>43385</v>
      </c>
      <c r="L1041" s="113">
        <v>12</v>
      </c>
      <c r="M1041" s="113" t="s">
        <v>2310</v>
      </c>
      <c r="N1041" s="372"/>
    </row>
    <row r="1042" spans="1:14">
      <c r="A1042" s="113" t="s">
        <v>1313</v>
      </c>
      <c r="B1042" s="113" t="s">
        <v>390</v>
      </c>
      <c r="C1042" s="113">
        <v>375.35</v>
      </c>
      <c r="D1042" s="113">
        <v>389.7</v>
      </c>
      <c r="E1042" s="113">
        <v>370.45</v>
      </c>
      <c r="F1042" s="113">
        <v>385.35</v>
      </c>
      <c r="G1042" s="113">
        <v>382.7</v>
      </c>
      <c r="H1042" s="113">
        <v>369.85</v>
      </c>
      <c r="I1042" s="113">
        <v>444732</v>
      </c>
      <c r="J1042" s="113">
        <v>170687796.34999999</v>
      </c>
      <c r="K1042" s="115">
        <v>43385</v>
      </c>
      <c r="L1042" s="113">
        <v>11570</v>
      </c>
      <c r="M1042" s="113" t="s">
        <v>1314</v>
      </c>
      <c r="N1042" s="372"/>
    </row>
    <row r="1043" spans="1:14">
      <c r="A1043" s="113" t="s">
        <v>1315</v>
      </c>
      <c r="B1043" s="113" t="s">
        <v>390</v>
      </c>
      <c r="C1043" s="113">
        <v>986.05</v>
      </c>
      <c r="D1043" s="113">
        <v>1024.2</v>
      </c>
      <c r="E1043" s="113">
        <v>985.15</v>
      </c>
      <c r="F1043" s="113">
        <v>991.85</v>
      </c>
      <c r="G1043" s="113">
        <v>985.15</v>
      </c>
      <c r="H1043" s="113">
        <v>998.55</v>
      </c>
      <c r="I1043" s="113">
        <v>1715</v>
      </c>
      <c r="J1043" s="113">
        <v>1723777.7</v>
      </c>
      <c r="K1043" s="115">
        <v>43385</v>
      </c>
      <c r="L1043" s="113">
        <v>304</v>
      </c>
      <c r="M1043" s="113" t="s">
        <v>1316</v>
      </c>
      <c r="N1043" s="372"/>
    </row>
    <row r="1044" spans="1:14">
      <c r="A1044" s="113" t="s">
        <v>1317</v>
      </c>
      <c r="B1044" s="113" t="s">
        <v>390</v>
      </c>
      <c r="C1044" s="113">
        <v>944.05</v>
      </c>
      <c r="D1044" s="113">
        <v>947.85</v>
      </c>
      <c r="E1044" s="113">
        <v>880.1</v>
      </c>
      <c r="F1044" s="113">
        <v>937.9</v>
      </c>
      <c r="G1044" s="113">
        <v>920</v>
      </c>
      <c r="H1044" s="113">
        <v>890.7</v>
      </c>
      <c r="I1044" s="113">
        <v>7781</v>
      </c>
      <c r="J1044" s="113">
        <v>7275735.6500000004</v>
      </c>
      <c r="K1044" s="115">
        <v>43385</v>
      </c>
      <c r="L1044" s="113">
        <v>213</v>
      </c>
      <c r="M1044" s="113" t="s">
        <v>1318</v>
      </c>
      <c r="N1044" s="372"/>
    </row>
    <row r="1045" spans="1:14">
      <c r="A1045" s="113" t="s">
        <v>123</v>
      </c>
      <c r="B1045" s="113" t="s">
        <v>390</v>
      </c>
      <c r="C1045" s="113">
        <v>3922</v>
      </c>
      <c r="D1045" s="113">
        <v>3974.9</v>
      </c>
      <c r="E1045" s="113">
        <v>3910</v>
      </c>
      <c r="F1045" s="113">
        <v>3930.8</v>
      </c>
      <c r="G1045" s="113">
        <v>3910.4</v>
      </c>
      <c r="H1045" s="113">
        <v>3896.6</v>
      </c>
      <c r="I1045" s="113">
        <v>19370</v>
      </c>
      <c r="J1045" s="113">
        <v>76314168.299999997</v>
      </c>
      <c r="K1045" s="115">
        <v>43385</v>
      </c>
      <c r="L1045" s="113">
        <v>3501</v>
      </c>
      <c r="M1045" s="113" t="s">
        <v>1319</v>
      </c>
      <c r="N1045" s="372"/>
    </row>
    <row r="1046" spans="1:14">
      <c r="A1046" s="113" t="s">
        <v>207</v>
      </c>
      <c r="B1046" s="113" t="s">
        <v>390</v>
      </c>
      <c r="C1046" s="113">
        <v>199.3</v>
      </c>
      <c r="D1046" s="113">
        <v>203.4</v>
      </c>
      <c r="E1046" s="113">
        <v>197.2</v>
      </c>
      <c r="F1046" s="113">
        <v>202.6</v>
      </c>
      <c r="G1046" s="113">
        <v>201.55</v>
      </c>
      <c r="H1046" s="113">
        <v>197.85</v>
      </c>
      <c r="I1046" s="113">
        <v>990446</v>
      </c>
      <c r="J1046" s="113">
        <v>198771494.80000001</v>
      </c>
      <c r="K1046" s="115">
        <v>43385</v>
      </c>
      <c r="L1046" s="113">
        <v>17341</v>
      </c>
      <c r="M1046" s="113" t="s">
        <v>1320</v>
      </c>
      <c r="N1046" s="372"/>
    </row>
    <row r="1047" spans="1:14">
      <c r="A1047" s="113" t="s">
        <v>3378</v>
      </c>
      <c r="B1047" s="113" t="s">
        <v>390</v>
      </c>
      <c r="C1047" s="113">
        <v>15.75</v>
      </c>
      <c r="D1047" s="113">
        <v>16.8</v>
      </c>
      <c r="E1047" s="113">
        <v>15.35</v>
      </c>
      <c r="F1047" s="113">
        <v>16.2</v>
      </c>
      <c r="G1047" s="113">
        <v>16.350000000000001</v>
      </c>
      <c r="H1047" s="113">
        <v>15.9</v>
      </c>
      <c r="I1047" s="113">
        <v>16124</v>
      </c>
      <c r="J1047" s="113">
        <v>261036.1</v>
      </c>
      <c r="K1047" s="115">
        <v>43385</v>
      </c>
      <c r="L1047" s="113">
        <v>349</v>
      </c>
      <c r="M1047" s="113" t="s">
        <v>3379</v>
      </c>
      <c r="N1047" s="372"/>
    </row>
    <row r="1048" spans="1:14">
      <c r="A1048" s="113" t="s">
        <v>2584</v>
      </c>
      <c r="B1048" s="113" t="s">
        <v>2788</v>
      </c>
      <c r="C1048" s="113">
        <v>2.2000000000000002</v>
      </c>
      <c r="D1048" s="113">
        <v>2.2000000000000002</v>
      </c>
      <c r="E1048" s="113">
        <v>2.0499999999999998</v>
      </c>
      <c r="F1048" s="113">
        <v>2.0499999999999998</v>
      </c>
      <c r="G1048" s="113">
        <v>2.0499999999999998</v>
      </c>
      <c r="H1048" s="113">
        <v>2.1</v>
      </c>
      <c r="I1048" s="113">
        <v>2213</v>
      </c>
      <c r="J1048" s="113">
        <v>4596.45</v>
      </c>
      <c r="K1048" s="115">
        <v>43385</v>
      </c>
      <c r="L1048" s="113">
        <v>12</v>
      </c>
      <c r="M1048" s="113" t="s">
        <v>2585</v>
      </c>
      <c r="N1048" s="372"/>
    </row>
    <row r="1049" spans="1:14">
      <c r="A1049" s="113" t="s">
        <v>3017</v>
      </c>
      <c r="B1049" s="113" t="s">
        <v>2788</v>
      </c>
      <c r="C1049" s="113">
        <v>201</v>
      </c>
      <c r="D1049" s="113">
        <v>201.35</v>
      </c>
      <c r="E1049" s="113">
        <v>201</v>
      </c>
      <c r="F1049" s="113">
        <v>201.35</v>
      </c>
      <c r="G1049" s="113">
        <v>201.35</v>
      </c>
      <c r="H1049" s="113">
        <v>191.8</v>
      </c>
      <c r="I1049" s="113">
        <v>9218</v>
      </c>
      <c r="J1049" s="113">
        <v>1854360.1</v>
      </c>
      <c r="K1049" s="115">
        <v>43385</v>
      </c>
      <c r="L1049" s="113">
        <v>48</v>
      </c>
      <c r="M1049" s="113" t="s">
        <v>2383</v>
      </c>
      <c r="N1049" s="372"/>
    </row>
    <row r="1050" spans="1:14">
      <c r="A1050" s="113" t="s">
        <v>2879</v>
      </c>
      <c r="B1050" s="113" t="s">
        <v>390</v>
      </c>
      <c r="C1050" s="113">
        <v>105</v>
      </c>
      <c r="D1050" s="113">
        <v>107.5</v>
      </c>
      <c r="E1050" s="113">
        <v>100</v>
      </c>
      <c r="F1050" s="113">
        <v>102.65</v>
      </c>
      <c r="G1050" s="113">
        <v>102.5</v>
      </c>
      <c r="H1050" s="113">
        <v>99.55</v>
      </c>
      <c r="I1050" s="113">
        <v>39792</v>
      </c>
      <c r="J1050" s="113">
        <v>4156755.9</v>
      </c>
      <c r="K1050" s="115">
        <v>43385</v>
      </c>
      <c r="L1050" s="113">
        <v>338</v>
      </c>
      <c r="M1050" s="113" t="s">
        <v>2880</v>
      </c>
      <c r="N1050" s="372"/>
    </row>
    <row r="1051" spans="1:14">
      <c r="A1051" s="113" t="s">
        <v>1321</v>
      </c>
      <c r="B1051" s="113" t="s">
        <v>390</v>
      </c>
      <c r="C1051" s="113">
        <v>215</v>
      </c>
      <c r="D1051" s="113">
        <v>218.05</v>
      </c>
      <c r="E1051" s="113">
        <v>213.35</v>
      </c>
      <c r="F1051" s="113">
        <v>215.45</v>
      </c>
      <c r="G1051" s="113">
        <v>215</v>
      </c>
      <c r="H1051" s="113">
        <v>215.3</v>
      </c>
      <c r="I1051" s="113">
        <v>219439</v>
      </c>
      <c r="J1051" s="113">
        <v>47297023.649999999</v>
      </c>
      <c r="K1051" s="115">
        <v>43385</v>
      </c>
      <c r="L1051" s="113">
        <v>3184</v>
      </c>
      <c r="M1051" s="113" t="s">
        <v>1322</v>
      </c>
      <c r="N1051" s="372"/>
    </row>
    <row r="1052" spans="1:14">
      <c r="A1052" s="113" t="s">
        <v>2174</v>
      </c>
      <c r="B1052" s="113" t="s">
        <v>390</v>
      </c>
      <c r="C1052" s="113">
        <v>10.4</v>
      </c>
      <c r="D1052" s="113">
        <v>10.85</v>
      </c>
      <c r="E1052" s="113">
        <v>10.15</v>
      </c>
      <c r="F1052" s="113">
        <v>10.25</v>
      </c>
      <c r="G1052" s="113">
        <v>10.35</v>
      </c>
      <c r="H1052" s="113">
        <v>10.55</v>
      </c>
      <c r="I1052" s="113">
        <v>45971</v>
      </c>
      <c r="J1052" s="113">
        <v>478791.6</v>
      </c>
      <c r="K1052" s="115">
        <v>43385</v>
      </c>
      <c r="L1052" s="113">
        <v>212</v>
      </c>
      <c r="M1052" s="113" t="s">
        <v>2175</v>
      </c>
      <c r="N1052" s="372"/>
    </row>
    <row r="1053" spans="1:14">
      <c r="A1053" s="113" t="s">
        <v>1323</v>
      </c>
      <c r="B1053" s="113" t="s">
        <v>390</v>
      </c>
      <c r="C1053" s="113">
        <v>31</v>
      </c>
      <c r="D1053" s="113">
        <v>31</v>
      </c>
      <c r="E1053" s="113">
        <v>29.5</v>
      </c>
      <c r="F1053" s="113">
        <v>30.35</v>
      </c>
      <c r="G1053" s="113">
        <v>30.4</v>
      </c>
      <c r="H1053" s="113">
        <v>29.95</v>
      </c>
      <c r="I1053" s="113">
        <v>38845</v>
      </c>
      <c r="J1053" s="113">
        <v>1180907.8500000001</v>
      </c>
      <c r="K1053" s="115">
        <v>43385</v>
      </c>
      <c r="L1053" s="113">
        <v>270</v>
      </c>
      <c r="M1053" s="113" t="s">
        <v>1324</v>
      </c>
      <c r="N1053" s="372"/>
    </row>
    <row r="1054" spans="1:14">
      <c r="A1054" s="113" t="s">
        <v>2881</v>
      </c>
      <c r="B1054" s="113" t="s">
        <v>390</v>
      </c>
      <c r="C1054" s="113">
        <v>10.6</v>
      </c>
      <c r="D1054" s="113">
        <v>11</v>
      </c>
      <c r="E1054" s="113">
        <v>10.6</v>
      </c>
      <c r="F1054" s="113">
        <v>11</v>
      </c>
      <c r="G1054" s="113">
        <v>11</v>
      </c>
      <c r="H1054" s="113">
        <v>10.5</v>
      </c>
      <c r="I1054" s="113">
        <v>3582</v>
      </c>
      <c r="J1054" s="113">
        <v>39366.6</v>
      </c>
      <c r="K1054" s="115">
        <v>43385</v>
      </c>
      <c r="L1054" s="113">
        <v>11</v>
      </c>
      <c r="M1054" s="113" t="s">
        <v>2882</v>
      </c>
      <c r="N1054" s="372"/>
    </row>
    <row r="1055" spans="1:14">
      <c r="A1055" s="113" t="s">
        <v>124</v>
      </c>
      <c r="B1055" s="113" t="s">
        <v>390</v>
      </c>
      <c r="C1055" s="113">
        <v>154.69999999999999</v>
      </c>
      <c r="D1055" s="113">
        <v>158.35</v>
      </c>
      <c r="E1055" s="113">
        <v>154.05000000000001</v>
      </c>
      <c r="F1055" s="113">
        <v>157.4</v>
      </c>
      <c r="G1055" s="113">
        <v>157.44999999999999</v>
      </c>
      <c r="H1055" s="113">
        <v>152.94999999999999</v>
      </c>
      <c r="I1055" s="113">
        <v>6089606</v>
      </c>
      <c r="J1055" s="113">
        <v>950244990.70000005</v>
      </c>
      <c r="K1055" s="115">
        <v>43385</v>
      </c>
      <c r="L1055" s="113">
        <v>75338</v>
      </c>
      <c r="M1055" s="113" t="s">
        <v>1325</v>
      </c>
      <c r="N1055" s="372"/>
    </row>
    <row r="1056" spans="1:14">
      <c r="A1056" s="113" t="s">
        <v>1326</v>
      </c>
      <c r="B1056" s="113" t="s">
        <v>390</v>
      </c>
      <c r="C1056" s="113">
        <v>33.75</v>
      </c>
      <c r="D1056" s="113">
        <v>38.4</v>
      </c>
      <c r="E1056" s="113">
        <v>32.75</v>
      </c>
      <c r="F1056" s="113">
        <v>35.5</v>
      </c>
      <c r="G1056" s="113">
        <v>35.700000000000003</v>
      </c>
      <c r="H1056" s="113">
        <v>32.299999999999997</v>
      </c>
      <c r="I1056" s="113">
        <v>769128</v>
      </c>
      <c r="J1056" s="113">
        <v>27422027.25</v>
      </c>
      <c r="K1056" s="115">
        <v>43385</v>
      </c>
      <c r="L1056" s="113">
        <v>8001</v>
      </c>
      <c r="M1056" s="113" t="s">
        <v>1327</v>
      </c>
      <c r="N1056" s="372"/>
    </row>
    <row r="1057" spans="1:14">
      <c r="A1057" s="113" t="s">
        <v>3380</v>
      </c>
      <c r="B1057" s="113" t="s">
        <v>390</v>
      </c>
      <c r="C1057" s="113">
        <v>62</v>
      </c>
      <c r="D1057" s="113">
        <v>63.7</v>
      </c>
      <c r="E1057" s="113">
        <v>60</v>
      </c>
      <c r="F1057" s="113">
        <v>61.15</v>
      </c>
      <c r="G1057" s="113">
        <v>60.1</v>
      </c>
      <c r="H1057" s="113">
        <v>60.05</v>
      </c>
      <c r="I1057" s="113">
        <v>9150</v>
      </c>
      <c r="J1057" s="113">
        <v>568436.9</v>
      </c>
      <c r="K1057" s="115">
        <v>43385</v>
      </c>
      <c r="L1057" s="113">
        <v>82</v>
      </c>
      <c r="M1057" s="113" t="s">
        <v>3381</v>
      </c>
      <c r="N1057" s="372"/>
    </row>
    <row r="1058" spans="1:14">
      <c r="A1058" s="113" t="s">
        <v>2754</v>
      </c>
      <c r="B1058" s="113" t="s">
        <v>2788</v>
      </c>
      <c r="C1058" s="113">
        <v>93.95</v>
      </c>
      <c r="D1058" s="113">
        <v>93.95</v>
      </c>
      <c r="E1058" s="113">
        <v>93.95</v>
      </c>
      <c r="F1058" s="113">
        <v>93.95</v>
      </c>
      <c r="G1058" s="113">
        <v>93.95</v>
      </c>
      <c r="H1058" s="113">
        <v>89.5</v>
      </c>
      <c r="I1058" s="113">
        <v>321</v>
      </c>
      <c r="J1058" s="113">
        <v>30157.95</v>
      </c>
      <c r="K1058" s="115">
        <v>43385</v>
      </c>
      <c r="L1058" s="113">
        <v>11</v>
      </c>
      <c r="M1058" s="113" t="s">
        <v>2755</v>
      </c>
      <c r="N1058" s="372"/>
    </row>
    <row r="1059" spans="1:14">
      <c r="A1059" s="113" t="s">
        <v>2586</v>
      </c>
      <c r="B1059" s="113" t="s">
        <v>2788</v>
      </c>
      <c r="C1059" s="113">
        <v>9.6999999999999993</v>
      </c>
      <c r="D1059" s="113">
        <v>9.85</v>
      </c>
      <c r="E1059" s="113">
        <v>9.1999999999999993</v>
      </c>
      <c r="F1059" s="113">
        <v>9.85</v>
      </c>
      <c r="G1059" s="113">
        <v>9.85</v>
      </c>
      <c r="H1059" s="113">
        <v>9.4</v>
      </c>
      <c r="I1059" s="113">
        <v>125987</v>
      </c>
      <c r="J1059" s="113">
        <v>1223289.45</v>
      </c>
      <c r="K1059" s="115">
        <v>43385</v>
      </c>
      <c r="L1059" s="113">
        <v>460</v>
      </c>
      <c r="M1059" s="113" t="s">
        <v>2587</v>
      </c>
      <c r="N1059" s="372"/>
    </row>
    <row r="1060" spans="1:14">
      <c r="A1060" s="113" t="s">
        <v>1328</v>
      </c>
      <c r="B1060" s="113" t="s">
        <v>390</v>
      </c>
      <c r="C1060" s="113">
        <v>141.55000000000001</v>
      </c>
      <c r="D1060" s="113">
        <v>145.69999999999999</v>
      </c>
      <c r="E1060" s="113">
        <v>140</v>
      </c>
      <c r="F1060" s="113">
        <v>144.6</v>
      </c>
      <c r="G1060" s="113">
        <v>143.75</v>
      </c>
      <c r="H1060" s="113">
        <v>139.55000000000001</v>
      </c>
      <c r="I1060" s="113">
        <v>14731</v>
      </c>
      <c r="J1060" s="113">
        <v>2104775</v>
      </c>
      <c r="K1060" s="115">
        <v>43385</v>
      </c>
      <c r="L1060" s="113">
        <v>277</v>
      </c>
      <c r="M1060" s="113" t="s">
        <v>1329</v>
      </c>
      <c r="N1060" s="372"/>
    </row>
    <row r="1061" spans="1:14">
      <c r="A1061" s="113" t="s">
        <v>1330</v>
      </c>
      <c r="B1061" s="113" t="s">
        <v>390</v>
      </c>
      <c r="C1061" s="113">
        <v>28</v>
      </c>
      <c r="D1061" s="113">
        <v>30.7</v>
      </c>
      <c r="E1061" s="113">
        <v>27.2</v>
      </c>
      <c r="F1061" s="113">
        <v>29.15</v>
      </c>
      <c r="G1061" s="113">
        <v>29.8</v>
      </c>
      <c r="H1061" s="113">
        <v>27.8</v>
      </c>
      <c r="I1061" s="113">
        <v>154526</v>
      </c>
      <c r="J1061" s="113">
        <v>4528277.1500000004</v>
      </c>
      <c r="K1061" s="115">
        <v>43385</v>
      </c>
      <c r="L1061" s="113">
        <v>1261</v>
      </c>
      <c r="M1061" s="113" t="s">
        <v>1331</v>
      </c>
      <c r="N1061" s="372"/>
    </row>
    <row r="1062" spans="1:14">
      <c r="A1062" s="113" t="s">
        <v>3382</v>
      </c>
      <c r="B1062" s="113" t="s">
        <v>390</v>
      </c>
      <c r="C1062" s="113">
        <v>25.9</v>
      </c>
      <c r="D1062" s="113">
        <v>26</v>
      </c>
      <c r="E1062" s="113">
        <v>25.15</v>
      </c>
      <c r="F1062" s="113">
        <v>25.45</v>
      </c>
      <c r="G1062" s="113">
        <v>25.15</v>
      </c>
      <c r="H1062" s="113">
        <v>24.9</v>
      </c>
      <c r="I1062" s="113">
        <v>15717</v>
      </c>
      <c r="J1062" s="113">
        <v>402195.3</v>
      </c>
      <c r="K1062" s="115">
        <v>43385</v>
      </c>
      <c r="L1062" s="113">
        <v>111</v>
      </c>
      <c r="M1062" s="113" t="s">
        <v>3383</v>
      </c>
      <c r="N1062" s="372"/>
    </row>
    <row r="1063" spans="1:14">
      <c r="A1063" s="113" t="s">
        <v>2588</v>
      </c>
      <c r="B1063" s="113" t="s">
        <v>390</v>
      </c>
      <c r="C1063" s="113">
        <v>10</v>
      </c>
      <c r="D1063" s="113">
        <v>10.6</v>
      </c>
      <c r="E1063" s="113">
        <v>10</v>
      </c>
      <c r="F1063" s="113">
        <v>10.35</v>
      </c>
      <c r="G1063" s="113">
        <v>10.199999999999999</v>
      </c>
      <c r="H1063" s="113">
        <v>10.3</v>
      </c>
      <c r="I1063" s="113">
        <v>3093</v>
      </c>
      <c r="J1063" s="113">
        <v>31392.6</v>
      </c>
      <c r="K1063" s="115">
        <v>43385</v>
      </c>
      <c r="L1063" s="113">
        <v>33</v>
      </c>
      <c r="M1063" s="113" t="s">
        <v>2589</v>
      </c>
      <c r="N1063" s="372"/>
    </row>
    <row r="1064" spans="1:14">
      <c r="A1064" s="113" t="s">
        <v>125</v>
      </c>
      <c r="B1064" s="113" t="s">
        <v>390</v>
      </c>
      <c r="C1064" s="113">
        <v>62.6</v>
      </c>
      <c r="D1064" s="113">
        <v>64.650000000000006</v>
      </c>
      <c r="E1064" s="113">
        <v>62.6</v>
      </c>
      <c r="F1064" s="113">
        <v>63.7</v>
      </c>
      <c r="G1064" s="113">
        <v>63.95</v>
      </c>
      <c r="H1064" s="113">
        <v>61.95</v>
      </c>
      <c r="I1064" s="113">
        <v>2392433</v>
      </c>
      <c r="J1064" s="113">
        <v>152208019.19999999</v>
      </c>
      <c r="K1064" s="115">
        <v>43385</v>
      </c>
      <c r="L1064" s="113">
        <v>7417</v>
      </c>
      <c r="M1064" s="113" t="s">
        <v>1332</v>
      </c>
      <c r="N1064" s="372"/>
    </row>
    <row r="1065" spans="1:14">
      <c r="A1065" s="113" t="s">
        <v>3384</v>
      </c>
      <c r="B1065" s="113" t="s">
        <v>390</v>
      </c>
      <c r="C1065" s="113">
        <v>172</v>
      </c>
      <c r="D1065" s="113">
        <v>188.5</v>
      </c>
      <c r="E1065" s="113">
        <v>172</v>
      </c>
      <c r="F1065" s="113">
        <v>174.75</v>
      </c>
      <c r="G1065" s="113">
        <v>174.25</v>
      </c>
      <c r="H1065" s="113">
        <v>172.35</v>
      </c>
      <c r="I1065" s="113">
        <v>26239</v>
      </c>
      <c r="J1065" s="113">
        <v>4617714.7</v>
      </c>
      <c r="K1065" s="115">
        <v>43385</v>
      </c>
      <c r="L1065" s="113">
        <v>480</v>
      </c>
      <c r="M1065" s="113" t="s">
        <v>3385</v>
      </c>
      <c r="N1065" s="372"/>
    </row>
    <row r="1066" spans="1:14">
      <c r="A1066" s="113" t="s">
        <v>320</v>
      </c>
      <c r="B1066" s="113" t="s">
        <v>390</v>
      </c>
      <c r="C1066" s="113">
        <v>89.2</v>
      </c>
      <c r="D1066" s="113">
        <v>92.55</v>
      </c>
      <c r="E1066" s="113">
        <v>88</v>
      </c>
      <c r="F1066" s="113">
        <v>88.75</v>
      </c>
      <c r="G1066" s="113">
        <v>89.2</v>
      </c>
      <c r="H1066" s="113">
        <v>88.2</v>
      </c>
      <c r="I1066" s="113">
        <v>56809</v>
      </c>
      <c r="J1066" s="113">
        <v>5066975.45</v>
      </c>
      <c r="K1066" s="115">
        <v>43385</v>
      </c>
      <c r="L1066" s="113">
        <v>956</v>
      </c>
      <c r="M1066" s="113" t="s">
        <v>1333</v>
      </c>
      <c r="N1066" s="372"/>
    </row>
    <row r="1067" spans="1:14">
      <c r="A1067" s="113" t="s">
        <v>2929</v>
      </c>
      <c r="B1067" s="113" t="s">
        <v>390</v>
      </c>
      <c r="C1067" s="113">
        <v>126.85</v>
      </c>
      <c r="D1067" s="113">
        <v>130.94999999999999</v>
      </c>
      <c r="E1067" s="113">
        <v>126</v>
      </c>
      <c r="F1067" s="113">
        <v>127.1</v>
      </c>
      <c r="G1067" s="113">
        <v>127</v>
      </c>
      <c r="H1067" s="113">
        <v>125.05</v>
      </c>
      <c r="I1067" s="113">
        <v>87007</v>
      </c>
      <c r="J1067" s="113">
        <v>11179515.85</v>
      </c>
      <c r="K1067" s="115">
        <v>43385</v>
      </c>
      <c r="L1067" s="113">
        <v>1463</v>
      </c>
      <c r="M1067" s="113" t="s">
        <v>2930</v>
      </c>
      <c r="N1067" s="372"/>
    </row>
    <row r="1068" spans="1:14">
      <c r="A1068" s="113" t="s">
        <v>1334</v>
      </c>
      <c r="B1068" s="113" t="s">
        <v>390</v>
      </c>
      <c r="C1068" s="113">
        <v>36.5</v>
      </c>
      <c r="D1068" s="113">
        <v>36.6</v>
      </c>
      <c r="E1068" s="113">
        <v>36</v>
      </c>
      <c r="F1068" s="113">
        <v>36.5</v>
      </c>
      <c r="G1068" s="113">
        <v>36.200000000000003</v>
      </c>
      <c r="H1068" s="113">
        <v>35.6</v>
      </c>
      <c r="I1068" s="113">
        <v>17804</v>
      </c>
      <c r="J1068" s="113">
        <v>647816</v>
      </c>
      <c r="K1068" s="115">
        <v>43385</v>
      </c>
      <c r="L1068" s="113">
        <v>111</v>
      </c>
      <c r="M1068" s="113" t="s">
        <v>1335</v>
      </c>
      <c r="N1068" s="372"/>
    </row>
    <row r="1069" spans="1:14">
      <c r="A1069" s="113" t="s">
        <v>2590</v>
      </c>
      <c r="B1069" s="113" t="s">
        <v>390</v>
      </c>
      <c r="C1069" s="113">
        <v>185.05</v>
      </c>
      <c r="D1069" s="113">
        <v>199.5</v>
      </c>
      <c r="E1069" s="113">
        <v>181.6</v>
      </c>
      <c r="F1069" s="113">
        <v>198.25</v>
      </c>
      <c r="G1069" s="113">
        <v>199.5</v>
      </c>
      <c r="H1069" s="113">
        <v>182.55</v>
      </c>
      <c r="I1069" s="113">
        <v>668</v>
      </c>
      <c r="J1069" s="113">
        <v>127398.55</v>
      </c>
      <c r="K1069" s="115">
        <v>43385</v>
      </c>
      <c r="L1069" s="113">
        <v>87</v>
      </c>
      <c r="M1069" s="113" t="s">
        <v>2591</v>
      </c>
      <c r="N1069" s="372"/>
    </row>
    <row r="1070" spans="1:14">
      <c r="A1070" s="113" t="s">
        <v>2451</v>
      </c>
      <c r="B1070" s="113" t="s">
        <v>390</v>
      </c>
      <c r="C1070" s="113">
        <v>44</v>
      </c>
      <c r="D1070" s="113">
        <v>45.75</v>
      </c>
      <c r="E1070" s="113">
        <v>44</v>
      </c>
      <c r="F1070" s="113">
        <v>44.8</v>
      </c>
      <c r="G1070" s="113">
        <v>44.95</v>
      </c>
      <c r="H1070" s="113">
        <v>43.25</v>
      </c>
      <c r="I1070" s="113">
        <v>1327013</v>
      </c>
      <c r="J1070" s="113">
        <v>59849685.100000001</v>
      </c>
      <c r="K1070" s="115">
        <v>43385</v>
      </c>
      <c r="L1070" s="113">
        <v>4422</v>
      </c>
      <c r="M1070" s="113" t="s">
        <v>2452</v>
      </c>
      <c r="N1070" s="372"/>
    </row>
    <row r="1071" spans="1:14">
      <c r="A1071" s="113" t="s">
        <v>1336</v>
      </c>
      <c r="B1071" s="113" t="s">
        <v>390</v>
      </c>
      <c r="C1071" s="113">
        <v>219</v>
      </c>
      <c r="D1071" s="113">
        <v>230</v>
      </c>
      <c r="E1071" s="113">
        <v>219</v>
      </c>
      <c r="F1071" s="113">
        <v>221.65</v>
      </c>
      <c r="G1071" s="113">
        <v>220.5</v>
      </c>
      <c r="H1071" s="113">
        <v>218.85</v>
      </c>
      <c r="I1071" s="113">
        <v>565192</v>
      </c>
      <c r="J1071" s="113">
        <v>127181243.45</v>
      </c>
      <c r="K1071" s="115">
        <v>43385</v>
      </c>
      <c r="L1071" s="113">
        <v>824</v>
      </c>
      <c r="M1071" s="113" t="s">
        <v>1337</v>
      </c>
      <c r="N1071" s="372"/>
    </row>
    <row r="1072" spans="1:14">
      <c r="A1072" s="113" t="s">
        <v>1338</v>
      </c>
      <c r="B1072" s="113" t="s">
        <v>390</v>
      </c>
      <c r="C1072" s="113">
        <v>724</v>
      </c>
      <c r="D1072" s="113">
        <v>748.05</v>
      </c>
      <c r="E1072" s="113">
        <v>711</v>
      </c>
      <c r="F1072" s="113">
        <v>734.25</v>
      </c>
      <c r="G1072" s="113">
        <v>739.95</v>
      </c>
      <c r="H1072" s="113">
        <v>718.4</v>
      </c>
      <c r="I1072" s="113">
        <v>6752</v>
      </c>
      <c r="J1072" s="113">
        <v>4971626.55</v>
      </c>
      <c r="K1072" s="115">
        <v>43385</v>
      </c>
      <c r="L1072" s="113">
        <v>894</v>
      </c>
      <c r="M1072" s="113" t="s">
        <v>1339</v>
      </c>
      <c r="N1072" s="372"/>
    </row>
    <row r="1073" spans="1:14">
      <c r="A1073" s="113" t="s">
        <v>2038</v>
      </c>
      <c r="B1073" s="113" t="s">
        <v>2788</v>
      </c>
      <c r="C1073" s="113">
        <v>7.6</v>
      </c>
      <c r="D1073" s="113">
        <v>8.1999999999999993</v>
      </c>
      <c r="E1073" s="113">
        <v>7.5</v>
      </c>
      <c r="F1073" s="113">
        <v>8.15</v>
      </c>
      <c r="G1073" s="113">
        <v>8.1999999999999993</v>
      </c>
      <c r="H1073" s="113">
        <v>7.85</v>
      </c>
      <c r="I1073" s="113">
        <v>24327</v>
      </c>
      <c r="J1073" s="113">
        <v>184234.95</v>
      </c>
      <c r="K1073" s="115">
        <v>43385</v>
      </c>
      <c r="L1073" s="113">
        <v>206</v>
      </c>
      <c r="M1073" s="113" t="s">
        <v>2039</v>
      </c>
      <c r="N1073" s="372"/>
    </row>
    <row r="1074" spans="1:14">
      <c r="A1074" s="113" t="s">
        <v>2592</v>
      </c>
      <c r="B1074" s="113" t="s">
        <v>390</v>
      </c>
      <c r="C1074" s="113">
        <v>16.7</v>
      </c>
      <c r="D1074" s="113">
        <v>18</v>
      </c>
      <c r="E1074" s="113">
        <v>16.45</v>
      </c>
      <c r="F1074" s="113">
        <v>17.3</v>
      </c>
      <c r="G1074" s="113">
        <v>17.3</v>
      </c>
      <c r="H1074" s="113">
        <v>16.7</v>
      </c>
      <c r="I1074" s="113">
        <v>31086</v>
      </c>
      <c r="J1074" s="113">
        <v>535942.1</v>
      </c>
      <c r="K1074" s="115">
        <v>43385</v>
      </c>
      <c r="L1074" s="113">
        <v>303</v>
      </c>
      <c r="M1074" s="113" t="s">
        <v>2593</v>
      </c>
      <c r="N1074" s="372"/>
    </row>
    <row r="1075" spans="1:14">
      <c r="A1075" s="113" t="s">
        <v>2756</v>
      </c>
      <c r="B1075" s="113" t="s">
        <v>390</v>
      </c>
      <c r="C1075" s="113">
        <v>8.65</v>
      </c>
      <c r="D1075" s="113">
        <v>9.75</v>
      </c>
      <c r="E1075" s="113">
        <v>8.65</v>
      </c>
      <c r="F1075" s="113">
        <v>9.4499999999999993</v>
      </c>
      <c r="G1075" s="113">
        <v>9.25</v>
      </c>
      <c r="H1075" s="113">
        <v>8.85</v>
      </c>
      <c r="I1075" s="113">
        <v>21513</v>
      </c>
      <c r="J1075" s="113">
        <v>203088.05</v>
      </c>
      <c r="K1075" s="115">
        <v>43385</v>
      </c>
      <c r="L1075" s="113">
        <v>281</v>
      </c>
      <c r="M1075" s="113" t="s">
        <v>2757</v>
      </c>
      <c r="N1075" s="372"/>
    </row>
    <row r="1076" spans="1:14">
      <c r="A1076" s="113" t="s">
        <v>231</v>
      </c>
      <c r="B1076" s="113" t="s">
        <v>390</v>
      </c>
      <c r="C1076" s="113">
        <v>28590</v>
      </c>
      <c r="D1076" s="113">
        <v>29189.4</v>
      </c>
      <c r="E1076" s="113">
        <v>27713.4</v>
      </c>
      <c r="F1076" s="113">
        <v>29032.1</v>
      </c>
      <c r="G1076" s="113">
        <v>29000</v>
      </c>
      <c r="H1076" s="113">
        <v>28058.799999999999</v>
      </c>
      <c r="I1076" s="113">
        <v>38326</v>
      </c>
      <c r="J1076" s="113">
        <v>1093639113.45</v>
      </c>
      <c r="K1076" s="115">
        <v>43385</v>
      </c>
      <c r="L1076" s="113">
        <v>14465</v>
      </c>
      <c r="M1076" s="113" t="s">
        <v>1340</v>
      </c>
      <c r="N1076" s="372"/>
    </row>
    <row r="1077" spans="1:14">
      <c r="A1077" s="113" t="s">
        <v>2450</v>
      </c>
      <c r="B1077" s="113" t="s">
        <v>390</v>
      </c>
      <c r="C1077" s="113">
        <v>300.60000000000002</v>
      </c>
      <c r="D1077" s="113">
        <v>305</v>
      </c>
      <c r="E1077" s="113">
        <v>299.5</v>
      </c>
      <c r="F1077" s="113">
        <v>300</v>
      </c>
      <c r="G1077" s="113">
        <v>305</v>
      </c>
      <c r="H1077" s="113">
        <v>300</v>
      </c>
      <c r="I1077" s="113">
        <v>202</v>
      </c>
      <c r="J1077" s="113">
        <v>60587.45</v>
      </c>
      <c r="K1077" s="115">
        <v>43385</v>
      </c>
      <c r="L1077" s="113">
        <v>23</v>
      </c>
      <c r="M1077" s="113" t="s">
        <v>1936</v>
      </c>
      <c r="N1077" s="372"/>
    </row>
    <row r="1078" spans="1:14">
      <c r="A1078" s="113" t="s">
        <v>2594</v>
      </c>
      <c r="B1078" s="113" t="s">
        <v>2788</v>
      </c>
      <c r="C1078" s="113">
        <v>37.5</v>
      </c>
      <c r="D1078" s="113">
        <v>40.5</v>
      </c>
      <c r="E1078" s="113">
        <v>37.15</v>
      </c>
      <c r="F1078" s="113">
        <v>40.35</v>
      </c>
      <c r="G1078" s="113">
        <v>40.5</v>
      </c>
      <c r="H1078" s="113">
        <v>39</v>
      </c>
      <c r="I1078" s="113">
        <v>120</v>
      </c>
      <c r="J1078" s="113">
        <v>4576.1499999999996</v>
      </c>
      <c r="K1078" s="115">
        <v>43385</v>
      </c>
      <c r="L1078" s="113">
        <v>5</v>
      </c>
      <c r="M1078" s="113" t="s">
        <v>2595</v>
      </c>
      <c r="N1078" s="372"/>
    </row>
    <row r="1079" spans="1:14">
      <c r="A1079" s="113" t="s">
        <v>2158</v>
      </c>
      <c r="B1079" s="113" t="s">
        <v>390</v>
      </c>
      <c r="C1079" s="113">
        <v>30.05</v>
      </c>
      <c r="D1079" s="113">
        <v>33.9</v>
      </c>
      <c r="E1079" s="113">
        <v>30.05</v>
      </c>
      <c r="F1079" s="113">
        <v>33.549999999999997</v>
      </c>
      <c r="G1079" s="113">
        <v>33.700000000000003</v>
      </c>
      <c r="H1079" s="113">
        <v>31.25</v>
      </c>
      <c r="I1079" s="113">
        <v>6617</v>
      </c>
      <c r="J1079" s="113">
        <v>215148.79999999999</v>
      </c>
      <c r="K1079" s="115">
        <v>43385</v>
      </c>
      <c r="L1079" s="113">
        <v>97</v>
      </c>
      <c r="M1079" s="113" t="s">
        <v>2159</v>
      </c>
      <c r="N1079" s="372"/>
    </row>
    <row r="1080" spans="1:14">
      <c r="A1080" s="113" t="s">
        <v>1341</v>
      </c>
      <c r="B1080" s="113" t="s">
        <v>390</v>
      </c>
      <c r="C1080" s="113">
        <v>160.6</v>
      </c>
      <c r="D1080" s="113">
        <v>176.6</v>
      </c>
      <c r="E1080" s="113">
        <v>160.6</v>
      </c>
      <c r="F1080" s="113">
        <v>172.9</v>
      </c>
      <c r="G1080" s="113">
        <v>171</v>
      </c>
      <c r="H1080" s="113">
        <v>158</v>
      </c>
      <c r="I1080" s="113">
        <v>57599</v>
      </c>
      <c r="J1080" s="113">
        <v>9781002.5500000007</v>
      </c>
      <c r="K1080" s="115">
        <v>43385</v>
      </c>
      <c r="L1080" s="113">
        <v>1704</v>
      </c>
      <c r="M1080" s="113" t="s">
        <v>1342</v>
      </c>
      <c r="N1080" s="372"/>
    </row>
    <row r="1081" spans="1:14">
      <c r="A1081" s="113" t="s">
        <v>1343</v>
      </c>
      <c r="B1081" s="113" t="s">
        <v>390</v>
      </c>
      <c r="C1081" s="113">
        <v>118</v>
      </c>
      <c r="D1081" s="113">
        <v>125.35</v>
      </c>
      <c r="E1081" s="113">
        <v>118</v>
      </c>
      <c r="F1081" s="113">
        <v>122.9</v>
      </c>
      <c r="G1081" s="113">
        <v>123</v>
      </c>
      <c r="H1081" s="113">
        <v>116.85</v>
      </c>
      <c r="I1081" s="113">
        <v>80017</v>
      </c>
      <c r="J1081" s="113">
        <v>9777935.9499999993</v>
      </c>
      <c r="K1081" s="115">
        <v>43385</v>
      </c>
      <c r="L1081" s="113">
        <v>739</v>
      </c>
      <c r="M1081" s="113" t="s">
        <v>1344</v>
      </c>
      <c r="N1081" s="372"/>
    </row>
    <row r="1082" spans="1:14">
      <c r="A1082" s="113" t="s">
        <v>1345</v>
      </c>
      <c r="B1082" s="113" t="s">
        <v>390</v>
      </c>
      <c r="C1082" s="113">
        <v>207.05</v>
      </c>
      <c r="D1082" s="113">
        <v>215</v>
      </c>
      <c r="E1082" s="113">
        <v>207</v>
      </c>
      <c r="F1082" s="113">
        <v>213.75</v>
      </c>
      <c r="G1082" s="113">
        <v>213</v>
      </c>
      <c r="H1082" s="113">
        <v>204</v>
      </c>
      <c r="I1082" s="113">
        <v>7409</v>
      </c>
      <c r="J1082" s="113">
        <v>1579498.4</v>
      </c>
      <c r="K1082" s="115">
        <v>43385</v>
      </c>
      <c r="L1082" s="113">
        <v>339</v>
      </c>
      <c r="M1082" s="113" t="s">
        <v>1346</v>
      </c>
      <c r="N1082" s="372"/>
    </row>
    <row r="1083" spans="1:14">
      <c r="A1083" s="113" t="s">
        <v>2596</v>
      </c>
      <c r="B1083" s="113" t="s">
        <v>2788</v>
      </c>
      <c r="C1083" s="113">
        <v>2.65</v>
      </c>
      <c r="D1083" s="113">
        <v>2.75</v>
      </c>
      <c r="E1083" s="113">
        <v>2.5499999999999998</v>
      </c>
      <c r="F1083" s="113">
        <v>2.65</v>
      </c>
      <c r="G1083" s="113">
        <v>2.65</v>
      </c>
      <c r="H1083" s="113">
        <v>2.65</v>
      </c>
      <c r="I1083" s="113">
        <v>4487</v>
      </c>
      <c r="J1083" s="113">
        <v>11905.1</v>
      </c>
      <c r="K1083" s="115">
        <v>43385</v>
      </c>
      <c r="L1083" s="113">
        <v>22</v>
      </c>
      <c r="M1083" s="113" t="s">
        <v>2597</v>
      </c>
      <c r="N1083" s="372"/>
    </row>
    <row r="1084" spans="1:14">
      <c r="A1084" s="113" t="s">
        <v>3105</v>
      </c>
      <c r="B1084" s="113" t="s">
        <v>390</v>
      </c>
      <c r="C1084" s="113">
        <v>10.199999999999999</v>
      </c>
      <c r="D1084" s="113">
        <v>11.1</v>
      </c>
      <c r="E1084" s="113">
        <v>10.199999999999999</v>
      </c>
      <c r="F1084" s="113">
        <v>10.45</v>
      </c>
      <c r="G1084" s="113">
        <v>10.4</v>
      </c>
      <c r="H1084" s="113">
        <v>10.15</v>
      </c>
      <c r="I1084" s="113">
        <v>75919</v>
      </c>
      <c r="J1084" s="113">
        <v>806319.5</v>
      </c>
      <c r="K1084" s="115">
        <v>43385</v>
      </c>
      <c r="L1084" s="113">
        <v>150</v>
      </c>
      <c r="M1084" s="113" t="s">
        <v>3106</v>
      </c>
      <c r="N1084" s="372"/>
    </row>
    <row r="1085" spans="1:14">
      <c r="A1085" s="113" t="s">
        <v>1347</v>
      </c>
      <c r="B1085" s="113" t="s">
        <v>390</v>
      </c>
      <c r="C1085" s="113">
        <v>244.6</v>
      </c>
      <c r="D1085" s="113">
        <v>255</v>
      </c>
      <c r="E1085" s="113">
        <v>244.6</v>
      </c>
      <c r="F1085" s="113">
        <v>253.6</v>
      </c>
      <c r="G1085" s="113">
        <v>253</v>
      </c>
      <c r="H1085" s="113">
        <v>244.15</v>
      </c>
      <c r="I1085" s="113">
        <v>179084</v>
      </c>
      <c r="J1085" s="113">
        <v>45122741.75</v>
      </c>
      <c r="K1085" s="115">
        <v>43385</v>
      </c>
      <c r="L1085" s="113">
        <v>4725</v>
      </c>
      <c r="M1085" s="113" t="s">
        <v>3386</v>
      </c>
      <c r="N1085" s="372"/>
    </row>
    <row r="1086" spans="1:14">
      <c r="A1086" s="113" t="s">
        <v>3387</v>
      </c>
      <c r="B1086" s="113" t="s">
        <v>390</v>
      </c>
      <c r="C1086" s="113">
        <v>8</v>
      </c>
      <c r="D1086" s="113">
        <v>8.4</v>
      </c>
      <c r="E1086" s="113">
        <v>7.9</v>
      </c>
      <c r="F1086" s="113">
        <v>8.1999999999999993</v>
      </c>
      <c r="G1086" s="113">
        <v>8.35</v>
      </c>
      <c r="H1086" s="113">
        <v>7.7</v>
      </c>
      <c r="I1086" s="113">
        <v>60900</v>
      </c>
      <c r="J1086" s="113">
        <v>496720.6</v>
      </c>
      <c r="K1086" s="115">
        <v>43385</v>
      </c>
      <c r="L1086" s="113">
        <v>313</v>
      </c>
      <c r="M1086" s="113" t="s">
        <v>3388</v>
      </c>
      <c r="N1086" s="372"/>
    </row>
    <row r="1087" spans="1:14">
      <c r="A1087" s="113" t="s">
        <v>3107</v>
      </c>
      <c r="B1087" s="113" t="s">
        <v>390</v>
      </c>
      <c r="C1087" s="113">
        <v>34</v>
      </c>
      <c r="D1087" s="113">
        <v>37</v>
      </c>
      <c r="E1087" s="113">
        <v>34</v>
      </c>
      <c r="F1087" s="113">
        <v>36.25</v>
      </c>
      <c r="G1087" s="113">
        <v>36.25</v>
      </c>
      <c r="H1087" s="113">
        <v>34</v>
      </c>
      <c r="I1087" s="113">
        <v>323739</v>
      </c>
      <c r="J1087" s="113">
        <v>11749843.550000001</v>
      </c>
      <c r="K1087" s="115">
        <v>43385</v>
      </c>
      <c r="L1087" s="113">
        <v>1153</v>
      </c>
      <c r="M1087" s="113" t="s">
        <v>3108</v>
      </c>
      <c r="N1087" s="372"/>
    </row>
    <row r="1088" spans="1:14">
      <c r="A1088" s="113" t="s">
        <v>3389</v>
      </c>
      <c r="B1088" s="113" t="s">
        <v>390</v>
      </c>
      <c r="C1088" s="113">
        <v>36.200000000000003</v>
      </c>
      <c r="D1088" s="113">
        <v>37.700000000000003</v>
      </c>
      <c r="E1088" s="113">
        <v>34.700000000000003</v>
      </c>
      <c r="F1088" s="113">
        <v>37.200000000000003</v>
      </c>
      <c r="G1088" s="113">
        <v>37.6</v>
      </c>
      <c r="H1088" s="113">
        <v>35.299999999999997</v>
      </c>
      <c r="I1088" s="113">
        <v>38432</v>
      </c>
      <c r="J1088" s="113">
        <v>1403626.95</v>
      </c>
      <c r="K1088" s="115">
        <v>43385</v>
      </c>
      <c r="L1088" s="113">
        <v>474</v>
      </c>
      <c r="M1088" s="113" t="s">
        <v>3390</v>
      </c>
      <c r="N1088" s="372"/>
    </row>
    <row r="1089" spans="1:14">
      <c r="A1089" s="113" t="s">
        <v>2036</v>
      </c>
      <c r="B1089" s="113" t="s">
        <v>390</v>
      </c>
      <c r="C1089" s="113">
        <v>11.7</v>
      </c>
      <c r="D1089" s="113">
        <v>11.7</v>
      </c>
      <c r="E1089" s="113">
        <v>9.6</v>
      </c>
      <c r="F1089" s="113">
        <v>10</v>
      </c>
      <c r="G1089" s="113">
        <v>10.45</v>
      </c>
      <c r="H1089" s="113">
        <v>10.15</v>
      </c>
      <c r="I1089" s="113">
        <v>9251</v>
      </c>
      <c r="J1089" s="113">
        <v>93382.95</v>
      </c>
      <c r="K1089" s="115">
        <v>43385</v>
      </c>
      <c r="L1089" s="113">
        <v>62</v>
      </c>
      <c r="M1089" s="113" t="s">
        <v>2037</v>
      </c>
      <c r="N1089" s="372"/>
    </row>
    <row r="1090" spans="1:14">
      <c r="A1090" s="113" t="s">
        <v>2598</v>
      </c>
      <c r="B1090" s="113" t="s">
        <v>2788</v>
      </c>
      <c r="C1090" s="113">
        <v>7.2</v>
      </c>
      <c r="D1090" s="113">
        <v>7.2</v>
      </c>
      <c r="E1090" s="113">
        <v>7.2</v>
      </c>
      <c r="F1090" s="113">
        <v>7.2</v>
      </c>
      <c r="G1090" s="113">
        <v>7.2</v>
      </c>
      <c r="H1090" s="113">
        <v>6.9</v>
      </c>
      <c r="I1090" s="113">
        <v>130</v>
      </c>
      <c r="J1090" s="113">
        <v>936</v>
      </c>
      <c r="K1090" s="115">
        <v>43385</v>
      </c>
      <c r="L1090" s="113">
        <v>5</v>
      </c>
      <c r="M1090" s="113" t="s">
        <v>2599</v>
      </c>
      <c r="N1090" s="372"/>
    </row>
    <row r="1091" spans="1:14">
      <c r="A1091" s="113" t="s">
        <v>355</v>
      </c>
      <c r="B1091" s="113" t="s">
        <v>390</v>
      </c>
      <c r="C1091" s="113">
        <v>56.7</v>
      </c>
      <c r="D1091" s="113">
        <v>57.85</v>
      </c>
      <c r="E1091" s="113">
        <v>56.3</v>
      </c>
      <c r="F1091" s="113">
        <v>56.95</v>
      </c>
      <c r="G1091" s="113">
        <v>56.95</v>
      </c>
      <c r="H1091" s="113">
        <v>55.5</v>
      </c>
      <c r="I1091" s="113">
        <v>5553261</v>
      </c>
      <c r="J1091" s="113">
        <v>316336734.60000002</v>
      </c>
      <c r="K1091" s="115">
        <v>43385</v>
      </c>
      <c r="L1091" s="113">
        <v>24391</v>
      </c>
      <c r="M1091" s="113" t="s">
        <v>1348</v>
      </c>
      <c r="N1091" s="372"/>
    </row>
    <row r="1092" spans="1:14">
      <c r="A1092" s="113" t="s">
        <v>1937</v>
      </c>
      <c r="B1092" s="113" t="s">
        <v>390</v>
      </c>
      <c r="C1092" s="113">
        <v>21.5</v>
      </c>
      <c r="D1092" s="113">
        <v>22.45</v>
      </c>
      <c r="E1092" s="113">
        <v>21.45</v>
      </c>
      <c r="F1092" s="113">
        <v>21.8</v>
      </c>
      <c r="G1092" s="113">
        <v>21.65</v>
      </c>
      <c r="H1092" s="113">
        <v>21.3</v>
      </c>
      <c r="I1092" s="113">
        <v>29800</v>
      </c>
      <c r="J1092" s="113">
        <v>656712.5</v>
      </c>
      <c r="K1092" s="115">
        <v>43385</v>
      </c>
      <c r="L1092" s="113">
        <v>234</v>
      </c>
      <c r="M1092" s="113" t="s">
        <v>1938</v>
      </c>
      <c r="N1092" s="372"/>
    </row>
    <row r="1093" spans="1:14">
      <c r="A1093" s="113" t="s">
        <v>2600</v>
      </c>
      <c r="B1093" s="113" t="s">
        <v>390</v>
      </c>
      <c r="C1093" s="113">
        <v>7.95</v>
      </c>
      <c r="D1093" s="113">
        <v>8.9499999999999993</v>
      </c>
      <c r="E1093" s="113">
        <v>7.95</v>
      </c>
      <c r="F1093" s="113">
        <v>8.1</v>
      </c>
      <c r="G1093" s="113">
        <v>8.1</v>
      </c>
      <c r="H1093" s="113">
        <v>7.95</v>
      </c>
      <c r="I1093" s="113">
        <v>2916</v>
      </c>
      <c r="J1093" s="113">
        <v>24340.3</v>
      </c>
      <c r="K1093" s="115">
        <v>43385</v>
      </c>
      <c r="L1093" s="113">
        <v>20</v>
      </c>
      <c r="M1093" s="113" t="s">
        <v>2601</v>
      </c>
      <c r="N1093" s="372"/>
    </row>
    <row r="1094" spans="1:14">
      <c r="A1094" s="113" t="s">
        <v>3062</v>
      </c>
      <c r="B1094" s="113" t="s">
        <v>390</v>
      </c>
      <c r="C1094" s="113">
        <v>233.05</v>
      </c>
      <c r="D1094" s="113">
        <v>241</v>
      </c>
      <c r="E1094" s="113">
        <v>233</v>
      </c>
      <c r="F1094" s="113">
        <v>234.55</v>
      </c>
      <c r="G1094" s="113">
        <v>235</v>
      </c>
      <c r="H1094" s="113">
        <v>233.95</v>
      </c>
      <c r="I1094" s="113">
        <v>1091</v>
      </c>
      <c r="J1094" s="113">
        <v>258327.5</v>
      </c>
      <c r="K1094" s="115">
        <v>43385</v>
      </c>
      <c r="L1094" s="113">
        <v>26</v>
      </c>
      <c r="M1094" s="113" t="s">
        <v>3063</v>
      </c>
      <c r="N1094" s="372"/>
    </row>
    <row r="1095" spans="1:14">
      <c r="A1095" s="113" t="s">
        <v>2758</v>
      </c>
      <c r="B1095" s="113" t="s">
        <v>2788</v>
      </c>
      <c r="C1095" s="113">
        <v>12.85</v>
      </c>
      <c r="D1095" s="113">
        <v>13.35</v>
      </c>
      <c r="E1095" s="113">
        <v>12.6</v>
      </c>
      <c r="F1095" s="113">
        <v>13</v>
      </c>
      <c r="G1095" s="113">
        <v>13</v>
      </c>
      <c r="H1095" s="113">
        <v>13.25</v>
      </c>
      <c r="I1095" s="113">
        <v>3293</v>
      </c>
      <c r="J1095" s="113">
        <v>42218.1</v>
      </c>
      <c r="K1095" s="115">
        <v>43385</v>
      </c>
      <c r="L1095" s="113">
        <v>15</v>
      </c>
      <c r="M1095" s="113" t="s">
        <v>2759</v>
      </c>
      <c r="N1095" s="372"/>
    </row>
    <row r="1096" spans="1:14">
      <c r="A1096" s="113" t="s">
        <v>209</v>
      </c>
      <c r="B1096" s="113" t="s">
        <v>390</v>
      </c>
      <c r="C1096" s="113">
        <v>2274.4</v>
      </c>
      <c r="D1096" s="113">
        <v>2360.0500000000002</v>
      </c>
      <c r="E1096" s="113">
        <v>2236.4</v>
      </c>
      <c r="F1096" s="113">
        <v>2246</v>
      </c>
      <c r="G1096" s="113">
        <v>2250.15</v>
      </c>
      <c r="H1096" s="113">
        <v>2232.35</v>
      </c>
      <c r="I1096" s="113">
        <v>804149</v>
      </c>
      <c r="J1096" s="113">
        <v>1829002996.25</v>
      </c>
      <c r="K1096" s="115">
        <v>43385</v>
      </c>
      <c r="L1096" s="113">
        <v>54050</v>
      </c>
      <c r="M1096" s="113" t="s">
        <v>1350</v>
      </c>
      <c r="N1096" s="372"/>
    </row>
    <row r="1097" spans="1:14">
      <c r="A1097" s="113" t="s">
        <v>1351</v>
      </c>
      <c r="B1097" s="113" t="s">
        <v>390</v>
      </c>
      <c r="C1097" s="113">
        <v>37.799999999999997</v>
      </c>
      <c r="D1097" s="113">
        <v>38.700000000000003</v>
      </c>
      <c r="E1097" s="113">
        <v>37.65</v>
      </c>
      <c r="F1097" s="113">
        <v>38</v>
      </c>
      <c r="G1097" s="113">
        <v>37.75</v>
      </c>
      <c r="H1097" s="113">
        <v>37.4</v>
      </c>
      <c r="I1097" s="113">
        <v>132577</v>
      </c>
      <c r="J1097" s="113">
        <v>5057276.95</v>
      </c>
      <c r="K1097" s="115">
        <v>43385</v>
      </c>
      <c r="L1097" s="113">
        <v>829</v>
      </c>
      <c r="M1097" s="113" t="s">
        <v>1352</v>
      </c>
      <c r="N1097" s="372"/>
    </row>
    <row r="1098" spans="1:14">
      <c r="A1098" s="113" t="s">
        <v>1353</v>
      </c>
      <c r="B1098" s="113" t="s">
        <v>390</v>
      </c>
      <c r="C1098" s="113">
        <v>11.55</v>
      </c>
      <c r="D1098" s="113">
        <v>12.25</v>
      </c>
      <c r="E1098" s="113">
        <v>11.55</v>
      </c>
      <c r="F1098" s="113">
        <v>12</v>
      </c>
      <c r="G1098" s="113">
        <v>12.05</v>
      </c>
      <c r="H1098" s="113">
        <v>11.3</v>
      </c>
      <c r="I1098" s="113">
        <v>231663</v>
      </c>
      <c r="J1098" s="113">
        <v>2770137.6</v>
      </c>
      <c r="K1098" s="115">
        <v>43385</v>
      </c>
      <c r="L1098" s="113">
        <v>755</v>
      </c>
      <c r="M1098" s="113" t="s">
        <v>1354</v>
      </c>
      <c r="N1098" s="372"/>
    </row>
    <row r="1099" spans="1:14">
      <c r="A1099" s="113" t="s">
        <v>3109</v>
      </c>
      <c r="B1099" s="113" t="s">
        <v>390</v>
      </c>
      <c r="C1099" s="113">
        <v>53.9</v>
      </c>
      <c r="D1099" s="113">
        <v>54.25</v>
      </c>
      <c r="E1099" s="113">
        <v>52.4</v>
      </c>
      <c r="F1099" s="113">
        <v>53.95</v>
      </c>
      <c r="G1099" s="113">
        <v>54.2</v>
      </c>
      <c r="H1099" s="113">
        <v>52.95</v>
      </c>
      <c r="I1099" s="113">
        <v>119510</v>
      </c>
      <c r="J1099" s="113">
        <v>6406251.9000000004</v>
      </c>
      <c r="K1099" s="115">
        <v>43385</v>
      </c>
      <c r="L1099" s="113">
        <v>295</v>
      </c>
      <c r="M1099" s="113" t="s">
        <v>3110</v>
      </c>
      <c r="N1099" s="372"/>
    </row>
    <row r="1100" spans="1:14">
      <c r="A1100" s="113" t="s">
        <v>1355</v>
      </c>
      <c r="B1100" s="113" t="s">
        <v>390</v>
      </c>
      <c r="C1100" s="113">
        <v>690</v>
      </c>
      <c r="D1100" s="113">
        <v>721</v>
      </c>
      <c r="E1100" s="113">
        <v>685.25</v>
      </c>
      <c r="F1100" s="113">
        <v>688.55</v>
      </c>
      <c r="G1100" s="113">
        <v>688.95</v>
      </c>
      <c r="H1100" s="113">
        <v>686.15</v>
      </c>
      <c r="I1100" s="113">
        <v>80147</v>
      </c>
      <c r="J1100" s="113">
        <v>55922357.700000003</v>
      </c>
      <c r="K1100" s="115">
        <v>43385</v>
      </c>
      <c r="L1100" s="113">
        <v>6264</v>
      </c>
      <c r="M1100" s="113" t="s">
        <v>3391</v>
      </c>
      <c r="N1100" s="372"/>
    </row>
    <row r="1101" spans="1:14">
      <c r="A1101" s="113" t="s">
        <v>2883</v>
      </c>
      <c r="B1101" s="113" t="s">
        <v>2788</v>
      </c>
      <c r="C1101" s="113">
        <v>27.6</v>
      </c>
      <c r="D1101" s="113">
        <v>28.85</v>
      </c>
      <c r="E1101" s="113">
        <v>27.55</v>
      </c>
      <c r="F1101" s="113">
        <v>28.85</v>
      </c>
      <c r="G1101" s="113">
        <v>28.85</v>
      </c>
      <c r="H1101" s="113">
        <v>27.5</v>
      </c>
      <c r="I1101" s="113">
        <v>439</v>
      </c>
      <c r="J1101" s="113">
        <v>12390.25</v>
      </c>
      <c r="K1101" s="115">
        <v>43385</v>
      </c>
      <c r="L1101" s="113">
        <v>6</v>
      </c>
      <c r="M1101" s="113" t="s">
        <v>2884</v>
      </c>
      <c r="N1101" s="372"/>
    </row>
    <row r="1102" spans="1:14">
      <c r="A1102" s="113" t="s">
        <v>126</v>
      </c>
      <c r="B1102" s="113" t="s">
        <v>390</v>
      </c>
      <c r="C1102" s="113">
        <v>213.45</v>
      </c>
      <c r="D1102" s="113">
        <v>219.25</v>
      </c>
      <c r="E1102" s="113">
        <v>213.25</v>
      </c>
      <c r="F1102" s="113">
        <v>217.9</v>
      </c>
      <c r="G1102" s="113">
        <v>217.95</v>
      </c>
      <c r="H1102" s="113">
        <v>212.1</v>
      </c>
      <c r="I1102" s="113">
        <v>2218732</v>
      </c>
      <c r="J1102" s="113">
        <v>482510772.94999999</v>
      </c>
      <c r="K1102" s="115">
        <v>43385</v>
      </c>
      <c r="L1102" s="113">
        <v>43037</v>
      </c>
      <c r="M1102" s="113" t="s">
        <v>1356</v>
      </c>
      <c r="N1102" s="372"/>
    </row>
    <row r="1103" spans="1:14">
      <c r="A1103" s="113" t="s">
        <v>127</v>
      </c>
      <c r="B1103" s="113" t="s">
        <v>390</v>
      </c>
      <c r="C1103" s="113">
        <v>76</v>
      </c>
      <c r="D1103" s="113">
        <v>80</v>
      </c>
      <c r="E1103" s="113">
        <v>76</v>
      </c>
      <c r="F1103" s="113">
        <v>78.7</v>
      </c>
      <c r="G1103" s="113">
        <v>79.05</v>
      </c>
      <c r="H1103" s="113">
        <v>75.25</v>
      </c>
      <c r="I1103" s="113">
        <v>5548867</v>
      </c>
      <c r="J1103" s="113">
        <v>433175170.25</v>
      </c>
      <c r="K1103" s="115">
        <v>43385</v>
      </c>
      <c r="L1103" s="113">
        <v>25839</v>
      </c>
      <c r="M1103" s="113" t="s">
        <v>1357</v>
      </c>
      <c r="N1103" s="372"/>
    </row>
    <row r="1104" spans="1:14">
      <c r="A1104" s="113" t="s">
        <v>1358</v>
      </c>
      <c r="B1104" s="113" t="s">
        <v>390</v>
      </c>
      <c r="C1104" s="113">
        <v>2805</v>
      </c>
      <c r="D1104" s="113">
        <v>2890</v>
      </c>
      <c r="E1104" s="113">
        <v>2800.25</v>
      </c>
      <c r="F1104" s="113">
        <v>2867.2</v>
      </c>
      <c r="G1104" s="113">
        <v>2883</v>
      </c>
      <c r="H1104" s="113">
        <v>2759.15</v>
      </c>
      <c r="I1104" s="113">
        <v>22704</v>
      </c>
      <c r="J1104" s="113">
        <v>64610069.549999997</v>
      </c>
      <c r="K1104" s="115">
        <v>43385</v>
      </c>
      <c r="L1104" s="113">
        <v>4213</v>
      </c>
      <c r="M1104" s="113" t="s">
        <v>1359</v>
      </c>
      <c r="N1104" s="372"/>
    </row>
    <row r="1105" spans="1:14">
      <c r="A1105" s="113" t="s">
        <v>3111</v>
      </c>
      <c r="B1105" s="113" t="s">
        <v>390</v>
      </c>
      <c r="C1105" s="113">
        <v>63.85</v>
      </c>
      <c r="D1105" s="113">
        <v>67.900000000000006</v>
      </c>
      <c r="E1105" s="113">
        <v>62.2</v>
      </c>
      <c r="F1105" s="113">
        <v>66.849999999999994</v>
      </c>
      <c r="G1105" s="113">
        <v>67.8</v>
      </c>
      <c r="H1105" s="113">
        <v>62.85</v>
      </c>
      <c r="I1105" s="113">
        <v>34088</v>
      </c>
      <c r="J1105" s="113">
        <v>2244631.4500000002</v>
      </c>
      <c r="K1105" s="115">
        <v>43385</v>
      </c>
      <c r="L1105" s="113">
        <v>458</v>
      </c>
      <c r="M1105" s="113" t="s">
        <v>3112</v>
      </c>
      <c r="N1105" s="372"/>
    </row>
    <row r="1106" spans="1:14">
      <c r="A1106" s="113" t="s">
        <v>322</v>
      </c>
      <c r="B1106" s="113" t="s">
        <v>390</v>
      </c>
      <c r="C1106" s="113">
        <v>14.85</v>
      </c>
      <c r="D1106" s="113">
        <v>15.6</v>
      </c>
      <c r="E1106" s="113">
        <v>14.85</v>
      </c>
      <c r="F1106" s="113">
        <v>15.3</v>
      </c>
      <c r="G1106" s="113">
        <v>15.3</v>
      </c>
      <c r="H1106" s="113">
        <v>14.8</v>
      </c>
      <c r="I1106" s="113">
        <v>735577</v>
      </c>
      <c r="J1106" s="113">
        <v>11310768.199999999</v>
      </c>
      <c r="K1106" s="115">
        <v>43385</v>
      </c>
      <c r="L1106" s="113">
        <v>2581</v>
      </c>
      <c r="M1106" s="113" t="s">
        <v>3392</v>
      </c>
      <c r="N1106" s="372"/>
    </row>
    <row r="1107" spans="1:14">
      <c r="A1107" s="113" t="s">
        <v>1360</v>
      </c>
      <c r="B1107" s="113" t="s">
        <v>390</v>
      </c>
      <c r="C1107" s="113">
        <v>110.05</v>
      </c>
      <c r="D1107" s="113">
        <v>128.55000000000001</v>
      </c>
      <c r="E1107" s="113">
        <v>109.95</v>
      </c>
      <c r="F1107" s="113">
        <v>128.55000000000001</v>
      </c>
      <c r="G1107" s="113">
        <v>128.55000000000001</v>
      </c>
      <c r="H1107" s="113">
        <v>107.15</v>
      </c>
      <c r="I1107" s="113">
        <v>204286</v>
      </c>
      <c r="J1107" s="113">
        <v>25599138.5</v>
      </c>
      <c r="K1107" s="115">
        <v>43385</v>
      </c>
      <c r="L1107" s="113">
        <v>2233</v>
      </c>
      <c r="M1107" s="113" t="s">
        <v>1361</v>
      </c>
      <c r="N1107" s="372"/>
    </row>
    <row r="1108" spans="1:14">
      <c r="A1108" s="113" t="s">
        <v>210</v>
      </c>
      <c r="B1108" s="113" t="s">
        <v>390</v>
      </c>
      <c r="C1108" s="113">
        <v>8907.25</v>
      </c>
      <c r="D1108" s="113">
        <v>9250</v>
      </c>
      <c r="E1108" s="113">
        <v>8907.25</v>
      </c>
      <c r="F1108" s="113">
        <v>8971.9</v>
      </c>
      <c r="G1108" s="113">
        <v>8960.0499999999993</v>
      </c>
      <c r="H1108" s="113">
        <v>8999.15</v>
      </c>
      <c r="I1108" s="113">
        <v>2653</v>
      </c>
      <c r="J1108" s="113">
        <v>23958486.100000001</v>
      </c>
      <c r="K1108" s="115">
        <v>43385</v>
      </c>
      <c r="L1108" s="113">
        <v>1243</v>
      </c>
      <c r="M1108" s="113" t="s">
        <v>1362</v>
      </c>
      <c r="N1108" s="372"/>
    </row>
    <row r="1109" spans="1:14">
      <c r="A1109" s="113" t="s">
        <v>1363</v>
      </c>
      <c r="B1109" s="113" t="s">
        <v>390</v>
      </c>
      <c r="C1109" s="113">
        <v>131.65</v>
      </c>
      <c r="D1109" s="113">
        <v>142.4</v>
      </c>
      <c r="E1109" s="113">
        <v>131.6</v>
      </c>
      <c r="F1109" s="113">
        <v>139.30000000000001</v>
      </c>
      <c r="G1109" s="113">
        <v>139.69999999999999</v>
      </c>
      <c r="H1109" s="113">
        <v>129.75</v>
      </c>
      <c r="I1109" s="113">
        <v>8880</v>
      </c>
      <c r="J1109" s="113">
        <v>1233378.2</v>
      </c>
      <c r="K1109" s="115">
        <v>43385</v>
      </c>
      <c r="L1109" s="113">
        <v>160</v>
      </c>
      <c r="M1109" s="113" t="s">
        <v>1364</v>
      </c>
      <c r="N1109" s="372"/>
    </row>
    <row r="1110" spans="1:14">
      <c r="A1110" s="113" t="s">
        <v>1365</v>
      </c>
      <c r="B1110" s="113" t="s">
        <v>390</v>
      </c>
      <c r="C1110" s="113">
        <v>213.45</v>
      </c>
      <c r="D1110" s="113">
        <v>217.4</v>
      </c>
      <c r="E1110" s="113">
        <v>207</v>
      </c>
      <c r="F1110" s="113">
        <v>214.75</v>
      </c>
      <c r="G1110" s="113">
        <v>215.45</v>
      </c>
      <c r="H1110" s="113">
        <v>206.2</v>
      </c>
      <c r="I1110" s="113">
        <v>1668922</v>
      </c>
      <c r="J1110" s="113">
        <v>358342686.10000002</v>
      </c>
      <c r="K1110" s="115">
        <v>43385</v>
      </c>
      <c r="L1110" s="113">
        <v>28046</v>
      </c>
      <c r="M1110" s="113" t="s">
        <v>2715</v>
      </c>
      <c r="N1110" s="372"/>
    </row>
    <row r="1111" spans="1:14">
      <c r="A1111" s="113" t="s">
        <v>1366</v>
      </c>
      <c r="B1111" s="113" t="s">
        <v>390</v>
      </c>
      <c r="C1111" s="113">
        <v>511.6</v>
      </c>
      <c r="D1111" s="113">
        <v>545</v>
      </c>
      <c r="E1111" s="113">
        <v>511.6</v>
      </c>
      <c r="F1111" s="113">
        <v>539.45000000000005</v>
      </c>
      <c r="G1111" s="113">
        <v>531.25</v>
      </c>
      <c r="H1111" s="113">
        <v>517.95000000000005</v>
      </c>
      <c r="I1111" s="113">
        <v>12131</v>
      </c>
      <c r="J1111" s="113">
        <v>6505014.7000000002</v>
      </c>
      <c r="K1111" s="115">
        <v>43385</v>
      </c>
      <c r="L1111" s="113">
        <v>2492</v>
      </c>
      <c r="M1111" s="113" t="s">
        <v>1367</v>
      </c>
      <c r="N1111" s="372"/>
    </row>
    <row r="1112" spans="1:14">
      <c r="A1112" s="113" t="s">
        <v>208</v>
      </c>
      <c r="B1112" s="113" t="s">
        <v>390</v>
      </c>
      <c r="C1112" s="113">
        <v>970</v>
      </c>
      <c r="D1112" s="113">
        <v>1003.45</v>
      </c>
      <c r="E1112" s="113">
        <v>969.3</v>
      </c>
      <c r="F1112" s="113">
        <v>993.3</v>
      </c>
      <c r="G1112" s="113">
        <v>991</v>
      </c>
      <c r="H1112" s="113">
        <v>959.65</v>
      </c>
      <c r="I1112" s="113">
        <v>626145</v>
      </c>
      <c r="J1112" s="113">
        <v>618984208.10000002</v>
      </c>
      <c r="K1112" s="115">
        <v>43385</v>
      </c>
      <c r="L1112" s="113">
        <v>27231</v>
      </c>
      <c r="M1112" s="113" t="s">
        <v>1368</v>
      </c>
      <c r="N1112" s="372"/>
    </row>
    <row r="1113" spans="1:14">
      <c r="A1113" s="113" t="s">
        <v>1369</v>
      </c>
      <c r="B1113" s="113" t="s">
        <v>390</v>
      </c>
      <c r="C1113" s="113">
        <v>754</v>
      </c>
      <c r="D1113" s="113">
        <v>790</v>
      </c>
      <c r="E1113" s="113">
        <v>744.85</v>
      </c>
      <c r="F1113" s="113">
        <v>770.9</v>
      </c>
      <c r="G1113" s="113">
        <v>780</v>
      </c>
      <c r="H1113" s="113">
        <v>754.25</v>
      </c>
      <c r="I1113" s="113">
        <v>101273</v>
      </c>
      <c r="J1113" s="113">
        <v>77216166.25</v>
      </c>
      <c r="K1113" s="115">
        <v>43385</v>
      </c>
      <c r="L1113" s="113">
        <v>3031</v>
      </c>
      <c r="M1113" s="113" t="s">
        <v>1370</v>
      </c>
      <c r="N1113" s="372"/>
    </row>
    <row r="1114" spans="1:14">
      <c r="A1114" s="113" t="s">
        <v>3113</v>
      </c>
      <c r="B1114" s="113" t="s">
        <v>2788</v>
      </c>
      <c r="C1114" s="113">
        <v>2199</v>
      </c>
      <c r="D1114" s="113">
        <v>2199</v>
      </c>
      <c r="E1114" s="113">
        <v>2138</v>
      </c>
      <c r="F1114" s="113">
        <v>2193.6999999999998</v>
      </c>
      <c r="G1114" s="113">
        <v>2193</v>
      </c>
      <c r="H1114" s="113">
        <v>2104.5</v>
      </c>
      <c r="I1114" s="113">
        <v>198</v>
      </c>
      <c r="J1114" s="113">
        <v>428213.6</v>
      </c>
      <c r="K1114" s="115">
        <v>43385</v>
      </c>
      <c r="L1114" s="113">
        <v>22</v>
      </c>
      <c r="M1114" s="113" t="s">
        <v>3114</v>
      </c>
      <c r="N1114" s="372"/>
    </row>
    <row r="1115" spans="1:14">
      <c r="A1115" s="113" t="s">
        <v>3393</v>
      </c>
      <c r="B1115" s="113" t="s">
        <v>390</v>
      </c>
      <c r="C1115" s="113">
        <v>6.4</v>
      </c>
      <c r="D1115" s="113">
        <v>6.6</v>
      </c>
      <c r="E1115" s="113">
        <v>6.2</v>
      </c>
      <c r="F1115" s="113">
        <v>6.4</v>
      </c>
      <c r="G1115" s="113">
        <v>6.35</v>
      </c>
      <c r="H1115" s="113">
        <v>6.2</v>
      </c>
      <c r="I1115" s="113">
        <v>14772</v>
      </c>
      <c r="J1115" s="113">
        <v>94178.1</v>
      </c>
      <c r="K1115" s="115">
        <v>43385</v>
      </c>
      <c r="L1115" s="113">
        <v>40</v>
      </c>
      <c r="M1115" s="113" t="s">
        <v>3394</v>
      </c>
      <c r="N1115" s="372"/>
    </row>
    <row r="1116" spans="1:14">
      <c r="A1116" s="113" t="s">
        <v>2258</v>
      </c>
      <c r="B1116" s="113" t="s">
        <v>390</v>
      </c>
      <c r="C1116" s="113">
        <v>162</v>
      </c>
      <c r="D1116" s="113">
        <v>164.25</v>
      </c>
      <c r="E1116" s="113">
        <v>160</v>
      </c>
      <c r="F1116" s="113">
        <v>162.9</v>
      </c>
      <c r="G1116" s="113">
        <v>162.80000000000001</v>
      </c>
      <c r="H1116" s="113">
        <v>156.6</v>
      </c>
      <c r="I1116" s="113">
        <v>8847</v>
      </c>
      <c r="J1116" s="113">
        <v>1441574.35</v>
      </c>
      <c r="K1116" s="115">
        <v>43385</v>
      </c>
      <c r="L1116" s="113">
        <v>275</v>
      </c>
      <c r="M1116" s="113" t="s">
        <v>2259</v>
      </c>
      <c r="N1116" s="372"/>
    </row>
    <row r="1117" spans="1:14">
      <c r="A1117" s="113" t="s">
        <v>1371</v>
      </c>
      <c r="B1117" s="113" t="s">
        <v>390</v>
      </c>
      <c r="C1117" s="113">
        <v>30.25</v>
      </c>
      <c r="D1117" s="113">
        <v>32.5</v>
      </c>
      <c r="E1117" s="113">
        <v>30.2</v>
      </c>
      <c r="F1117" s="113">
        <v>31.3</v>
      </c>
      <c r="G1117" s="113">
        <v>31.1</v>
      </c>
      <c r="H1117" s="113">
        <v>30.2</v>
      </c>
      <c r="I1117" s="113">
        <v>33213</v>
      </c>
      <c r="J1117" s="113">
        <v>1053735.25</v>
      </c>
      <c r="K1117" s="115">
        <v>43385</v>
      </c>
      <c r="L1117" s="113">
        <v>757</v>
      </c>
      <c r="M1117" s="113" t="s">
        <v>1372</v>
      </c>
      <c r="N1117" s="372"/>
    </row>
    <row r="1118" spans="1:14">
      <c r="A1118" s="113" t="s">
        <v>3007</v>
      </c>
      <c r="B1118" s="113" t="s">
        <v>2788</v>
      </c>
      <c r="C1118" s="113">
        <v>33</v>
      </c>
      <c r="D1118" s="113">
        <v>34.299999999999997</v>
      </c>
      <c r="E1118" s="113">
        <v>32.549999999999997</v>
      </c>
      <c r="F1118" s="113">
        <v>34.049999999999997</v>
      </c>
      <c r="G1118" s="113">
        <v>34</v>
      </c>
      <c r="H1118" s="113">
        <v>32.700000000000003</v>
      </c>
      <c r="I1118" s="113">
        <v>4670</v>
      </c>
      <c r="J1118" s="113">
        <v>159134.5</v>
      </c>
      <c r="K1118" s="115">
        <v>43385</v>
      </c>
      <c r="L1118" s="113">
        <v>16</v>
      </c>
      <c r="M1118" s="113" t="s">
        <v>3008</v>
      </c>
      <c r="N1118" s="372"/>
    </row>
    <row r="1119" spans="1:14">
      <c r="A1119" s="113" t="s">
        <v>2944</v>
      </c>
      <c r="B1119" s="113" t="s">
        <v>390</v>
      </c>
      <c r="C1119" s="113">
        <v>73</v>
      </c>
      <c r="D1119" s="113">
        <v>79.900000000000006</v>
      </c>
      <c r="E1119" s="113">
        <v>72.2</v>
      </c>
      <c r="F1119" s="113">
        <v>79.3</v>
      </c>
      <c r="G1119" s="113">
        <v>79.099999999999994</v>
      </c>
      <c r="H1119" s="113">
        <v>71.45</v>
      </c>
      <c r="I1119" s="113">
        <v>85763</v>
      </c>
      <c r="J1119" s="113">
        <v>6635352.25</v>
      </c>
      <c r="K1119" s="115">
        <v>43385</v>
      </c>
      <c r="L1119" s="113">
        <v>509</v>
      </c>
      <c r="M1119" s="113" t="s">
        <v>1373</v>
      </c>
      <c r="N1119" s="372"/>
    </row>
    <row r="1120" spans="1:14">
      <c r="A1120" s="113" t="s">
        <v>2885</v>
      </c>
      <c r="B1120" s="113" t="s">
        <v>2788</v>
      </c>
      <c r="C1120" s="113">
        <v>142.80000000000001</v>
      </c>
      <c r="D1120" s="113">
        <v>157.69999999999999</v>
      </c>
      <c r="E1120" s="113">
        <v>142.75</v>
      </c>
      <c r="F1120" s="113">
        <v>155.19999999999999</v>
      </c>
      <c r="G1120" s="113">
        <v>155.25</v>
      </c>
      <c r="H1120" s="113">
        <v>150.19999999999999</v>
      </c>
      <c r="I1120" s="113">
        <v>1079</v>
      </c>
      <c r="J1120" s="113">
        <v>167771.75</v>
      </c>
      <c r="K1120" s="115">
        <v>43385</v>
      </c>
      <c r="L1120" s="113">
        <v>83</v>
      </c>
      <c r="M1120" s="113" t="s">
        <v>2886</v>
      </c>
      <c r="N1120" s="372"/>
    </row>
    <row r="1121" spans="1:14">
      <c r="A1121" s="113" t="s">
        <v>3155</v>
      </c>
      <c r="B1121" s="113" t="s">
        <v>390</v>
      </c>
      <c r="C1121" s="113">
        <v>207.75</v>
      </c>
      <c r="D1121" s="113">
        <v>218.9</v>
      </c>
      <c r="E1121" s="113">
        <v>207.75</v>
      </c>
      <c r="F1121" s="113">
        <v>216.65</v>
      </c>
      <c r="G1121" s="113">
        <v>218.9</v>
      </c>
      <c r="H1121" s="113">
        <v>207.75</v>
      </c>
      <c r="I1121" s="113">
        <v>4253</v>
      </c>
      <c r="J1121" s="113">
        <v>902377.3</v>
      </c>
      <c r="K1121" s="115">
        <v>43385</v>
      </c>
      <c r="L1121" s="113">
        <v>185</v>
      </c>
      <c r="M1121" s="113" t="s">
        <v>3156</v>
      </c>
      <c r="N1121" s="372"/>
    </row>
    <row r="1122" spans="1:14">
      <c r="A1122" s="113" t="s">
        <v>128</v>
      </c>
      <c r="B1122" s="113" t="s">
        <v>390</v>
      </c>
      <c r="C1122" s="113">
        <v>65.099999999999994</v>
      </c>
      <c r="D1122" s="113">
        <v>67.650000000000006</v>
      </c>
      <c r="E1122" s="113">
        <v>65.05</v>
      </c>
      <c r="F1122" s="113">
        <v>66.5</v>
      </c>
      <c r="G1122" s="113">
        <v>66.5</v>
      </c>
      <c r="H1122" s="113">
        <v>64.3</v>
      </c>
      <c r="I1122" s="113">
        <v>22188888</v>
      </c>
      <c r="J1122" s="113">
        <v>1477947036.45</v>
      </c>
      <c r="K1122" s="115">
        <v>43385</v>
      </c>
      <c r="L1122" s="113">
        <v>52869</v>
      </c>
      <c r="M1122" s="113" t="s">
        <v>3395</v>
      </c>
      <c r="N1122" s="372"/>
    </row>
    <row r="1123" spans="1:14">
      <c r="A1123" s="113" t="s">
        <v>1374</v>
      </c>
      <c r="B1123" s="113" t="s">
        <v>390</v>
      </c>
      <c r="C1123" s="113">
        <v>25.55</v>
      </c>
      <c r="D1123" s="113">
        <v>30.6</v>
      </c>
      <c r="E1123" s="113">
        <v>25.1</v>
      </c>
      <c r="F1123" s="113">
        <v>28.95</v>
      </c>
      <c r="G1123" s="113">
        <v>28.6</v>
      </c>
      <c r="H1123" s="113">
        <v>25.5</v>
      </c>
      <c r="I1123" s="113">
        <v>1433468</v>
      </c>
      <c r="J1123" s="113">
        <v>42388749.149999999</v>
      </c>
      <c r="K1123" s="115">
        <v>43385</v>
      </c>
      <c r="L1123" s="113">
        <v>5756</v>
      </c>
      <c r="M1123" s="113" t="s">
        <v>1375</v>
      </c>
      <c r="N1123" s="372"/>
    </row>
    <row r="1124" spans="1:14">
      <c r="A1124" s="113" t="s">
        <v>1983</v>
      </c>
      <c r="B1124" s="113" t="s">
        <v>390</v>
      </c>
      <c r="C1124" s="113">
        <v>871.65</v>
      </c>
      <c r="D1124" s="113">
        <v>924.45</v>
      </c>
      <c r="E1124" s="113">
        <v>871.6</v>
      </c>
      <c r="F1124" s="113">
        <v>899</v>
      </c>
      <c r="G1124" s="113">
        <v>897</v>
      </c>
      <c r="H1124" s="113">
        <v>865.2</v>
      </c>
      <c r="I1124" s="113">
        <v>268731</v>
      </c>
      <c r="J1124" s="113">
        <v>242094055.59999999</v>
      </c>
      <c r="K1124" s="115">
        <v>43385</v>
      </c>
      <c r="L1124" s="113">
        <v>11313</v>
      </c>
      <c r="M1124" s="113" t="s">
        <v>1984</v>
      </c>
      <c r="N1124" s="372"/>
    </row>
    <row r="1125" spans="1:14">
      <c r="A1125" s="113" t="s">
        <v>2602</v>
      </c>
      <c r="B1125" s="113" t="s">
        <v>390</v>
      </c>
      <c r="C1125" s="113">
        <v>13.35</v>
      </c>
      <c r="D1125" s="113">
        <v>14.85</v>
      </c>
      <c r="E1125" s="113">
        <v>13.35</v>
      </c>
      <c r="F1125" s="113">
        <v>14.45</v>
      </c>
      <c r="G1125" s="113">
        <v>14.85</v>
      </c>
      <c r="H1125" s="113">
        <v>13.35</v>
      </c>
      <c r="I1125" s="113">
        <v>2564</v>
      </c>
      <c r="J1125" s="113">
        <v>36028.400000000001</v>
      </c>
      <c r="K1125" s="115">
        <v>43385</v>
      </c>
      <c r="L1125" s="113">
        <v>37</v>
      </c>
      <c r="M1125" s="113" t="s">
        <v>2603</v>
      </c>
      <c r="N1125" s="372"/>
    </row>
    <row r="1126" spans="1:14">
      <c r="A1126" s="113" t="s">
        <v>1376</v>
      </c>
      <c r="B1126" s="113" t="s">
        <v>390</v>
      </c>
      <c r="C1126" s="113">
        <v>133.05000000000001</v>
      </c>
      <c r="D1126" s="113">
        <v>136.85</v>
      </c>
      <c r="E1126" s="113">
        <v>131</v>
      </c>
      <c r="F1126" s="113">
        <v>134.44999999999999</v>
      </c>
      <c r="G1126" s="113">
        <v>134.80000000000001</v>
      </c>
      <c r="H1126" s="113">
        <v>131.69999999999999</v>
      </c>
      <c r="I1126" s="113">
        <v>150338</v>
      </c>
      <c r="J1126" s="113">
        <v>20180912.350000001</v>
      </c>
      <c r="K1126" s="115">
        <v>43385</v>
      </c>
      <c r="L1126" s="113">
        <v>3344</v>
      </c>
      <c r="M1126" s="113" t="s">
        <v>1932</v>
      </c>
      <c r="N1126" s="372"/>
    </row>
    <row r="1127" spans="1:14">
      <c r="A1127" s="113" t="s">
        <v>3729</v>
      </c>
      <c r="B1127" s="113" t="s">
        <v>390</v>
      </c>
      <c r="C1127" s="113">
        <v>2.9</v>
      </c>
      <c r="D1127" s="113">
        <v>2.9</v>
      </c>
      <c r="E1127" s="113">
        <v>2.9</v>
      </c>
      <c r="F1127" s="113">
        <v>2.9</v>
      </c>
      <c r="G1127" s="113">
        <v>2.9</v>
      </c>
      <c r="H1127" s="113">
        <v>2.9</v>
      </c>
      <c r="I1127" s="113">
        <v>826</v>
      </c>
      <c r="J1127" s="113">
        <v>2395.4</v>
      </c>
      <c r="K1127" s="115">
        <v>43385</v>
      </c>
      <c r="L1127" s="113">
        <v>5</v>
      </c>
      <c r="M1127" s="113" t="s">
        <v>3730</v>
      </c>
      <c r="N1127" s="372"/>
    </row>
    <row r="1128" spans="1:14">
      <c r="A1128" s="113" t="s">
        <v>2207</v>
      </c>
      <c r="B1128" s="113" t="s">
        <v>390</v>
      </c>
      <c r="C1128" s="113">
        <v>687.45</v>
      </c>
      <c r="D1128" s="113">
        <v>687.5</v>
      </c>
      <c r="E1128" s="113">
        <v>648.79999999999995</v>
      </c>
      <c r="F1128" s="113">
        <v>668.95</v>
      </c>
      <c r="G1128" s="113">
        <v>665</v>
      </c>
      <c r="H1128" s="113">
        <v>687.45</v>
      </c>
      <c r="I1128" s="113">
        <v>106</v>
      </c>
      <c r="J1128" s="113">
        <v>71463.45</v>
      </c>
      <c r="K1128" s="115">
        <v>43385</v>
      </c>
      <c r="L1128" s="113">
        <v>43</v>
      </c>
      <c r="M1128" s="113" t="s">
        <v>2208</v>
      </c>
      <c r="N1128" s="372"/>
    </row>
    <row r="1129" spans="1:14">
      <c r="A1129" s="113" t="s">
        <v>1992</v>
      </c>
      <c r="B1129" s="113" t="s">
        <v>390</v>
      </c>
      <c r="C1129" s="113">
        <v>196.9</v>
      </c>
      <c r="D1129" s="113">
        <v>215</v>
      </c>
      <c r="E1129" s="113">
        <v>196.9</v>
      </c>
      <c r="F1129" s="113">
        <v>212</v>
      </c>
      <c r="G1129" s="113">
        <v>215</v>
      </c>
      <c r="H1129" s="113">
        <v>200.8</v>
      </c>
      <c r="I1129" s="113">
        <v>2589</v>
      </c>
      <c r="J1129" s="113">
        <v>530615</v>
      </c>
      <c r="K1129" s="115">
        <v>43385</v>
      </c>
      <c r="L1129" s="113">
        <v>182</v>
      </c>
      <c r="M1129" s="113" t="s">
        <v>1993</v>
      </c>
      <c r="N1129" s="372"/>
    </row>
    <row r="1130" spans="1:14">
      <c r="A1130" s="113" t="s">
        <v>1909</v>
      </c>
      <c r="B1130" s="113" t="s">
        <v>390</v>
      </c>
      <c r="C1130" s="113">
        <v>136.94999999999999</v>
      </c>
      <c r="D1130" s="113">
        <v>139.9</v>
      </c>
      <c r="E1130" s="113">
        <v>132</v>
      </c>
      <c r="F1130" s="113">
        <v>132.55000000000001</v>
      </c>
      <c r="G1130" s="113">
        <v>132.25</v>
      </c>
      <c r="H1130" s="113">
        <v>137.35</v>
      </c>
      <c r="I1130" s="113">
        <v>23526</v>
      </c>
      <c r="J1130" s="113">
        <v>3161405.65</v>
      </c>
      <c r="K1130" s="115">
        <v>43385</v>
      </c>
      <c r="L1130" s="113">
        <v>488</v>
      </c>
      <c r="M1130" s="113" t="s">
        <v>2336</v>
      </c>
      <c r="N1130" s="372"/>
    </row>
    <row r="1131" spans="1:14">
      <c r="A1131" s="113" t="s">
        <v>1377</v>
      </c>
      <c r="B1131" s="113" t="s">
        <v>390</v>
      </c>
      <c r="C1131" s="113">
        <v>216</v>
      </c>
      <c r="D1131" s="113">
        <v>217.85</v>
      </c>
      <c r="E1131" s="113">
        <v>214</v>
      </c>
      <c r="F1131" s="113">
        <v>216.5</v>
      </c>
      <c r="G1131" s="113">
        <v>216.5</v>
      </c>
      <c r="H1131" s="113">
        <v>212.6</v>
      </c>
      <c r="I1131" s="113">
        <v>3595</v>
      </c>
      <c r="J1131" s="113">
        <v>776626.95</v>
      </c>
      <c r="K1131" s="115">
        <v>43385</v>
      </c>
      <c r="L1131" s="113">
        <v>158</v>
      </c>
      <c r="M1131" s="113" t="s">
        <v>1378</v>
      </c>
      <c r="N1131" s="372"/>
    </row>
    <row r="1132" spans="1:14">
      <c r="A1132" s="113" t="s">
        <v>1379</v>
      </c>
      <c r="B1132" s="113" t="s">
        <v>390</v>
      </c>
      <c r="C1132" s="113">
        <v>525.25</v>
      </c>
      <c r="D1132" s="113">
        <v>547.4</v>
      </c>
      <c r="E1132" s="113">
        <v>525.25</v>
      </c>
      <c r="F1132" s="113">
        <v>543.79999999999995</v>
      </c>
      <c r="G1132" s="113">
        <v>546</v>
      </c>
      <c r="H1132" s="113">
        <v>517.54999999999995</v>
      </c>
      <c r="I1132" s="113">
        <v>94696</v>
      </c>
      <c r="J1132" s="113">
        <v>50922289.850000001</v>
      </c>
      <c r="K1132" s="115">
        <v>43385</v>
      </c>
      <c r="L1132" s="113">
        <v>2773</v>
      </c>
      <c r="M1132" s="113" t="s">
        <v>1380</v>
      </c>
      <c r="N1132" s="372"/>
    </row>
    <row r="1133" spans="1:14">
      <c r="A1133" s="113" t="s">
        <v>3115</v>
      </c>
      <c r="B1133" s="113" t="s">
        <v>390</v>
      </c>
      <c r="C1133" s="113">
        <v>123.95</v>
      </c>
      <c r="D1133" s="113">
        <v>125</v>
      </c>
      <c r="E1133" s="113">
        <v>120</v>
      </c>
      <c r="F1133" s="113">
        <v>124.05</v>
      </c>
      <c r="G1133" s="113">
        <v>124.6</v>
      </c>
      <c r="H1133" s="113">
        <v>117.05</v>
      </c>
      <c r="I1133" s="113">
        <v>4002</v>
      </c>
      <c r="J1133" s="113">
        <v>490089.3</v>
      </c>
      <c r="K1133" s="115">
        <v>43385</v>
      </c>
      <c r="L1133" s="113">
        <v>127</v>
      </c>
      <c r="M1133" s="113" t="s">
        <v>3116</v>
      </c>
      <c r="N1133" s="372"/>
    </row>
    <row r="1134" spans="1:14">
      <c r="A1134" s="113" t="s">
        <v>129</v>
      </c>
      <c r="B1134" s="113" t="s">
        <v>390</v>
      </c>
      <c r="C1134" s="113">
        <v>186.25</v>
      </c>
      <c r="D1134" s="113">
        <v>189.75</v>
      </c>
      <c r="E1134" s="113">
        <v>186.1</v>
      </c>
      <c r="F1134" s="113">
        <v>188.45</v>
      </c>
      <c r="G1134" s="113">
        <v>188.4</v>
      </c>
      <c r="H1134" s="113">
        <v>185.7</v>
      </c>
      <c r="I1134" s="113">
        <v>3856539</v>
      </c>
      <c r="J1134" s="113">
        <v>726276582.10000002</v>
      </c>
      <c r="K1134" s="115">
        <v>43385</v>
      </c>
      <c r="L1134" s="113">
        <v>54101</v>
      </c>
      <c r="M1134" s="113" t="s">
        <v>3396</v>
      </c>
      <c r="N1134" s="372"/>
    </row>
    <row r="1135" spans="1:14">
      <c r="A1135" s="113" t="s">
        <v>1381</v>
      </c>
      <c r="B1135" s="113" t="s">
        <v>390</v>
      </c>
      <c r="C1135" s="113">
        <v>882.6</v>
      </c>
      <c r="D1135" s="113">
        <v>899</v>
      </c>
      <c r="E1135" s="113">
        <v>864.2</v>
      </c>
      <c r="F1135" s="113">
        <v>888.95</v>
      </c>
      <c r="G1135" s="113">
        <v>884.5</v>
      </c>
      <c r="H1135" s="113">
        <v>856.65</v>
      </c>
      <c r="I1135" s="113">
        <v>26074</v>
      </c>
      <c r="J1135" s="113">
        <v>23287432.949999999</v>
      </c>
      <c r="K1135" s="115">
        <v>43385</v>
      </c>
      <c r="L1135" s="113">
        <v>578</v>
      </c>
      <c r="M1135" s="113" t="s">
        <v>1382</v>
      </c>
      <c r="N1135" s="372"/>
    </row>
    <row r="1136" spans="1:14">
      <c r="A1136" s="113" t="s">
        <v>1383</v>
      </c>
      <c r="B1136" s="113" t="s">
        <v>390</v>
      </c>
      <c r="C1136" s="113">
        <v>370</v>
      </c>
      <c r="D1136" s="113">
        <v>384</v>
      </c>
      <c r="E1136" s="113">
        <v>366.2</v>
      </c>
      <c r="F1136" s="113">
        <v>382.25</v>
      </c>
      <c r="G1136" s="113">
        <v>382.5</v>
      </c>
      <c r="H1136" s="113">
        <v>363.05</v>
      </c>
      <c r="I1136" s="113">
        <v>8529</v>
      </c>
      <c r="J1136" s="113">
        <v>3242602.9</v>
      </c>
      <c r="K1136" s="115">
        <v>43385</v>
      </c>
      <c r="L1136" s="113">
        <v>457</v>
      </c>
      <c r="M1136" s="113" t="s">
        <v>1384</v>
      </c>
      <c r="N1136" s="372"/>
    </row>
    <row r="1137" spans="1:14">
      <c r="A1137" s="113" t="s">
        <v>1385</v>
      </c>
      <c r="B1137" s="113" t="s">
        <v>390</v>
      </c>
      <c r="C1137" s="113">
        <v>123.9</v>
      </c>
      <c r="D1137" s="113">
        <v>125.05</v>
      </c>
      <c r="E1137" s="113">
        <v>121</v>
      </c>
      <c r="F1137" s="113">
        <v>121.6</v>
      </c>
      <c r="G1137" s="113">
        <v>121</v>
      </c>
      <c r="H1137" s="113">
        <v>119.25</v>
      </c>
      <c r="I1137" s="113">
        <v>26946</v>
      </c>
      <c r="J1137" s="113">
        <v>3306208.9</v>
      </c>
      <c r="K1137" s="115">
        <v>43385</v>
      </c>
      <c r="L1137" s="113">
        <v>825</v>
      </c>
      <c r="M1137" s="113" t="s">
        <v>1386</v>
      </c>
      <c r="N1137" s="372"/>
    </row>
    <row r="1138" spans="1:14">
      <c r="A1138" s="113" t="s">
        <v>3027</v>
      </c>
      <c r="B1138" s="113" t="s">
        <v>2788</v>
      </c>
      <c r="C1138" s="113">
        <v>2.0499999999999998</v>
      </c>
      <c r="D1138" s="113">
        <v>2.0499999999999998</v>
      </c>
      <c r="E1138" s="113">
        <v>2.0499999999999998</v>
      </c>
      <c r="F1138" s="113">
        <v>2.0499999999999998</v>
      </c>
      <c r="G1138" s="113">
        <v>2.0499999999999998</v>
      </c>
      <c r="H1138" s="113">
        <v>2.15</v>
      </c>
      <c r="I1138" s="113">
        <v>43707</v>
      </c>
      <c r="J1138" s="113">
        <v>89599.35</v>
      </c>
      <c r="K1138" s="115">
        <v>43385</v>
      </c>
      <c r="L1138" s="113">
        <v>24</v>
      </c>
      <c r="M1138" s="113" t="s">
        <v>3028</v>
      </c>
      <c r="N1138" s="372"/>
    </row>
    <row r="1139" spans="1:14">
      <c r="A1139" s="113" t="s">
        <v>2088</v>
      </c>
      <c r="B1139" s="113" t="s">
        <v>2788</v>
      </c>
      <c r="C1139" s="113">
        <v>9.3000000000000007</v>
      </c>
      <c r="D1139" s="113">
        <v>9.3000000000000007</v>
      </c>
      <c r="E1139" s="113">
        <v>9.0500000000000007</v>
      </c>
      <c r="F1139" s="113">
        <v>9.1999999999999993</v>
      </c>
      <c r="G1139" s="113">
        <v>9.1999999999999993</v>
      </c>
      <c r="H1139" s="113">
        <v>8.9</v>
      </c>
      <c r="I1139" s="113">
        <v>25065</v>
      </c>
      <c r="J1139" s="113">
        <v>232444.45</v>
      </c>
      <c r="K1139" s="115">
        <v>43385</v>
      </c>
      <c r="L1139" s="113">
        <v>59</v>
      </c>
      <c r="M1139" s="113" t="s">
        <v>2089</v>
      </c>
      <c r="N1139" s="372"/>
    </row>
    <row r="1140" spans="1:14">
      <c r="A1140" s="113" t="s">
        <v>1387</v>
      </c>
      <c r="B1140" s="113" t="s">
        <v>390</v>
      </c>
      <c r="C1140" s="113">
        <v>111.6</v>
      </c>
      <c r="D1140" s="113">
        <v>115</v>
      </c>
      <c r="E1140" s="113">
        <v>110</v>
      </c>
      <c r="F1140" s="113">
        <v>112.8</v>
      </c>
      <c r="G1140" s="113">
        <v>113</v>
      </c>
      <c r="H1140" s="113">
        <v>110.5</v>
      </c>
      <c r="I1140" s="113">
        <v>2530106</v>
      </c>
      <c r="J1140" s="113">
        <v>286313339.44999999</v>
      </c>
      <c r="K1140" s="115">
        <v>43385</v>
      </c>
      <c r="L1140" s="113">
        <v>17732</v>
      </c>
      <c r="M1140" s="113" t="s">
        <v>1388</v>
      </c>
      <c r="N1140" s="372"/>
    </row>
    <row r="1141" spans="1:14">
      <c r="A1141" s="113" t="s">
        <v>2221</v>
      </c>
      <c r="B1141" s="113" t="s">
        <v>390</v>
      </c>
      <c r="C1141" s="113">
        <v>109.4</v>
      </c>
      <c r="D1141" s="113">
        <v>114.75</v>
      </c>
      <c r="E1141" s="113">
        <v>109.4</v>
      </c>
      <c r="F1141" s="113">
        <v>113.75</v>
      </c>
      <c r="G1141" s="113">
        <v>113.55</v>
      </c>
      <c r="H1141" s="113">
        <v>107.1</v>
      </c>
      <c r="I1141" s="113">
        <v>550753</v>
      </c>
      <c r="J1141" s="113">
        <v>62043298.25</v>
      </c>
      <c r="K1141" s="115">
        <v>43385</v>
      </c>
      <c r="L1141" s="113">
        <v>5653</v>
      </c>
      <c r="M1141" s="113" t="s">
        <v>2222</v>
      </c>
      <c r="N1141" s="372"/>
    </row>
    <row r="1142" spans="1:14">
      <c r="A1142" s="113" t="s">
        <v>1389</v>
      </c>
      <c r="B1142" s="113" t="s">
        <v>390</v>
      </c>
      <c r="C1142" s="113">
        <v>4.75</v>
      </c>
      <c r="D1142" s="113">
        <v>4.8499999999999996</v>
      </c>
      <c r="E1142" s="113">
        <v>4.5999999999999996</v>
      </c>
      <c r="F1142" s="113">
        <v>4.8</v>
      </c>
      <c r="G1142" s="113">
        <v>4.8499999999999996</v>
      </c>
      <c r="H1142" s="113">
        <v>4.45</v>
      </c>
      <c r="I1142" s="113">
        <v>200701</v>
      </c>
      <c r="J1142" s="113">
        <v>961985.25</v>
      </c>
      <c r="K1142" s="115">
        <v>43385</v>
      </c>
      <c r="L1142" s="113">
        <v>222</v>
      </c>
      <c r="M1142" s="113" t="s">
        <v>1390</v>
      </c>
      <c r="N1142" s="372"/>
    </row>
    <row r="1143" spans="1:14">
      <c r="A1143" s="113" t="s">
        <v>3064</v>
      </c>
      <c r="B1143" s="113" t="s">
        <v>2788</v>
      </c>
      <c r="C1143" s="113">
        <v>1.05</v>
      </c>
      <c r="D1143" s="113">
        <v>1.05</v>
      </c>
      <c r="E1143" s="113">
        <v>0.95</v>
      </c>
      <c r="F1143" s="113">
        <v>0.95</v>
      </c>
      <c r="G1143" s="113">
        <v>0.95</v>
      </c>
      <c r="H1143" s="113">
        <v>1</v>
      </c>
      <c r="I1143" s="113">
        <v>816988</v>
      </c>
      <c r="J1143" s="113">
        <v>817952.8</v>
      </c>
      <c r="K1143" s="115">
        <v>43385</v>
      </c>
      <c r="L1143" s="113">
        <v>502</v>
      </c>
      <c r="M1143" s="113" t="s">
        <v>3065</v>
      </c>
      <c r="N1143" s="372"/>
    </row>
    <row r="1144" spans="1:14">
      <c r="A1144" s="113" t="s">
        <v>2887</v>
      </c>
      <c r="B1144" s="113" t="s">
        <v>390</v>
      </c>
      <c r="C1144" s="113">
        <v>179.95</v>
      </c>
      <c r="D1144" s="113">
        <v>181.4</v>
      </c>
      <c r="E1144" s="113">
        <v>171</v>
      </c>
      <c r="F1144" s="113">
        <v>179.65</v>
      </c>
      <c r="G1144" s="113">
        <v>178.5</v>
      </c>
      <c r="H1144" s="113">
        <v>173.65</v>
      </c>
      <c r="I1144" s="113">
        <v>10242</v>
      </c>
      <c r="J1144" s="113">
        <v>1826052.5</v>
      </c>
      <c r="K1144" s="115">
        <v>43385</v>
      </c>
      <c r="L1144" s="113">
        <v>279</v>
      </c>
      <c r="M1144" s="113" t="s">
        <v>2888</v>
      </c>
      <c r="N1144" s="372"/>
    </row>
    <row r="1145" spans="1:14">
      <c r="A1145" s="113" t="s">
        <v>1391</v>
      </c>
      <c r="B1145" s="113" t="s">
        <v>390</v>
      </c>
      <c r="C1145" s="113">
        <v>61.65</v>
      </c>
      <c r="D1145" s="113">
        <v>62.4</v>
      </c>
      <c r="E1145" s="113">
        <v>60.3</v>
      </c>
      <c r="F1145" s="113">
        <v>61.25</v>
      </c>
      <c r="G1145" s="113">
        <v>61.7</v>
      </c>
      <c r="H1145" s="113">
        <v>61.1</v>
      </c>
      <c r="I1145" s="113">
        <v>34141</v>
      </c>
      <c r="J1145" s="113">
        <v>2099149.2000000002</v>
      </c>
      <c r="K1145" s="115">
        <v>43385</v>
      </c>
      <c r="L1145" s="113">
        <v>305</v>
      </c>
      <c r="M1145" s="113" t="s">
        <v>1392</v>
      </c>
      <c r="N1145" s="372"/>
    </row>
    <row r="1146" spans="1:14">
      <c r="A1146" s="113" t="s">
        <v>3022</v>
      </c>
      <c r="B1146" s="113" t="s">
        <v>2788</v>
      </c>
      <c r="C1146" s="113">
        <v>53.95</v>
      </c>
      <c r="D1146" s="113">
        <v>53.95</v>
      </c>
      <c r="E1146" s="113">
        <v>50.25</v>
      </c>
      <c r="F1146" s="113">
        <v>50.65</v>
      </c>
      <c r="G1146" s="113">
        <v>50.25</v>
      </c>
      <c r="H1146" s="113">
        <v>52.8</v>
      </c>
      <c r="I1146" s="113">
        <v>301</v>
      </c>
      <c r="J1146" s="113">
        <v>15410.75</v>
      </c>
      <c r="K1146" s="115">
        <v>43385</v>
      </c>
      <c r="L1146" s="113">
        <v>6</v>
      </c>
      <c r="M1146" s="113" t="s">
        <v>3023</v>
      </c>
      <c r="N1146" s="372"/>
    </row>
    <row r="1147" spans="1:14">
      <c r="A1147" s="113" t="s">
        <v>1393</v>
      </c>
      <c r="B1147" s="113" t="s">
        <v>390</v>
      </c>
      <c r="C1147" s="113">
        <v>213.5</v>
      </c>
      <c r="D1147" s="113">
        <v>217.9</v>
      </c>
      <c r="E1147" s="113">
        <v>206</v>
      </c>
      <c r="F1147" s="113">
        <v>214.85</v>
      </c>
      <c r="G1147" s="113">
        <v>214.75</v>
      </c>
      <c r="H1147" s="113">
        <v>204.25</v>
      </c>
      <c r="I1147" s="113">
        <v>9495</v>
      </c>
      <c r="J1147" s="113">
        <v>2022054.05</v>
      </c>
      <c r="K1147" s="115">
        <v>43385</v>
      </c>
      <c r="L1147" s="113">
        <v>742</v>
      </c>
      <c r="M1147" s="113" t="s">
        <v>1394</v>
      </c>
      <c r="N1147" s="372"/>
    </row>
    <row r="1148" spans="1:14">
      <c r="A1148" s="113" t="s">
        <v>1889</v>
      </c>
      <c r="B1148" s="113" t="s">
        <v>390</v>
      </c>
      <c r="C1148" s="113">
        <v>171.05</v>
      </c>
      <c r="D1148" s="113">
        <v>188.8</v>
      </c>
      <c r="E1148" s="113">
        <v>171.05</v>
      </c>
      <c r="F1148" s="113">
        <v>184.6</v>
      </c>
      <c r="G1148" s="113">
        <v>187</v>
      </c>
      <c r="H1148" s="113">
        <v>167.7</v>
      </c>
      <c r="I1148" s="113">
        <v>66441</v>
      </c>
      <c r="J1148" s="113">
        <v>12072741.050000001</v>
      </c>
      <c r="K1148" s="115">
        <v>43385</v>
      </c>
      <c r="L1148" s="113">
        <v>322</v>
      </c>
      <c r="M1148" s="113" t="s">
        <v>1890</v>
      </c>
      <c r="N1148" s="372"/>
    </row>
    <row r="1149" spans="1:14">
      <c r="A1149" s="113" t="s">
        <v>1395</v>
      </c>
      <c r="B1149" s="113" t="s">
        <v>390</v>
      </c>
      <c r="C1149" s="113">
        <v>9.1999999999999993</v>
      </c>
      <c r="D1149" s="113">
        <v>10.15</v>
      </c>
      <c r="E1149" s="113">
        <v>8.75</v>
      </c>
      <c r="F1149" s="113">
        <v>8.85</v>
      </c>
      <c r="G1149" s="113">
        <v>8.75</v>
      </c>
      <c r="H1149" s="113">
        <v>9.35</v>
      </c>
      <c r="I1149" s="113">
        <v>27008</v>
      </c>
      <c r="J1149" s="113">
        <v>241123.8</v>
      </c>
      <c r="K1149" s="115">
        <v>43385</v>
      </c>
      <c r="L1149" s="113">
        <v>178</v>
      </c>
      <c r="M1149" s="113" t="s">
        <v>1396</v>
      </c>
      <c r="N1149" s="372"/>
    </row>
    <row r="1150" spans="1:14">
      <c r="A1150" s="113" t="s">
        <v>2935</v>
      </c>
      <c r="B1150" s="113" t="s">
        <v>390</v>
      </c>
      <c r="C1150" s="113">
        <v>26.85</v>
      </c>
      <c r="D1150" s="113">
        <v>26.85</v>
      </c>
      <c r="E1150" s="113">
        <v>24.05</v>
      </c>
      <c r="F1150" s="113">
        <v>25.45</v>
      </c>
      <c r="G1150" s="113">
        <v>24.05</v>
      </c>
      <c r="H1150" s="113">
        <v>24.15</v>
      </c>
      <c r="I1150" s="113">
        <v>200</v>
      </c>
      <c r="J1150" s="113">
        <v>5090</v>
      </c>
      <c r="K1150" s="115">
        <v>43385</v>
      </c>
      <c r="L1150" s="113">
        <v>2</v>
      </c>
      <c r="M1150" s="113" t="s">
        <v>2936</v>
      </c>
      <c r="N1150" s="372"/>
    </row>
    <row r="1151" spans="1:14">
      <c r="A1151" s="113" t="s">
        <v>1397</v>
      </c>
      <c r="B1151" s="113" t="s">
        <v>390</v>
      </c>
      <c r="C1151" s="113">
        <v>32.049999999999997</v>
      </c>
      <c r="D1151" s="113">
        <v>34.65</v>
      </c>
      <c r="E1151" s="113">
        <v>32</v>
      </c>
      <c r="F1151" s="113">
        <v>33.299999999999997</v>
      </c>
      <c r="G1151" s="113">
        <v>33.5</v>
      </c>
      <c r="H1151" s="113">
        <v>32.4</v>
      </c>
      <c r="I1151" s="113">
        <v>30043</v>
      </c>
      <c r="J1151" s="113">
        <v>983981.4</v>
      </c>
      <c r="K1151" s="115">
        <v>43385</v>
      </c>
      <c r="L1151" s="113">
        <v>158</v>
      </c>
      <c r="M1151" s="113" t="s">
        <v>1398</v>
      </c>
      <c r="N1151" s="372"/>
    </row>
    <row r="1152" spans="1:14">
      <c r="A1152" s="113" t="s">
        <v>1399</v>
      </c>
      <c r="B1152" s="113" t="s">
        <v>390</v>
      </c>
      <c r="C1152" s="113">
        <v>170.5</v>
      </c>
      <c r="D1152" s="113">
        <v>181.9</v>
      </c>
      <c r="E1152" s="113">
        <v>165.6</v>
      </c>
      <c r="F1152" s="113">
        <v>176.8</v>
      </c>
      <c r="G1152" s="113">
        <v>180</v>
      </c>
      <c r="H1152" s="113">
        <v>169.4</v>
      </c>
      <c r="I1152" s="113">
        <v>1542214</v>
      </c>
      <c r="J1152" s="113">
        <v>262017926.59999999</v>
      </c>
      <c r="K1152" s="115">
        <v>43385</v>
      </c>
      <c r="L1152" s="113">
        <v>26555</v>
      </c>
      <c r="M1152" s="113" t="s">
        <v>1400</v>
      </c>
      <c r="N1152" s="372"/>
    </row>
    <row r="1153" spans="1:14">
      <c r="A1153" s="113" t="s">
        <v>2074</v>
      </c>
      <c r="B1153" s="113" t="s">
        <v>390</v>
      </c>
      <c r="C1153" s="113">
        <v>48.65</v>
      </c>
      <c r="D1153" s="113">
        <v>49.45</v>
      </c>
      <c r="E1153" s="113">
        <v>47.8</v>
      </c>
      <c r="F1153" s="113">
        <v>48.9</v>
      </c>
      <c r="G1153" s="113">
        <v>49</v>
      </c>
      <c r="H1153" s="113">
        <v>47.3</v>
      </c>
      <c r="I1153" s="113">
        <v>95573</v>
      </c>
      <c r="J1153" s="113">
        <v>4636576.3</v>
      </c>
      <c r="K1153" s="115">
        <v>43385</v>
      </c>
      <c r="L1153" s="113">
        <v>851</v>
      </c>
      <c r="M1153" s="113" t="s">
        <v>2075</v>
      </c>
      <c r="N1153" s="372"/>
    </row>
    <row r="1154" spans="1:14">
      <c r="A1154" s="113" t="s">
        <v>2030</v>
      </c>
      <c r="B1154" s="113" t="s">
        <v>390</v>
      </c>
      <c r="C1154" s="113">
        <v>33.85</v>
      </c>
      <c r="D1154" s="113">
        <v>37</v>
      </c>
      <c r="E1154" s="113">
        <v>33.85</v>
      </c>
      <c r="F1154" s="113">
        <v>36.4</v>
      </c>
      <c r="G1154" s="113">
        <v>35.9</v>
      </c>
      <c r="H1154" s="113">
        <v>33.75</v>
      </c>
      <c r="I1154" s="113">
        <v>42671</v>
      </c>
      <c r="J1154" s="113">
        <v>1532430.8</v>
      </c>
      <c r="K1154" s="115">
        <v>43385</v>
      </c>
      <c r="L1154" s="113">
        <v>215</v>
      </c>
      <c r="M1154" s="113" t="s">
        <v>2031</v>
      </c>
      <c r="N1154" s="372"/>
    </row>
    <row r="1155" spans="1:14">
      <c r="A1155" s="113" t="s">
        <v>3066</v>
      </c>
      <c r="B1155" s="113" t="s">
        <v>2788</v>
      </c>
      <c r="C1155" s="113">
        <v>0.45</v>
      </c>
      <c r="D1155" s="113">
        <v>0.55000000000000004</v>
      </c>
      <c r="E1155" s="113">
        <v>0.45</v>
      </c>
      <c r="F1155" s="113">
        <v>0.5</v>
      </c>
      <c r="G1155" s="113">
        <v>0.45</v>
      </c>
      <c r="H1155" s="113">
        <v>0.5</v>
      </c>
      <c r="I1155" s="113">
        <v>6511</v>
      </c>
      <c r="J1155" s="113">
        <v>3285.45</v>
      </c>
      <c r="K1155" s="115">
        <v>43385</v>
      </c>
      <c r="L1155" s="113">
        <v>18</v>
      </c>
      <c r="M1155" s="113" t="s">
        <v>3067</v>
      </c>
      <c r="N1155" s="372"/>
    </row>
    <row r="1156" spans="1:14">
      <c r="A1156" s="113" t="s">
        <v>2604</v>
      </c>
      <c r="B1156" s="113" t="s">
        <v>390</v>
      </c>
      <c r="C1156" s="113">
        <v>2.65</v>
      </c>
      <c r="D1156" s="113">
        <v>2.65</v>
      </c>
      <c r="E1156" s="113">
        <v>2.5</v>
      </c>
      <c r="F1156" s="113">
        <v>2.5499999999999998</v>
      </c>
      <c r="G1156" s="113">
        <v>2.6</v>
      </c>
      <c r="H1156" s="113">
        <v>2.5</v>
      </c>
      <c r="I1156" s="113">
        <v>76674</v>
      </c>
      <c r="J1156" s="113">
        <v>196751.45</v>
      </c>
      <c r="K1156" s="115">
        <v>43385</v>
      </c>
      <c r="L1156" s="113">
        <v>93</v>
      </c>
      <c r="M1156" s="113" t="s">
        <v>2605</v>
      </c>
      <c r="N1156" s="372"/>
    </row>
    <row r="1157" spans="1:14">
      <c r="A1157" s="113" t="s">
        <v>1402</v>
      </c>
      <c r="B1157" s="113" t="s">
        <v>390</v>
      </c>
      <c r="C1157" s="113">
        <v>27.55</v>
      </c>
      <c r="D1157" s="113">
        <v>29.8</v>
      </c>
      <c r="E1157" s="113">
        <v>27.55</v>
      </c>
      <c r="F1157" s="113">
        <v>28.9</v>
      </c>
      <c r="G1157" s="113">
        <v>29.15</v>
      </c>
      <c r="H1157" s="113">
        <v>27.3</v>
      </c>
      <c r="I1157" s="113">
        <v>130315</v>
      </c>
      <c r="J1157" s="113">
        <v>3784377.2</v>
      </c>
      <c r="K1157" s="115">
        <v>43385</v>
      </c>
      <c r="L1157" s="113">
        <v>819</v>
      </c>
      <c r="M1157" s="113" t="s">
        <v>1403</v>
      </c>
      <c r="N1157" s="372"/>
    </row>
    <row r="1158" spans="1:14">
      <c r="A1158" s="113" t="s">
        <v>2782</v>
      </c>
      <c r="B1158" s="113" t="s">
        <v>390</v>
      </c>
      <c r="C1158" s="113">
        <v>84.55</v>
      </c>
      <c r="D1158" s="113">
        <v>92</v>
      </c>
      <c r="E1158" s="113">
        <v>84.5</v>
      </c>
      <c r="F1158" s="113">
        <v>91.15</v>
      </c>
      <c r="G1158" s="113">
        <v>91</v>
      </c>
      <c r="H1158" s="113">
        <v>82.95</v>
      </c>
      <c r="I1158" s="113">
        <v>357487</v>
      </c>
      <c r="J1158" s="113">
        <v>31887398.050000001</v>
      </c>
      <c r="K1158" s="115">
        <v>43385</v>
      </c>
      <c r="L1158" s="113">
        <v>3882</v>
      </c>
      <c r="M1158" s="113" t="s">
        <v>1401</v>
      </c>
      <c r="N1158" s="372"/>
    </row>
    <row r="1159" spans="1:14">
      <c r="A1159" s="113" t="s">
        <v>1404</v>
      </c>
      <c r="B1159" s="113" t="s">
        <v>390</v>
      </c>
      <c r="C1159" s="113">
        <v>25.9</v>
      </c>
      <c r="D1159" s="113">
        <v>26.45</v>
      </c>
      <c r="E1159" s="113">
        <v>25.15</v>
      </c>
      <c r="F1159" s="113">
        <v>25.35</v>
      </c>
      <c r="G1159" s="113">
        <v>25.25</v>
      </c>
      <c r="H1159" s="113">
        <v>25.65</v>
      </c>
      <c r="I1159" s="113">
        <v>151020</v>
      </c>
      <c r="J1159" s="113">
        <v>3865926.05</v>
      </c>
      <c r="K1159" s="115">
        <v>43385</v>
      </c>
      <c r="L1159" s="113">
        <v>745</v>
      </c>
      <c r="M1159" s="113" t="s">
        <v>1405</v>
      </c>
      <c r="N1159" s="372"/>
    </row>
    <row r="1160" spans="1:14">
      <c r="A1160" s="113" t="s">
        <v>2760</v>
      </c>
      <c r="B1160" s="113" t="s">
        <v>390</v>
      </c>
      <c r="C1160" s="113">
        <v>1.2</v>
      </c>
      <c r="D1160" s="113">
        <v>1.25</v>
      </c>
      <c r="E1160" s="113">
        <v>1.2</v>
      </c>
      <c r="F1160" s="113">
        <v>1.25</v>
      </c>
      <c r="G1160" s="113">
        <v>1.25</v>
      </c>
      <c r="H1160" s="113">
        <v>1.2</v>
      </c>
      <c r="I1160" s="113">
        <v>20540</v>
      </c>
      <c r="J1160" s="113">
        <v>25654.6</v>
      </c>
      <c r="K1160" s="115">
        <v>43385</v>
      </c>
      <c r="L1160" s="113">
        <v>35</v>
      </c>
      <c r="M1160" s="113" t="s">
        <v>2761</v>
      </c>
      <c r="N1160" s="372"/>
    </row>
    <row r="1161" spans="1:14">
      <c r="A1161" s="113" t="s">
        <v>3117</v>
      </c>
      <c r="B1161" s="113" t="s">
        <v>390</v>
      </c>
      <c r="C1161" s="113">
        <v>399.95</v>
      </c>
      <c r="D1161" s="113">
        <v>405.95</v>
      </c>
      <c r="E1161" s="113">
        <v>396.15</v>
      </c>
      <c r="F1161" s="113">
        <v>400.1</v>
      </c>
      <c r="G1161" s="113">
        <v>399.75</v>
      </c>
      <c r="H1161" s="113">
        <v>400.55</v>
      </c>
      <c r="I1161" s="113">
        <v>33970</v>
      </c>
      <c r="J1161" s="113">
        <v>13600617.300000001</v>
      </c>
      <c r="K1161" s="115">
        <v>43385</v>
      </c>
      <c r="L1161" s="113">
        <v>1878</v>
      </c>
      <c r="M1161" s="113" t="s">
        <v>3118</v>
      </c>
      <c r="N1161" s="372"/>
    </row>
    <row r="1162" spans="1:14">
      <c r="A1162" s="113" t="s">
        <v>3397</v>
      </c>
      <c r="B1162" s="113" t="s">
        <v>390</v>
      </c>
      <c r="C1162" s="113">
        <v>302.19</v>
      </c>
      <c r="D1162" s="113">
        <v>303.14</v>
      </c>
      <c r="E1162" s="113">
        <v>299</v>
      </c>
      <c r="F1162" s="113">
        <v>299.94</v>
      </c>
      <c r="G1162" s="113">
        <v>300</v>
      </c>
      <c r="H1162" s="113">
        <v>296.33</v>
      </c>
      <c r="I1162" s="113">
        <v>908</v>
      </c>
      <c r="J1162" s="113">
        <v>273495.39</v>
      </c>
      <c r="K1162" s="115">
        <v>43385</v>
      </c>
      <c r="L1162" s="113">
        <v>45</v>
      </c>
      <c r="M1162" s="113" t="s">
        <v>3398</v>
      </c>
      <c r="N1162" s="372"/>
    </row>
    <row r="1163" spans="1:14">
      <c r="A1163" s="113" t="s">
        <v>130</v>
      </c>
      <c r="B1163" s="113" t="s">
        <v>390</v>
      </c>
      <c r="C1163" s="113">
        <v>70</v>
      </c>
      <c r="D1163" s="113">
        <v>75</v>
      </c>
      <c r="E1163" s="113">
        <v>70</v>
      </c>
      <c r="F1163" s="113">
        <v>74.75</v>
      </c>
      <c r="G1163" s="113">
        <v>74.900000000000006</v>
      </c>
      <c r="H1163" s="113">
        <v>69.75</v>
      </c>
      <c r="I1163" s="113">
        <v>2612121</v>
      </c>
      <c r="J1163" s="113">
        <v>190449330.40000001</v>
      </c>
      <c r="K1163" s="115">
        <v>43385</v>
      </c>
      <c r="L1163" s="113">
        <v>11947</v>
      </c>
      <c r="M1163" s="113" t="s">
        <v>3399</v>
      </c>
      <c r="N1163" s="372"/>
    </row>
    <row r="1164" spans="1:14">
      <c r="A1164" s="113" t="s">
        <v>3400</v>
      </c>
      <c r="B1164" s="113" t="s">
        <v>390</v>
      </c>
      <c r="C1164" s="113">
        <v>42.9</v>
      </c>
      <c r="D1164" s="113">
        <v>43.95</v>
      </c>
      <c r="E1164" s="113">
        <v>42.6</v>
      </c>
      <c r="F1164" s="113">
        <v>42.75</v>
      </c>
      <c r="G1164" s="113">
        <v>42.7</v>
      </c>
      <c r="H1164" s="113">
        <v>42.2</v>
      </c>
      <c r="I1164" s="113">
        <v>9940</v>
      </c>
      <c r="J1164" s="113">
        <v>429493.6</v>
      </c>
      <c r="K1164" s="115">
        <v>43385</v>
      </c>
      <c r="L1164" s="113">
        <v>135</v>
      </c>
      <c r="M1164" s="113" t="s">
        <v>3401</v>
      </c>
      <c r="N1164" s="372"/>
    </row>
    <row r="1165" spans="1:14">
      <c r="A1165" s="113" t="s">
        <v>3402</v>
      </c>
      <c r="B1165" s="113" t="s">
        <v>390</v>
      </c>
      <c r="C1165" s="113">
        <v>587.95000000000005</v>
      </c>
      <c r="D1165" s="113">
        <v>594.5</v>
      </c>
      <c r="E1165" s="113">
        <v>565.04999999999995</v>
      </c>
      <c r="F1165" s="113">
        <v>570.5</v>
      </c>
      <c r="G1165" s="113">
        <v>567.04999999999995</v>
      </c>
      <c r="H1165" s="113">
        <v>577.35</v>
      </c>
      <c r="I1165" s="113">
        <v>7447</v>
      </c>
      <c r="J1165" s="113">
        <v>4325480.95</v>
      </c>
      <c r="K1165" s="115">
        <v>43385</v>
      </c>
      <c r="L1165" s="113">
        <v>440</v>
      </c>
      <c r="M1165" s="113" t="s">
        <v>3403</v>
      </c>
      <c r="N1165" s="372"/>
    </row>
    <row r="1166" spans="1:14">
      <c r="A1166" s="113" t="s">
        <v>3404</v>
      </c>
      <c r="B1166" s="113" t="s">
        <v>390</v>
      </c>
      <c r="C1166" s="113">
        <v>9.1999999999999993</v>
      </c>
      <c r="D1166" s="113">
        <v>9.4</v>
      </c>
      <c r="E1166" s="113">
        <v>9.15</v>
      </c>
      <c r="F1166" s="113">
        <v>9.1999999999999993</v>
      </c>
      <c r="G1166" s="113">
        <v>9.1999999999999993</v>
      </c>
      <c r="H1166" s="113">
        <v>9.0500000000000007</v>
      </c>
      <c r="I1166" s="113">
        <v>493171</v>
      </c>
      <c r="J1166" s="113">
        <v>4558899.75</v>
      </c>
      <c r="K1166" s="115">
        <v>43385</v>
      </c>
      <c r="L1166" s="113">
        <v>1129</v>
      </c>
      <c r="M1166" s="113" t="s">
        <v>3405</v>
      </c>
      <c r="N1166" s="372"/>
    </row>
    <row r="1167" spans="1:14">
      <c r="A1167" s="113" t="s">
        <v>3406</v>
      </c>
      <c r="B1167" s="113" t="s">
        <v>390</v>
      </c>
      <c r="C1167" s="113">
        <v>68.349999999999994</v>
      </c>
      <c r="D1167" s="113">
        <v>73.3</v>
      </c>
      <c r="E1167" s="113">
        <v>67.25</v>
      </c>
      <c r="F1167" s="113">
        <v>70.599999999999994</v>
      </c>
      <c r="G1167" s="113">
        <v>70.05</v>
      </c>
      <c r="H1167" s="113">
        <v>67.55</v>
      </c>
      <c r="I1167" s="113">
        <v>130694</v>
      </c>
      <c r="J1167" s="113">
        <v>9317225.5</v>
      </c>
      <c r="K1167" s="115">
        <v>43385</v>
      </c>
      <c r="L1167" s="113">
        <v>2064</v>
      </c>
      <c r="M1167" s="113" t="s">
        <v>3407</v>
      </c>
      <c r="N1167" s="372"/>
    </row>
    <row r="1168" spans="1:14">
      <c r="A1168" s="113" t="s">
        <v>3408</v>
      </c>
      <c r="B1168" s="113" t="s">
        <v>390</v>
      </c>
      <c r="C1168" s="113">
        <v>3.7</v>
      </c>
      <c r="D1168" s="113">
        <v>4.05</v>
      </c>
      <c r="E1168" s="113">
        <v>3.7</v>
      </c>
      <c r="F1168" s="113">
        <v>3.8</v>
      </c>
      <c r="G1168" s="113">
        <v>3.75</v>
      </c>
      <c r="H1168" s="113">
        <v>3.7</v>
      </c>
      <c r="I1168" s="113">
        <v>306393</v>
      </c>
      <c r="J1168" s="113">
        <v>1180611.3</v>
      </c>
      <c r="K1168" s="115">
        <v>43385</v>
      </c>
      <c r="L1168" s="113">
        <v>752</v>
      </c>
      <c r="M1168" s="113" t="s">
        <v>3409</v>
      </c>
      <c r="N1168" s="372"/>
    </row>
    <row r="1169" spans="1:14">
      <c r="A1169" s="113" t="s">
        <v>1406</v>
      </c>
      <c r="B1169" s="113" t="s">
        <v>390</v>
      </c>
      <c r="C1169" s="113">
        <v>1265.0999999999999</v>
      </c>
      <c r="D1169" s="113">
        <v>1346.65</v>
      </c>
      <c r="E1169" s="113">
        <v>1265.0999999999999</v>
      </c>
      <c r="F1169" s="113">
        <v>1323.95</v>
      </c>
      <c r="G1169" s="113">
        <v>1324</v>
      </c>
      <c r="H1169" s="113">
        <v>1257</v>
      </c>
      <c r="I1169" s="113">
        <v>308952</v>
      </c>
      <c r="J1169" s="113">
        <v>404131184.35000002</v>
      </c>
      <c r="K1169" s="115">
        <v>43385</v>
      </c>
      <c r="L1169" s="113">
        <v>14626</v>
      </c>
      <c r="M1169" s="113" t="s">
        <v>3410</v>
      </c>
      <c r="N1169" s="372"/>
    </row>
    <row r="1170" spans="1:14">
      <c r="A1170" s="113" t="s">
        <v>3157</v>
      </c>
      <c r="B1170" s="113" t="s">
        <v>390</v>
      </c>
      <c r="C1170" s="113">
        <v>1390.15</v>
      </c>
      <c r="D1170" s="113">
        <v>1396</v>
      </c>
      <c r="E1170" s="113">
        <v>1381.05</v>
      </c>
      <c r="F1170" s="113">
        <v>1393.2</v>
      </c>
      <c r="G1170" s="113">
        <v>1394.95</v>
      </c>
      <c r="H1170" s="113">
        <v>1381.2</v>
      </c>
      <c r="I1170" s="113">
        <v>1220</v>
      </c>
      <c r="J1170" s="113">
        <v>1698376.75</v>
      </c>
      <c r="K1170" s="115">
        <v>43385</v>
      </c>
      <c r="L1170" s="113">
        <v>88</v>
      </c>
      <c r="M1170" s="113" t="s">
        <v>3158</v>
      </c>
      <c r="N1170" s="372"/>
    </row>
    <row r="1171" spans="1:14">
      <c r="A1171" s="113" t="s">
        <v>3475</v>
      </c>
      <c r="B1171" s="113" t="s">
        <v>390</v>
      </c>
      <c r="C1171" s="113">
        <v>1056</v>
      </c>
      <c r="D1171" s="113">
        <v>1059.5</v>
      </c>
      <c r="E1171" s="113">
        <v>1056</v>
      </c>
      <c r="F1171" s="113">
        <v>1059.5</v>
      </c>
      <c r="G1171" s="113">
        <v>1059.5</v>
      </c>
      <c r="H1171" s="113">
        <v>1040.5</v>
      </c>
      <c r="I1171" s="113">
        <v>13</v>
      </c>
      <c r="J1171" s="113">
        <v>13763</v>
      </c>
      <c r="K1171" s="115">
        <v>43385</v>
      </c>
      <c r="L1171" s="113">
        <v>2</v>
      </c>
      <c r="M1171" s="113" t="s">
        <v>3476</v>
      </c>
      <c r="N1171" s="372"/>
    </row>
    <row r="1172" spans="1:14">
      <c r="A1172" s="113" t="s">
        <v>1912</v>
      </c>
      <c r="B1172" s="113" t="s">
        <v>390</v>
      </c>
      <c r="C1172" s="113">
        <v>758</v>
      </c>
      <c r="D1172" s="113">
        <v>796.7</v>
      </c>
      <c r="E1172" s="113">
        <v>758</v>
      </c>
      <c r="F1172" s="113">
        <v>788.85</v>
      </c>
      <c r="G1172" s="113">
        <v>790</v>
      </c>
      <c r="H1172" s="113">
        <v>754.55</v>
      </c>
      <c r="I1172" s="113">
        <v>77773</v>
      </c>
      <c r="J1172" s="113">
        <v>61479489.700000003</v>
      </c>
      <c r="K1172" s="115">
        <v>43385</v>
      </c>
      <c r="L1172" s="113">
        <v>13736</v>
      </c>
      <c r="M1172" s="113" t="s">
        <v>3411</v>
      </c>
      <c r="N1172" s="372"/>
    </row>
    <row r="1173" spans="1:14">
      <c r="A1173" s="113" t="s">
        <v>3412</v>
      </c>
      <c r="B1173" s="113" t="s">
        <v>390</v>
      </c>
      <c r="C1173" s="113">
        <v>192</v>
      </c>
      <c r="D1173" s="113">
        <v>197.9</v>
      </c>
      <c r="E1173" s="113">
        <v>192</v>
      </c>
      <c r="F1173" s="113">
        <v>193.9</v>
      </c>
      <c r="G1173" s="113">
        <v>193.95</v>
      </c>
      <c r="H1173" s="113">
        <v>190.75</v>
      </c>
      <c r="I1173" s="113">
        <v>132856</v>
      </c>
      <c r="J1173" s="113">
        <v>25816293.100000001</v>
      </c>
      <c r="K1173" s="115">
        <v>43385</v>
      </c>
      <c r="L1173" s="113">
        <v>2298</v>
      </c>
      <c r="M1173" s="113" t="s">
        <v>3413</v>
      </c>
      <c r="N1173" s="372"/>
    </row>
    <row r="1174" spans="1:14">
      <c r="A1174" s="113" t="s">
        <v>3731</v>
      </c>
      <c r="B1174" s="113" t="s">
        <v>390</v>
      </c>
      <c r="C1174" s="113">
        <v>0.9</v>
      </c>
      <c r="D1174" s="113">
        <v>0.9</v>
      </c>
      <c r="E1174" s="113">
        <v>0.9</v>
      </c>
      <c r="F1174" s="113">
        <v>0.9</v>
      </c>
      <c r="G1174" s="113">
        <v>0.9</v>
      </c>
      <c r="H1174" s="113">
        <v>0.9</v>
      </c>
      <c r="I1174" s="113">
        <v>1000</v>
      </c>
      <c r="J1174" s="113">
        <v>900</v>
      </c>
      <c r="K1174" s="115">
        <v>43385</v>
      </c>
      <c r="L1174" s="113">
        <v>1</v>
      </c>
      <c r="M1174" s="113" t="s">
        <v>3732</v>
      </c>
      <c r="N1174" s="372"/>
    </row>
    <row r="1175" spans="1:14">
      <c r="A1175" s="113" t="s">
        <v>3592</v>
      </c>
      <c r="B1175" s="113" t="s">
        <v>390</v>
      </c>
      <c r="C1175" s="113">
        <v>1.6</v>
      </c>
      <c r="D1175" s="113">
        <v>1.6</v>
      </c>
      <c r="E1175" s="113">
        <v>1.6</v>
      </c>
      <c r="F1175" s="113">
        <v>1.6</v>
      </c>
      <c r="G1175" s="113">
        <v>1.6</v>
      </c>
      <c r="H1175" s="113">
        <v>1.6</v>
      </c>
      <c r="I1175" s="113">
        <v>1101</v>
      </c>
      <c r="J1175" s="113">
        <v>1761.6</v>
      </c>
      <c r="K1175" s="115">
        <v>43385</v>
      </c>
      <c r="L1175" s="113">
        <v>4</v>
      </c>
      <c r="M1175" s="113" t="s">
        <v>3593</v>
      </c>
      <c r="N1175" s="372"/>
    </row>
    <row r="1176" spans="1:14">
      <c r="A1176" s="113" t="s">
        <v>1407</v>
      </c>
      <c r="B1176" s="113" t="s">
        <v>390</v>
      </c>
      <c r="C1176" s="113">
        <v>341.35</v>
      </c>
      <c r="D1176" s="113">
        <v>346.55</v>
      </c>
      <c r="E1176" s="113">
        <v>328</v>
      </c>
      <c r="F1176" s="113">
        <v>332.35</v>
      </c>
      <c r="G1176" s="113">
        <v>332.2</v>
      </c>
      <c r="H1176" s="113">
        <v>330.05</v>
      </c>
      <c r="I1176" s="113">
        <v>591948</v>
      </c>
      <c r="J1176" s="113">
        <v>200278181.09999999</v>
      </c>
      <c r="K1176" s="115">
        <v>43385</v>
      </c>
      <c r="L1176" s="113">
        <v>16573</v>
      </c>
      <c r="M1176" s="113" t="s">
        <v>1408</v>
      </c>
      <c r="N1176" s="372"/>
    </row>
    <row r="1177" spans="1:14">
      <c r="A1177" s="113" t="s">
        <v>2094</v>
      </c>
      <c r="B1177" s="113" t="s">
        <v>390</v>
      </c>
      <c r="C1177" s="113">
        <v>329.3</v>
      </c>
      <c r="D1177" s="113">
        <v>333.95</v>
      </c>
      <c r="E1177" s="113">
        <v>314.05</v>
      </c>
      <c r="F1177" s="113">
        <v>321.64999999999998</v>
      </c>
      <c r="G1177" s="113">
        <v>317</v>
      </c>
      <c r="H1177" s="113">
        <v>328.65</v>
      </c>
      <c r="I1177" s="113">
        <v>66705</v>
      </c>
      <c r="J1177" s="113">
        <v>21566832.550000001</v>
      </c>
      <c r="K1177" s="115">
        <v>43385</v>
      </c>
      <c r="L1177" s="113">
        <v>2363</v>
      </c>
      <c r="M1177" s="113" t="s">
        <v>2096</v>
      </c>
      <c r="N1177" s="372"/>
    </row>
    <row r="1178" spans="1:14">
      <c r="A1178" s="113" t="s">
        <v>1409</v>
      </c>
      <c r="B1178" s="113" t="s">
        <v>2788</v>
      </c>
      <c r="C1178" s="113">
        <v>183.4</v>
      </c>
      <c r="D1178" s="113">
        <v>183.75</v>
      </c>
      <c r="E1178" s="113">
        <v>178.8</v>
      </c>
      <c r="F1178" s="113">
        <v>183.75</v>
      </c>
      <c r="G1178" s="113">
        <v>183.75</v>
      </c>
      <c r="H1178" s="113">
        <v>175</v>
      </c>
      <c r="I1178" s="113">
        <v>95965</v>
      </c>
      <c r="J1178" s="113">
        <v>17615075.25</v>
      </c>
      <c r="K1178" s="115">
        <v>43385</v>
      </c>
      <c r="L1178" s="113">
        <v>777</v>
      </c>
      <c r="M1178" s="113" t="s">
        <v>1410</v>
      </c>
      <c r="N1178" s="372"/>
    </row>
    <row r="1179" spans="1:14">
      <c r="A1179" s="113" t="s">
        <v>2762</v>
      </c>
      <c r="B1179" s="113" t="s">
        <v>2788</v>
      </c>
      <c r="C1179" s="113">
        <v>1.05</v>
      </c>
      <c r="D1179" s="113">
        <v>1.1499999999999999</v>
      </c>
      <c r="E1179" s="113">
        <v>1.05</v>
      </c>
      <c r="F1179" s="113">
        <v>1.05</v>
      </c>
      <c r="G1179" s="113">
        <v>1.05</v>
      </c>
      <c r="H1179" s="113">
        <v>1.1000000000000001</v>
      </c>
      <c r="I1179" s="113">
        <v>33320</v>
      </c>
      <c r="J1179" s="113">
        <v>36391.75</v>
      </c>
      <c r="K1179" s="115">
        <v>43385</v>
      </c>
      <c r="L1179" s="113">
        <v>35</v>
      </c>
      <c r="M1179" s="113" t="s">
        <v>2763</v>
      </c>
      <c r="N1179" s="372"/>
    </row>
    <row r="1180" spans="1:14">
      <c r="A1180" s="113" t="s">
        <v>1411</v>
      </c>
      <c r="B1180" s="113" t="s">
        <v>390</v>
      </c>
      <c r="C1180" s="113">
        <v>645.5</v>
      </c>
      <c r="D1180" s="113">
        <v>658</v>
      </c>
      <c r="E1180" s="113">
        <v>603</v>
      </c>
      <c r="F1180" s="113">
        <v>607.9</v>
      </c>
      <c r="G1180" s="113">
        <v>605.9</v>
      </c>
      <c r="H1180" s="113">
        <v>640.35</v>
      </c>
      <c r="I1180" s="113">
        <v>495926</v>
      </c>
      <c r="J1180" s="113">
        <v>310228800.75</v>
      </c>
      <c r="K1180" s="115">
        <v>43385</v>
      </c>
      <c r="L1180" s="113">
        <v>13482</v>
      </c>
      <c r="M1180" s="113" t="s">
        <v>1412</v>
      </c>
      <c r="N1180" s="372"/>
    </row>
    <row r="1181" spans="1:14">
      <c r="A1181" s="113" t="s">
        <v>2889</v>
      </c>
      <c r="B1181" s="113" t="s">
        <v>2788</v>
      </c>
      <c r="C1181" s="113">
        <v>0.1</v>
      </c>
      <c r="D1181" s="113">
        <v>0.15</v>
      </c>
      <c r="E1181" s="113">
        <v>0.1</v>
      </c>
      <c r="F1181" s="113">
        <v>0.15</v>
      </c>
      <c r="G1181" s="113">
        <v>0.15</v>
      </c>
      <c r="H1181" s="113">
        <v>0.15</v>
      </c>
      <c r="I1181" s="113">
        <v>63589</v>
      </c>
      <c r="J1181" s="113">
        <v>8502.5</v>
      </c>
      <c r="K1181" s="115">
        <v>43385</v>
      </c>
      <c r="L1181" s="113">
        <v>75</v>
      </c>
      <c r="M1181" s="113" t="s">
        <v>2890</v>
      </c>
      <c r="N1181" s="372"/>
    </row>
    <row r="1182" spans="1:14">
      <c r="A1182" s="113" t="s">
        <v>1413</v>
      </c>
      <c r="B1182" s="113" t="s">
        <v>2788</v>
      </c>
      <c r="C1182" s="113">
        <v>24</v>
      </c>
      <c r="D1182" s="113">
        <v>25.2</v>
      </c>
      <c r="E1182" s="113">
        <v>23.55</v>
      </c>
      <c r="F1182" s="113">
        <v>24.45</v>
      </c>
      <c r="G1182" s="113">
        <v>24.2</v>
      </c>
      <c r="H1182" s="113">
        <v>24.3</v>
      </c>
      <c r="I1182" s="113">
        <v>14290</v>
      </c>
      <c r="J1182" s="113">
        <v>346097.55</v>
      </c>
      <c r="K1182" s="115">
        <v>43385</v>
      </c>
      <c r="L1182" s="113">
        <v>89</v>
      </c>
      <c r="M1182" s="113" t="s">
        <v>1414</v>
      </c>
      <c r="N1182" s="372"/>
    </row>
    <row r="1183" spans="1:14">
      <c r="A1183" s="113" t="s">
        <v>1415</v>
      </c>
      <c r="B1183" s="113" t="s">
        <v>390</v>
      </c>
      <c r="C1183" s="113">
        <v>30</v>
      </c>
      <c r="D1183" s="113">
        <v>31.4</v>
      </c>
      <c r="E1183" s="113">
        <v>29</v>
      </c>
      <c r="F1183" s="113">
        <v>30.45</v>
      </c>
      <c r="G1183" s="113">
        <v>30.55</v>
      </c>
      <c r="H1183" s="113">
        <v>29.2</v>
      </c>
      <c r="I1183" s="113">
        <v>13033</v>
      </c>
      <c r="J1183" s="113">
        <v>393673.8</v>
      </c>
      <c r="K1183" s="115">
        <v>43385</v>
      </c>
      <c r="L1183" s="113">
        <v>124</v>
      </c>
      <c r="M1183" s="113" t="s">
        <v>1416</v>
      </c>
      <c r="N1183" s="372"/>
    </row>
    <row r="1184" spans="1:14">
      <c r="A1184" s="113" t="s">
        <v>1417</v>
      </c>
      <c r="B1184" s="113" t="s">
        <v>390</v>
      </c>
      <c r="C1184" s="113">
        <v>178.55</v>
      </c>
      <c r="D1184" s="113">
        <v>188.7</v>
      </c>
      <c r="E1184" s="113">
        <v>178.55</v>
      </c>
      <c r="F1184" s="113">
        <v>186.2</v>
      </c>
      <c r="G1184" s="113">
        <v>187.4</v>
      </c>
      <c r="H1184" s="113">
        <v>178.9</v>
      </c>
      <c r="I1184" s="113">
        <v>123579</v>
      </c>
      <c r="J1184" s="113">
        <v>23017242.850000001</v>
      </c>
      <c r="K1184" s="115">
        <v>43385</v>
      </c>
      <c r="L1184" s="113">
        <v>6233</v>
      </c>
      <c r="M1184" s="113" t="s">
        <v>1418</v>
      </c>
      <c r="N1184" s="372"/>
    </row>
    <row r="1185" spans="1:14">
      <c r="A1185" s="113" t="s">
        <v>1419</v>
      </c>
      <c r="B1185" s="113" t="s">
        <v>390</v>
      </c>
      <c r="C1185" s="113">
        <v>22.9</v>
      </c>
      <c r="D1185" s="113">
        <v>23.15</v>
      </c>
      <c r="E1185" s="113">
        <v>22.1</v>
      </c>
      <c r="F1185" s="113">
        <v>22.4</v>
      </c>
      <c r="G1185" s="113">
        <v>22.4</v>
      </c>
      <c r="H1185" s="113">
        <v>22.3</v>
      </c>
      <c r="I1185" s="113">
        <v>34987</v>
      </c>
      <c r="J1185" s="113">
        <v>788386.85</v>
      </c>
      <c r="K1185" s="115">
        <v>43385</v>
      </c>
      <c r="L1185" s="113">
        <v>126</v>
      </c>
      <c r="M1185" s="113" t="s">
        <v>1420</v>
      </c>
      <c r="N1185" s="372"/>
    </row>
    <row r="1186" spans="1:14">
      <c r="A1186" s="113" t="s">
        <v>3414</v>
      </c>
      <c r="B1186" s="113" t="s">
        <v>390</v>
      </c>
      <c r="C1186" s="113">
        <v>84</v>
      </c>
      <c r="D1186" s="113">
        <v>86.5</v>
      </c>
      <c r="E1186" s="113">
        <v>82.35</v>
      </c>
      <c r="F1186" s="113">
        <v>86.5</v>
      </c>
      <c r="G1186" s="113">
        <v>86.5</v>
      </c>
      <c r="H1186" s="113">
        <v>82.4</v>
      </c>
      <c r="I1186" s="113">
        <v>29414</v>
      </c>
      <c r="J1186" s="113">
        <v>2532715.4500000002</v>
      </c>
      <c r="K1186" s="115">
        <v>43385</v>
      </c>
      <c r="L1186" s="113">
        <v>195</v>
      </c>
      <c r="M1186" s="113" t="s">
        <v>3415</v>
      </c>
      <c r="N1186" s="372"/>
    </row>
    <row r="1187" spans="1:14">
      <c r="A1187" s="113" t="s">
        <v>214</v>
      </c>
      <c r="B1187" s="113" t="s">
        <v>390</v>
      </c>
      <c r="C1187" s="113">
        <v>585</v>
      </c>
      <c r="D1187" s="113">
        <v>592.20000000000005</v>
      </c>
      <c r="E1187" s="113">
        <v>580.4</v>
      </c>
      <c r="F1187" s="113">
        <v>585.25</v>
      </c>
      <c r="G1187" s="113">
        <v>585</v>
      </c>
      <c r="H1187" s="113">
        <v>579.54999999999995</v>
      </c>
      <c r="I1187" s="113">
        <v>182671</v>
      </c>
      <c r="J1187" s="113">
        <v>107256466.59999999</v>
      </c>
      <c r="K1187" s="115">
        <v>43385</v>
      </c>
      <c r="L1187" s="113">
        <v>6195</v>
      </c>
      <c r="M1187" s="113" t="s">
        <v>1421</v>
      </c>
      <c r="N1187" s="372"/>
    </row>
    <row r="1188" spans="1:14">
      <c r="A1188" s="113" t="s">
        <v>1422</v>
      </c>
      <c r="B1188" s="113" t="s">
        <v>390</v>
      </c>
      <c r="C1188" s="113">
        <v>180.6</v>
      </c>
      <c r="D1188" s="113">
        <v>187.85</v>
      </c>
      <c r="E1188" s="113">
        <v>180.6</v>
      </c>
      <c r="F1188" s="113">
        <v>186.95</v>
      </c>
      <c r="G1188" s="113">
        <v>186.25</v>
      </c>
      <c r="H1188" s="113">
        <v>179.15</v>
      </c>
      <c r="I1188" s="113">
        <v>23117</v>
      </c>
      <c r="J1188" s="113">
        <v>4288628.4000000004</v>
      </c>
      <c r="K1188" s="115">
        <v>43385</v>
      </c>
      <c r="L1188" s="113">
        <v>727</v>
      </c>
      <c r="M1188" s="113" t="s">
        <v>1423</v>
      </c>
      <c r="N1188" s="372"/>
    </row>
    <row r="1189" spans="1:14">
      <c r="A1189" s="113" t="s">
        <v>1424</v>
      </c>
      <c r="B1189" s="113" t="s">
        <v>390</v>
      </c>
      <c r="C1189" s="113">
        <v>302.3</v>
      </c>
      <c r="D1189" s="113">
        <v>308.35000000000002</v>
      </c>
      <c r="E1189" s="113">
        <v>300</v>
      </c>
      <c r="F1189" s="113">
        <v>305.7</v>
      </c>
      <c r="G1189" s="113">
        <v>306</v>
      </c>
      <c r="H1189" s="113">
        <v>297</v>
      </c>
      <c r="I1189" s="113">
        <v>10716</v>
      </c>
      <c r="J1189" s="113">
        <v>3276365.75</v>
      </c>
      <c r="K1189" s="115">
        <v>43385</v>
      </c>
      <c r="L1189" s="113">
        <v>419</v>
      </c>
      <c r="M1189" s="113" t="s">
        <v>1425</v>
      </c>
      <c r="N1189" s="372"/>
    </row>
    <row r="1190" spans="1:14">
      <c r="A1190" s="113" t="s">
        <v>3733</v>
      </c>
      <c r="B1190" s="113" t="s">
        <v>2788</v>
      </c>
      <c r="C1190" s="113">
        <v>3.75</v>
      </c>
      <c r="D1190" s="113">
        <v>3.75</v>
      </c>
      <c r="E1190" s="113">
        <v>3.6</v>
      </c>
      <c r="F1190" s="113">
        <v>3.6</v>
      </c>
      <c r="G1190" s="113">
        <v>3.6</v>
      </c>
      <c r="H1190" s="113">
        <v>3.75</v>
      </c>
      <c r="I1190" s="113">
        <v>600</v>
      </c>
      <c r="J1190" s="113">
        <v>2205</v>
      </c>
      <c r="K1190" s="115">
        <v>43385</v>
      </c>
      <c r="L1190" s="113">
        <v>5</v>
      </c>
      <c r="M1190" s="113" t="s">
        <v>3734</v>
      </c>
      <c r="N1190" s="372"/>
    </row>
    <row r="1191" spans="1:14">
      <c r="A1191" s="113" t="s">
        <v>1426</v>
      </c>
      <c r="B1191" s="113" t="s">
        <v>390</v>
      </c>
      <c r="C1191" s="113">
        <v>146.9</v>
      </c>
      <c r="D1191" s="113">
        <v>147</v>
      </c>
      <c r="E1191" s="113">
        <v>142</v>
      </c>
      <c r="F1191" s="113">
        <v>146.35</v>
      </c>
      <c r="G1191" s="113">
        <v>146</v>
      </c>
      <c r="H1191" s="113">
        <v>140.19999999999999</v>
      </c>
      <c r="I1191" s="113">
        <v>33428</v>
      </c>
      <c r="J1191" s="113">
        <v>4862004.4000000004</v>
      </c>
      <c r="K1191" s="115">
        <v>43385</v>
      </c>
      <c r="L1191" s="113">
        <v>557</v>
      </c>
      <c r="M1191" s="113" t="s">
        <v>1427</v>
      </c>
      <c r="N1191" s="372"/>
    </row>
    <row r="1192" spans="1:14">
      <c r="A1192" s="113" t="s">
        <v>1428</v>
      </c>
      <c r="B1192" s="113" t="s">
        <v>2788</v>
      </c>
      <c r="C1192" s="113">
        <v>3.85</v>
      </c>
      <c r="D1192" s="113">
        <v>4</v>
      </c>
      <c r="E1192" s="113">
        <v>3.75</v>
      </c>
      <c r="F1192" s="113">
        <v>4</v>
      </c>
      <c r="G1192" s="113">
        <v>4</v>
      </c>
      <c r="H1192" s="113">
        <v>3.85</v>
      </c>
      <c r="I1192" s="113">
        <v>233399</v>
      </c>
      <c r="J1192" s="113">
        <v>921758.05</v>
      </c>
      <c r="K1192" s="115">
        <v>43385</v>
      </c>
      <c r="L1192" s="113">
        <v>261</v>
      </c>
      <c r="M1192" s="113" t="s">
        <v>1429</v>
      </c>
      <c r="N1192" s="372"/>
    </row>
    <row r="1193" spans="1:14">
      <c r="A1193" s="113" t="s">
        <v>1430</v>
      </c>
      <c r="B1193" s="113" t="s">
        <v>390</v>
      </c>
      <c r="C1193" s="113">
        <v>460</v>
      </c>
      <c r="D1193" s="113">
        <v>475</v>
      </c>
      <c r="E1193" s="113">
        <v>450</v>
      </c>
      <c r="F1193" s="113">
        <v>450.75</v>
      </c>
      <c r="G1193" s="113">
        <v>450</v>
      </c>
      <c r="H1193" s="113">
        <v>450.1</v>
      </c>
      <c r="I1193" s="113">
        <v>1775</v>
      </c>
      <c r="J1193" s="113">
        <v>805267.25</v>
      </c>
      <c r="K1193" s="115">
        <v>43385</v>
      </c>
      <c r="L1193" s="113">
        <v>105</v>
      </c>
      <c r="M1193" s="113" t="s">
        <v>1431</v>
      </c>
      <c r="N1193" s="372"/>
    </row>
    <row r="1194" spans="1:14">
      <c r="A1194" s="113" t="s">
        <v>1432</v>
      </c>
      <c r="B1194" s="113" t="s">
        <v>390</v>
      </c>
      <c r="C1194" s="113">
        <v>1536.1</v>
      </c>
      <c r="D1194" s="113">
        <v>1606</v>
      </c>
      <c r="E1194" s="113">
        <v>1520.05</v>
      </c>
      <c r="F1194" s="113">
        <v>1571</v>
      </c>
      <c r="G1194" s="113">
        <v>1544</v>
      </c>
      <c r="H1194" s="113">
        <v>1524.05</v>
      </c>
      <c r="I1194" s="113">
        <v>1832</v>
      </c>
      <c r="J1194" s="113">
        <v>2909147.55</v>
      </c>
      <c r="K1194" s="115">
        <v>43385</v>
      </c>
      <c r="L1194" s="113">
        <v>519</v>
      </c>
      <c r="M1194" s="113" t="s">
        <v>1433</v>
      </c>
      <c r="N1194" s="372"/>
    </row>
    <row r="1195" spans="1:14">
      <c r="A1195" s="113" t="s">
        <v>1434</v>
      </c>
      <c r="B1195" s="113" t="s">
        <v>390</v>
      </c>
      <c r="C1195" s="113">
        <v>783.4</v>
      </c>
      <c r="D1195" s="113">
        <v>843.25</v>
      </c>
      <c r="E1195" s="113">
        <v>783.35</v>
      </c>
      <c r="F1195" s="113">
        <v>832.05</v>
      </c>
      <c r="G1195" s="113">
        <v>843.25</v>
      </c>
      <c r="H1195" s="113">
        <v>799.65</v>
      </c>
      <c r="I1195" s="113">
        <v>5865</v>
      </c>
      <c r="J1195" s="113">
        <v>4808628.3499999996</v>
      </c>
      <c r="K1195" s="115">
        <v>43385</v>
      </c>
      <c r="L1195" s="113">
        <v>623</v>
      </c>
      <c r="M1195" s="113" t="s">
        <v>1435</v>
      </c>
      <c r="N1195" s="372"/>
    </row>
    <row r="1196" spans="1:14">
      <c r="A1196" s="113" t="s">
        <v>1436</v>
      </c>
      <c r="B1196" s="113" t="s">
        <v>390</v>
      </c>
      <c r="C1196" s="113">
        <v>638</v>
      </c>
      <c r="D1196" s="113">
        <v>669.45</v>
      </c>
      <c r="E1196" s="113">
        <v>638</v>
      </c>
      <c r="F1196" s="113">
        <v>662.9</v>
      </c>
      <c r="G1196" s="113">
        <v>659</v>
      </c>
      <c r="H1196" s="113">
        <v>632</v>
      </c>
      <c r="I1196" s="113">
        <v>442420</v>
      </c>
      <c r="J1196" s="113">
        <v>291515826.89999998</v>
      </c>
      <c r="K1196" s="115">
        <v>43385</v>
      </c>
      <c r="L1196" s="113">
        <v>10984</v>
      </c>
      <c r="M1196" s="113" t="s">
        <v>1437</v>
      </c>
      <c r="N1196" s="372"/>
    </row>
    <row r="1197" spans="1:14">
      <c r="A1197" s="113" t="s">
        <v>1438</v>
      </c>
      <c r="B1197" s="113" t="s">
        <v>390</v>
      </c>
      <c r="C1197" s="113">
        <v>563</v>
      </c>
      <c r="D1197" s="113">
        <v>568</v>
      </c>
      <c r="E1197" s="113">
        <v>535</v>
      </c>
      <c r="F1197" s="113">
        <v>543.29999999999995</v>
      </c>
      <c r="G1197" s="113">
        <v>543.75</v>
      </c>
      <c r="H1197" s="113">
        <v>549.4</v>
      </c>
      <c r="I1197" s="113">
        <v>14124</v>
      </c>
      <c r="J1197" s="113">
        <v>7832521.7000000002</v>
      </c>
      <c r="K1197" s="115">
        <v>43385</v>
      </c>
      <c r="L1197" s="113">
        <v>1191</v>
      </c>
      <c r="M1197" s="113" t="s">
        <v>1439</v>
      </c>
      <c r="N1197" s="372"/>
    </row>
    <row r="1198" spans="1:14">
      <c r="A1198" s="113" t="s">
        <v>1944</v>
      </c>
      <c r="B1198" s="113" t="s">
        <v>390</v>
      </c>
      <c r="C1198" s="113">
        <v>527.70000000000005</v>
      </c>
      <c r="D1198" s="113">
        <v>549.79999999999995</v>
      </c>
      <c r="E1198" s="113">
        <v>525</v>
      </c>
      <c r="F1198" s="113">
        <v>526.85</v>
      </c>
      <c r="G1198" s="113">
        <v>526.5</v>
      </c>
      <c r="H1198" s="113">
        <v>519.65</v>
      </c>
      <c r="I1198" s="113">
        <v>1493753</v>
      </c>
      <c r="J1198" s="113">
        <v>802562164.79999995</v>
      </c>
      <c r="K1198" s="115">
        <v>43385</v>
      </c>
      <c r="L1198" s="113">
        <v>36834</v>
      </c>
      <c r="M1198" s="113" t="s">
        <v>3119</v>
      </c>
      <c r="N1198" s="372"/>
    </row>
    <row r="1199" spans="1:14">
      <c r="A1199" s="113" t="s">
        <v>1440</v>
      </c>
      <c r="B1199" s="113" t="s">
        <v>390</v>
      </c>
      <c r="C1199" s="113">
        <v>57.25</v>
      </c>
      <c r="D1199" s="113">
        <v>59.25</v>
      </c>
      <c r="E1199" s="113">
        <v>57.25</v>
      </c>
      <c r="F1199" s="113">
        <v>58.5</v>
      </c>
      <c r="G1199" s="113">
        <v>58.45</v>
      </c>
      <c r="H1199" s="113">
        <v>56.85</v>
      </c>
      <c r="I1199" s="113">
        <v>718427</v>
      </c>
      <c r="J1199" s="113">
        <v>42078209</v>
      </c>
      <c r="K1199" s="115">
        <v>43385</v>
      </c>
      <c r="L1199" s="113">
        <v>3893</v>
      </c>
      <c r="M1199" s="113" t="s">
        <v>3416</v>
      </c>
      <c r="N1199" s="372"/>
    </row>
    <row r="1200" spans="1:14">
      <c r="A1200" s="113" t="s">
        <v>131</v>
      </c>
      <c r="B1200" s="113" t="s">
        <v>390</v>
      </c>
      <c r="C1200" s="113">
        <v>11.45</v>
      </c>
      <c r="D1200" s="113">
        <v>12.2</v>
      </c>
      <c r="E1200" s="113">
        <v>11.35</v>
      </c>
      <c r="F1200" s="113">
        <v>11.65</v>
      </c>
      <c r="G1200" s="113">
        <v>11.65</v>
      </c>
      <c r="H1200" s="113">
        <v>11.1</v>
      </c>
      <c r="I1200" s="113">
        <v>81241350</v>
      </c>
      <c r="J1200" s="113">
        <v>959827095.25</v>
      </c>
      <c r="K1200" s="115">
        <v>43385</v>
      </c>
      <c r="L1200" s="113">
        <v>46090</v>
      </c>
      <c r="M1200" s="113" t="s">
        <v>3417</v>
      </c>
      <c r="N1200" s="372"/>
    </row>
    <row r="1201" spans="1:14">
      <c r="A1201" s="113" t="s">
        <v>132</v>
      </c>
      <c r="B1201" s="113" t="s">
        <v>390</v>
      </c>
      <c r="C1201" s="113">
        <v>101.9</v>
      </c>
      <c r="D1201" s="113">
        <v>103.7</v>
      </c>
      <c r="E1201" s="113">
        <v>99.95</v>
      </c>
      <c r="F1201" s="113">
        <v>102.25</v>
      </c>
      <c r="G1201" s="113">
        <v>102.4</v>
      </c>
      <c r="H1201" s="113">
        <v>100</v>
      </c>
      <c r="I1201" s="113">
        <v>4733081</v>
      </c>
      <c r="J1201" s="113">
        <v>484193045.39999998</v>
      </c>
      <c r="K1201" s="115">
        <v>43385</v>
      </c>
      <c r="L1201" s="113">
        <v>28873</v>
      </c>
      <c r="M1201" s="113" t="s">
        <v>3418</v>
      </c>
      <c r="N1201" s="372"/>
    </row>
    <row r="1202" spans="1:14">
      <c r="A1202" s="113" t="s">
        <v>1442</v>
      </c>
      <c r="B1202" s="113" t="s">
        <v>390</v>
      </c>
      <c r="C1202" s="113">
        <v>88.1</v>
      </c>
      <c r="D1202" s="113">
        <v>90.4</v>
      </c>
      <c r="E1202" s="113">
        <v>88</v>
      </c>
      <c r="F1202" s="113">
        <v>88.3</v>
      </c>
      <c r="G1202" s="113">
        <v>88.25</v>
      </c>
      <c r="H1202" s="113">
        <v>88.25</v>
      </c>
      <c r="I1202" s="113">
        <v>114543</v>
      </c>
      <c r="J1202" s="113">
        <v>10195341.9</v>
      </c>
      <c r="K1202" s="115">
        <v>43385</v>
      </c>
      <c r="L1202" s="113">
        <v>4240</v>
      </c>
      <c r="M1202" s="113" t="s">
        <v>1443</v>
      </c>
      <c r="N1202" s="372"/>
    </row>
    <row r="1203" spans="1:14">
      <c r="A1203" s="113" t="s">
        <v>1444</v>
      </c>
      <c r="B1203" s="113" t="s">
        <v>2788</v>
      </c>
      <c r="C1203" s="113">
        <v>15.6</v>
      </c>
      <c r="D1203" s="113">
        <v>15.8</v>
      </c>
      <c r="E1203" s="113">
        <v>15.6</v>
      </c>
      <c r="F1203" s="113">
        <v>15.8</v>
      </c>
      <c r="G1203" s="113">
        <v>15.8</v>
      </c>
      <c r="H1203" s="113">
        <v>15.05</v>
      </c>
      <c r="I1203" s="113">
        <v>1341</v>
      </c>
      <c r="J1203" s="113">
        <v>21107.8</v>
      </c>
      <c r="K1203" s="115">
        <v>43385</v>
      </c>
      <c r="L1203" s="113">
        <v>13</v>
      </c>
      <c r="M1203" s="113" t="s">
        <v>1445</v>
      </c>
      <c r="N1203" s="372"/>
    </row>
    <row r="1204" spans="1:14">
      <c r="A1204" s="113" t="s">
        <v>3050</v>
      </c>
      <c r="B1204" s="113" t="s">
        <v>2788</v>
      </c>
      <c r="C1204" s="113">
        <v>2.95</v>
      </c>
      <c r="D1204" s="113">
        <v>2.95</v>
      </c>
      <c r="E1204" s="113">
        <v>2.95</v>
      </c>
      <c r="F1204" s="113">
        <v>2.95</v>
      </c>
      <c r="G1204" s="113">
        <v>2.95</v>
      </c>
      <c r="H1204" s="113">
        <v>2.95</v>
      </c>
      <c r="I1204" s="113">
        <v>26</v>
      </c>
      <c r="J1204" s="113">
        <v>76.7</v>
      </c>
      <c r="K1204" s="115">
        <v>43385</v>
      </c>
      <c r="L1204" s="113">
        <v>3</v>
      </c>
      <c r="M1204" s="113" t="s">
        <v>3051</v>
      </c>
      <c r="N1204" s="372"/>
    </row>
    <row r="1205" spans="1:14">
      <c r="A1205" s="113" t="s">
        <v>1446</v>
      </c>
      <c r="B1205" s="113" t="s">
        <v>390</v>
      </c>
      <c r="C1205" s="113">
        <v>690.15</v>
      </c>
      <c r="D1205" s="113">
        <v>704</v>
      </c>
      <c r="E1205" s="113">
        <v>672.1</v>
      </c>
      <c r="F1205" s="113">
        <v>678.1</v>
      </c>
      <c r="G1205" s="113">
        <v>681</v>
      </c>
      <c r="H1205" s="113">
        <v>685.05</v>
      </c>
      <c r="I1205" s="113">
        <v>32271</v>
      </c>
      <c r="J1205" s="113">
        <v>22233827.800000001</v>
      </c>
      <c r="K1205" s="115">
        <v>43385</v>
      </c>
      <c r="L1205" s="113">
        <v>2384</v>
      </c>
      <c r="M1205" s="113" t="s">
        <v>1447</v>
      </c>
      <c r="N1205" s="372"/>
    </row>
    <row r="1206" spans="1:14">
      <c r="A1206" s="113" t="s">
        <v>133</v>
      </c>
      <c r="B1206" s="113" t="s">
        <v>390</v>
      </c>
      <c r="C1206" s="113">
        <v>244</v>
      </c>
      <c r="D1206" s="113">
        <v>266.60000000000002</v>
      </c>
      <c r="E1206" s="113">
        <v>244</v>
      </c>
      <c r="F1206" s="113">
        <v>261.8</v>
      </c>
      <c r="G1206" s="113">
        <v>261.10000000000002</v>
      </c>
      <c r="H1206" s="113">
        <v>241.55</v>
      </c>
      <c r="I1206" s="113">
        <v>10737147</v>
      </c>
      <c r="J1206" s="113">
        <v>2787128994.8499999</v>
      </c>
      <c r="K1206" s="115">
        <v>43385</v>
      </c>
      <c r="L1206" s="113">
        <v>89001</v>
      </c>
      <c r="M1206" s="113" t="s">
        <v>1448</v>
      </c>
      <c r="N1206" s="372"/>
    </row>
    <row r="1207" spans="1:14">
      <c r="A1207" s="113" t="s">
        <v>2937</v>
      </c>
      <c r="B1207" s="113" t="s">
        <v>390</v>
      </c>
      <c r="C1207" s="113">
        <v>109.95</v>
      </c>
      <c r="D1207" s="113">
        <v>110.78</v>
      </c>
      <c r="E1207" s="113">
        <v>109.95</v>
      </c>
      <c r="F1207" s="113">
        <v>110.78</v>
      </c>
      <c r="G1207" s="113">
        <v>110.78</v>
      </c>
      <c r="H1207" s="113">
        <v>107.2</v>
      </c>
      <c r="I1207" s="113">
        <v>66</v>
      </c>
      <c r="J1207" s="113">
        <v>7300.65</v>
      </c>
      <c r="K1207" s="115">
        <v>43385</v>
      </c>
      <c r="L1207" s="113">
        <v>7</v>
      </c>
      <c r="M1207" s="113" t="s">
        <v>2938</v>
      </c>
      <c r="N1207" s="372"/>
    </row>
    <row r="1208" spans="1:14">
      <c r="A1208" s="113" t="s">
        <v>2296</v>
      </c>
      <c r="B1208" s="113" t="s">
        <v>390</v>
      </c>
      <c r="C1208" s="113">
        <v>47.55</v>
      </c>
      <c r="D1208" s="113">
        <v>48.55</v>
      </c>
      <c r="E1208" s="113">
        <v>47.55</v>
      </c>
      <c r="F1208" s="113">
        <v>48.55</v>
      </c>
      <c r="G1208" s="113">
        <v>48.55</v>
      </c>
      <c r="H1208" s="113">
        <v>47.15</v>
      </c>
      <c r="I1208" s="113">
        <v>1697</v>
      </c>
      <c r="J1208" s="113">
        <v>81514.149999999994</v>
      </c>
      <c r="K1208" s="115">
        <v>43385</v>
      </c>
      <c r="L1208" s="113">
        <v>24</v>
      </c>
      <c r="M1208" s="113" t="s">
        <v>2297</v>
      </c>
      <c r="N1208" s="372"/>
    </row>
    <row r="1209" spans="1:14">
      <c r="A1209" s="113" t="s">
        <v>3009</v>
      </c>
      <c r="B1209" s="113" t="s">
        <v>390</v>
      </c>
      <c r="C1209" s="113">
        <v>27.75</v>
      </c>
      <c r="D1209" s="113">
        <v>28.27</v>
      </c>
      <c r="E1209" s="113">
        <v>27.75</v>
      </c>
      <c r="F1209" s="113">
        <v>28.07</v>
      </c>
      <c r="G1209" s="113">
        <v>28.07</v>
      </c>
      <c r="H1209" s="113">
        <v>27.77</v>
      </c>
      <c r="I1209" s="113">
        <v>590</v>
      </c>
      <c r="J1209" s="113">
        <v>16640.87</v>
      </c>
      <c r="K1209" s="115">
        <v>43385</v>
      </c>
      <c r="L1209" s="113">
        <v>9</v>
      </c>
      <c r="M1209" s="113" t="s">
        <v>3010</v>
      </c>
      <c r="N1209" s="372"/>
    </row>
    <row r="1210" spans="1:14">
      <c r="A1210" s="113" t="s">
        <v>134</v>
      </c>
      <c r="B1210" s="113" t="s">
        <v>390</v>
      </c>
      <c r="C1210" s="113">
        <v>1104.95</v>
      </c>
      <c r="D1210" s="113">
        <v>1129</v>
      </c>
      <c r="E1210" s="113">
        <v>1101.9000000000001</v>
      </c>
      <c r="F1210" s="113">
        <v>1126.55</v>
      </c>
      <c r="G1210" s="113">
        <v>1125.5</v>
      </c>
      <c r="H1210" s="113">
        <v>1087.8</v>
      </c>
      <c r="I1210" s="113">
        <v>9058536</v>
      </c>
      <c r="J1210" s="113">
        <v>10158064312.85</v>
      </c>
      <c r="K1210" s="115">
        <v>43385</v>
      </c>
      <c r="L1210" s="113">
        <v>192795</v>
      </c>
      <c r="M1210" s="113" t="s">
        <v>1449</v>
      </c>
      <c r="N1210" s="372"/>
    </row>
    <row r="1211" spans="1:14">
      <c r="A1211" s="113" t="s">
        <v>1450</v>
      </c>
      <c r="B1211" s="113" t="s">
        <v>390</v>
      </c>
      <c r="C1211" s="113">
        <v>33.15</v>
      </c>
      <c r="D1211" s="113">
        <v>34.35</v>
      </c>
      <c r="E1211" s="113">
        <v>33.049999999999997</v>
      </c>
      <c r="F1211" s="113">
        <v>33.549999999999997</v>
      </c>
      <c r="G1211" s="113">
        <v>33.35</v>
      </c>
      <c r="H1211" s="113">
        <v>32.85</v>
      </c>
      <c r="I1211" s="113">
        <v>253360</v>
      </c>
      <c r="J1211" s="113">
        <v>8557115.25</v>
      </c>
      <c r="K1211" s="115">
        <v>43385</v>
      </c>
      <c r="L1211" s="113">
        <v>1768</v>
      </c>
      <c r="M1211" s="113" t="s">
        <v>1451</v>
      </c>
      <c r="N1211" s="372"/>
    </row>
    <row r="1212" spans="1:14">
      <c r="A1212" s="113" t="s">
        <v>135</v>
      </c>
      <c r="B1212" s="113" t="s">
        <v>390</v>
      </c>
      <c r="C1212" s="113">
        <v>305</v>
      </c>
      <c r="D1212" s="113">
        <v>339.4</v>
      </c>
      <c r="E1212" s="113">
        <v>305</v>
      </c>
      <c r="F1212" s="113">
        <v>329.2</v>
      </c>
      <c r="G1212" s="113">
        <v>328</v>
      </c>
      <c r="H1212" s="113">
        <v>300.85000000000002</v>
      </c>
      <c r="I1212" s="113">
        <v>5957121</v>
      </c>
      <c r="J1212" s="113">
        <v>1930480120.5999999</v>
      </c>
      <c r="K1212" s="115">
        <v>43385</v>
      </c>
      <c r="L1212" s="113">
        <v>77736</v>
      </c>
      <c r="M1212" s="113" t="s">
        <v>1452</v>
      </c>
      <c r="N1212" s="372"/>
    </row>
    <row r="1213" spans="1:14">
      <c r="A1213" s="113" t="s">
        <v>2987</v>
      </c>
      <c r="B1213" s="113" t="s">
        <v>390</v>
      </c>
      <c r="C1213" s="113">
        <v>537.99</v>
      </c>
      <c r="D1213" s="113">
        <v>537.99</v>
      </c>
      <c r="E1213" s="113">
        <v>525</v>
      </c>
      <c r="F1213" s="113">
        <v>528.69000000000005</v>
      </c>
      <c r="G1213" s="113">
        <v>528.69000000000005</v>
      </c>
      <c r="H1213" s="113">
        <v>525.02</v>
      </c>
      <c r="I1213" s="113">
        <v>479</v>
      </c>
      <c r="J1213" s="113">
        <v>253027.63</v>
      </c>
      <c r="K1213" s="115">
        <v>43385</v>
      </c>
      <c r="L1213" s="113">
        <v>28</v>
      </c>
      <c r="M1213" s="113" t="s">
        <v>2988</v>
      </c>
      <c r="N1213" s="372"/>
    </row>
    <row r="1214" spans="1:14">
      <c r="A1214" s="113" t="s">
        <v>2606</v>
      </c>
      <c r="B1214" s="113" t="s">
        <v>390</v>
      </c>
      <c r="C1214" s="113">
        <v>140.25</v>
      </c>
      <c r="D1214" s="113">
        <v>143.6</v>
      </c>
      <c r="E1214" s="113">
        <v>137</v>
      </c>
      <c r="F1214" s="113">
        <v>139.9</v>
      </c>
      <c r="G1214" s="113">
        <v>139.94999999999999</v>
      </c>
      <c r="H1214" s="113">
        <v>138.6</v>
      </c>
      <c r="I1214" s="113">
        <v>13966</v>
      </c>
      <c r="J1214" s="113">
        <v>1951447.95</v>
      </c>
      <c r="K1214" s="115">
        <v>43385</v>
      </c>
      <c r="L1214" s="113">
        <v>45</v>
      </c>
      <c r="M1214" s="113" t="s">
        <v>2607</v>
      </c>
      <c r="N1214" s="372"/>
    </row>
    <row r="1215" spans="1:14">
      <c r="A1215" s="113" t="s">
        <v>1453</v>
      </c>
      <c r="B1215" s="113" t="s">
        <v>390</v>
      </c>
      <c r="C1215" s="113">
        <v>13</v>
      </c>
      <c r="D1215" s="113">
        <v>13.35</v>
      </c>
      <c r="E1215" s="113">
        <v>12.95</v>
      </c>
      <c r="F1215" s="113">
        <v>13.25</v>
      </c>
      <c r="G1215" s="113">
        <v>13.3</v>
      </c>
      <c r="H1215" s="113">
        <v>12.8</v>
      </c>
      <c r="I1215" s="113">
        <v>1348374</v>
      </c>
      <c r="J1215" s="113">
        <v>17784090.100000001</v>
      </c>
      <c r="K1215" s="115">
        <v>43385</v>
      </c>
      <c r="L1215" s="113">
        <v>1657</v>
      </c>
      <c r="M1215" s="113" t="s">
        <v>1454</v>
      </c>
      <c r="N1215" s="372"/>
    </row>
    <row r="1216" spans="1:14">
      <c r="A1216" s="113" t="s">
        <v>1455</v>
      </c>
      <c r="B1216" s="113" t="s">
        <v>390</v>
      </c>
      <c r="C1216" s="113">
        <v>369.6</v>
      </c>
      <c r="D1216" s="113">
        <v>388.35</v>
      </c>
      <c r="E1216" s="113">
        <v>369.6</v>
      </c>
      <c r="F1216" s="113">
        <v>376.7</v>
      </c>
      <c r="G1216" s="113">
        <v>374.1</v>
      </c>
      <c r="H1216" s="113">
        <v>366.65</v>
      </c>
      <c r="I1216" s="113">
        <v>173492</v>
      </c>
      <c r="J1216" s="113">
        <v>66136562.600000001</v>
      </c>
      <c r="K1216" s="115">
        <v>43385</v>
      </c>
      <c r="L1216" s="113">
        <v>4633</v>
      </c>
      <c r="M1216" s="113" t="s">
        <v>3120</v>
      </c>
      <c r="N1216" s="372"/>
    </row>
    <row r="1217" spans="1:14">
      <c r="A1217" s="113" t="s">
        <v>3419</v>
      </c>
      <c r="B1217" s="113" t="s">
        <v>390</v>
      </c>
      <c r="C1217" s="113">
        <v>535.85</v>
      </c>
      <c r="D1217" s="113">
        <v>583.70000000000005</v>
      </c>
      <c r="E1217" s="113">
        <v>535.85</v>
      </c>
      <c r="F1217" s="113">
        <v>573.45000000000005</v>
      </c>
      <c r="G1217" s="113">
        <v>558.29999999999995</v>
      </c>
      <c r="H1217" s="113">
        <v>540.20000000000005</v>
      </c>
      <c r="I1217" s="113">
        <v>1730</v>
      </c>
      <c r="J1217" s="113">
        <v>985358.4</v>
      </c>
      <c r="K1217" s="115">
        <v>43385</v>
      </c>
      <c r="L1217" s="113">
        <v>308</v>
      </c>
      <c r="M1217" s="113" t="s">
        <v>3420</v>
      </c>
      <c r="N1217" s="372"/>
    </row>
    <row r="1218" spans="1:14">
      <c r="A1218" s="113" t="s">
        <v>1926</v>
      </c>
      <c r="B1218" s="113" t="s">
        <v>390</v>
      </c>
      <c r="C1218" s="113">
        <v>71.25</v>
      </c>
      <c r="D1218" s="113">
        <v>71.75</v>
      </c>
      <c r="E1218" s="113">
        <v>68.099999999999994</v>
      </c>
      <c r="F1218" s="113">
        <v>69.45</v>
      </c>
      <c r="G1218" s="113">
        <v>69.2</v>
      </c>
      <c r="H1218" s="113">
        <v>71.150000000000006</v>
      </c>
      <c r="I1218" s="113">
        <v>8043</v>
      </c>
      <c r="J1218" s="113">
        <v>557922.9</v>
      </c>
      <c r="K1218" s="115">
        <v>43385</v>
      </c>
      <c r="L1218" s="113">
        <v>166</v>
      </c>
      <c r="M1218" s="113" t="s">
        <v>1927</v>
      </c>
      <c r="N1218" s="372"/>
    </row>
    <row r="1219" spans="1:14">
      <c r="A1219" s="113" t="s">
        <v>1981</v>
      </c>
      <c r="B1219" s="113" t="s">
        <v>390</v>
      </c>
      <c r="C1219" s="113">
        <v>393.05</v>
      </c>
      <c r="D1219" s="113">
        <v>433</v>
      </c>
      <c r="E1219" s="113">
        <v>393</v>
      </c>
      <c r="F1219" s="113">
        <v>412.2</v>
      </c>
      <c r="G1219" s="113">
        <v>412</v>
      </c>
      <c r="H1219" s="113">
        <v>392.65</v>
      </c>
      <c r="I1219" s="113">
        <v>454</v>
      </c>
      <c r="J1219" s="113">
        <v>185674.1</v>
      </c>
      <c r="K1219" s="115">
        <v>43385</v>
      </c>
      <c r="L1219" s="113">
        <v>70</v>
      </c>
      <c r="M1219" s="113" t="s">
        <v>1982</v>
      </c>
      <c r="N1219" s="372"/>
    </row>
    <row r="1220" spans="1:14">
      <c r="A1220" s="113" t="s">
        <v>2304</v>
      </c>
      <c r="B1220" s="113" t="s">
        <v>390</v>
      </c>
      <c r="C1220" s="113">
        <v>44</v>
      </c>
      <c r="D1220" s="113">
        <v>45.5</v>
      </c>
      <c r="E1220" s="113">
        <v>43.4</v>
      </c>
      <c r="F1220" s="113">
        <v>44.25</v>
      </c>
      <c r="G1220" s="113">
        <v>44</v>
      </c>
      <c r="H1220" s="113">
        <v>42.6</v>
      </c>
      <c r="I1220" s="113">
        <v>427315</v>
      </c>
      <c r="J1220" s="113">
        <v>19094430.199999999</v>
      </c>
      <c r="K1220" s="115">
        <v>43385</v>
      </c>
      <c r="L1220" s="113">
        <v>2311</v>
      </c>
      <c r="M1220" s="113" t="s">
        <v>2305</v>
      </c>
      <c r="N1220" s="372"/>
    </row>
    <row r="1221" spans="1:14">
      <c r="A1221" s="113" t="s">
        <v>1456</v>
      </c>
      <c r="B1221" s="113" t="s">
        <v>390</v>
      </c>
      <c r="C1221" s="113">
        <v>64.5</v>
      </c>
      <c r="D1221" s="113">
        <v>69.2</v>
      </c>
      <c r="E1221" s="113">
        <v>63.7</v>
      </c>
      <c r="F1221" s="113">
        <v>68.599999999999994</v>
      </c>
      <c r="G1221" s="113">
        <v>68.5</v>
      </c>
      <c r="H1221" s="113">
        <v>63.65</v>
      </c>
      <c r="I1221" s="113">
        <v>482916</v>
      </c>
      <c r="J1221" s="113">
        <v>32203968.850000001</v>
      </c>
      <c r="K1221" s="115">
        <v>43385</v>
      </c>
      <c r="L1221" s="113">
        <v>3276</v>
      </c>
      <c r="M1221" s="113" t="s">
        <v>1457</v>
      </c>
      <c r="N1221" s="372"/>
    </row>
    <row r="1222" spans="1:14">
      <c r="A1222" s="113" t="s">
        <v>1458</v>
      </c>
      <c r="B1222" s="113" t="s">
        <v>390</v>
      </c>
      <c r="C1222" s="113">
        <v>323.45</v>
      </c>
      <c r="D1222" s="113">
        <v>348</v>
      </c>
      <c r="E1222" s="113">
        <v>323.45</v>
      </c>
      <c r="F1222" s="113">
        <v>338</v>
      </c>
      <c r="G1222" s="113">
        <v>336</v>
      </c>
      <c r="H1222" s="113">
        <v>316.95</v>
      </c>
      <c r="I1222" s="113">
        <v>573584</v>
      </c>
      <c r="J1222" s="113">
        <v>194259618.59999999</v>
      </c>
      <c r="K1222" s="115">
        <v>43385</v>
      </c>
      <c r="L1222" s="113">
        <v>12609</v>
      </c>
      <c r="M1222" s="113" t="s">
        <v>1459</v>
      </c>
      <c r="N1222" s="372"/>
    </row>
    <row r="1223" spans="1:14">
      <c r="A1223" s="113" t="s">
        <v>3121</v>
      </c>
      <c r="B1223" s="113" t="s">
        <v>390</v>
      </c>
      <c r="C1223" s="113">
        <v>235.9</v>
      </c>
      <c r="D1223" s="113">
        <v>244.9</v>
      </c>
      <c r="E1223" s="113">
        <v>235.9</v>
      </c>
      <c r="F1223" s="113">
        <v>242.8</v>
      </c>
      <c r="G1223" s="113">
        <v>242.85</v>
      </c>
      <c r="H1223" s="113">
        <v>233.35</v>
      </c>
      <c r="I1223" s="113">
        <v>303453</v>
      </c>
      <c r="J1223" s="113">
        <v>73377337.299999997</v>
      </c>
      <c r="K1223" s="115">
        <v>43385</v>
      </c>
      <c r="L1223" s="113">
        <v>10805</v>
      </c>
      <c r="M1223" s="113" t="s">
        <v>3122</v>
      </c>
      <c r="N1223" s="372"/>
    </row>
    <row r="1224" spans="1:14">
      <c r="A1224" s="113" t="s">
        <v>3421</v>
      </c>
      <c r="B1224" s="113" t="s">
        <v>390</v>
      </c>
      <c r="C1224" s="113">
        <v>273.5</v>
      </c>
      <c r="D1224" s="113">
        <v>275.05</v>
      </c>
      <c r="E1224" s="113">
        <v>266.5</v>
      </c>
      <c r="F1224" s="113">
        <v>272.45</v>
      </c>
      <c r="G1224" s="113">
        <v>267.2</v>
      </c>
      <c r="H1224" s="113">
        <v>270.75</v>
      </c>
      <c r="I1224" s="113">
        <v>2888</v>
      </c>
      <c r="J1224" s="113">
        <v>781829.55</v>
      </c>
      <c r="K1224" s="115">
        <v>43385</v>
      </c>
      <c r="L1224" s="113">
        <v>190</v>
      </c>
      <c r="M1224" s="113" t="s">
        <v>3422</v>
      </c>
      <c r="N1224" s="372"/>
    </row>
    <row r="1225" spans="1:14">
      <c r="A1225" s="113" t="s">
        <v>2608</v>
      </c>
      <c r="B1225" s="113" t="s">
        <v>2788</v>
      </c>
      <c r="C1225" s="113">
        <v>11.35</v>
      </c>
      <c r="D1225" s="113">
        <v>12</v>
      </c>
      <c r="E1225" s="113">
        <v>11.35</v>
      </c>
      <c r="F1225" s="113">
        <v>11.75</v>
      </c>
      <c r="G1225" s="113">
        <v>11.75</v>
      </c>
      <c r="H1225" s="113">
        <v>11.9</v>
      </c>
      <c r="I1225" s="113">
        <v>10503</v>
      </c>
      <c r="J1225" s="113">
        <v>121140.85</v>
      </c>
      <c r="K1225" s="115">
        <v>43385</v>
      </c>
      <c r="L1225" s="113">
        <v>57</v>
      </c>
      <c r="M1225" s="113" t="s">
        <v>2609</v>
      </c>
      <c r="N1225" s="372"/>
    </row>
    <row r="1226" spans="1:14">
      <c r="A1226" s="113" t="s">
        <v>1460</v>
      </c>
      <c r="B1226" s="113" t="s">
        <v>390</v>
      </c>
      <c r="C1226" s="113">
        <v>572.65</v>
      </c>
      <c r="D1226" s="113">
        <v>594</v>
      </c>
      <c r="E1226" s="113">
        <v>568.29999999999995</v>
      </c>
      <c r="F1226" s="113">
        <v>581.04999999999995</v>
      </c>
      <c r="G1226" s="113">
        <v>575</v>
      </c>
      <c r="H1226" s="113">
        <v>576.45000000000005</v>
      </c>
      <c r="I1226" s="113">
        <v>10114</v>
      </c>
      <c r="J1226" s="113">
        <v>5904041.5499999998</v>
      </c>
      <c r="K1226" s="115">
        <v>43385</v>
      </c>
      <c r="L1226" s="113">
        <v>801</v>
      </c>
      <c r="M1226" s="113" t="s">
        <v>1461</v>
      </c>
      <c r="N1226" s="372"/>
    </row>
    <row r="1227" spans="1:14">
      <c r="A1227" s="113" t="s">
        <v>2400</v>
      </c>
      <c r="B1227" s="113" t="s">
        <v>390</v>
      </c>
      <c r="C1227" s="113">
        <v>33.35</v>
      </c>
      <c r="D1227" s="113">
        <v>33.5</v>
      </c>
      <c r="E1227" s="113">
        <v>32.4</v>
      </c>
      <c r="F1227" s="113">
        <v>32.700000000000003</v>
      </c>
      <c r="G1227" s="113">
        <v>32.4</v>
      </c>
      <c r="H1227" s="113">
        <v>32.65</v>
      </c>
      <c r="I1227" s="113">
        <v>251219</v>
      </c>
      <c r="J1227" s="113">
        <v>8271023.8499999996</v>
      </c>
      <c r="K1227" s="115">
        <v>43385</v>
      </c>
      <c r="L1227" s="113">
        <v>1770</v>
      </c>
      <c r="M1227" s="113" t="s">
        <v>2401</v>
      </c>
      <c r="N1227" s="372"/>
    </row>
    <row r="1228" spans="1:14">
      <c r="A1228" s="113" t="s">
        <v>1462</v>
      </c>
      <c r="B1228" s="113" t="s">
        <v>390</v>
      </c>
      <c r="C1228" s="113">
        <v>452.6</v>
      </c>
      <c r="D1228" s="113">
        <v>479.7</v>
      </c>
      <c r="E1228" s="113">
        <v>452.6</v>
      </c>
      <c r="F1228" s="113">
        <v>474.5</v>
      </c>
      <c r="G1228" s="113">
        <v>471</v>
      </c>
      <c r="H1228" s="113">
        <v>451.8</v>
      </c>
      <c r="I1228" s="113">
        <v>9549</v>
      </c>
      <c r="J1228" s="113">
        <v>4455713.8</v>
      </c>
      <c r="K1228" s="115">
        <v>43385</v>
      </c>
      <c r="L1228" s="113">
        <v>390</v>
      </c>
      <c r="M1228" s="113" t="s">
        <v>1463</v>
      </c>
      <c r="N1228" s="372"/>
    </row>
    <row r="1229" spans="1:14">
      <c r="A1229" s="113" t="s">
        <v>2358</v>
      </c>
      <c r="B1229" s="113" t="s">
        <v>390</v>
      </c>
      <c r="C1229" s="113">
        <v>156.4</v>
      </c>
      <c r="D1229" s="113">
        <v>161.55000000000001</v>
      </c>
      <c r="E1229" s="113">
        <v>156.19999999999999</v>
      </c>
      <c r="F1229" s="113">
        <v>159.30000000000001</v>
      </c>
      <c r="G1229" s="113">
        <v>159.65</v>
      </c>
      <c r="H1229" s="113">
        <v>153.69999999999999</v>
      </c>
      <c r="I1229" s="113">
        <v>102952</v>
      </c>
      <c r="J1229" s="113">
        <v>16393620.6</v>
      </c>
      <c r="K1229" s="115">
        <v>43385</v>
      </c>
      <c r="L1229" s="113">
        <v>3028</v>
      </c>
      <c r="M1229" s="113" t="s">
        <v>2359</v>
      </c>
      <c r="N1229" s="372"/>
    </row>
    <row r="1230" spans="1:14">
      <c r="A1230" s="113" t="s">
        <v>2278</v>
      </c>
      <c r="B1230" s="113" t="s">
        <v>390</v>
      </c>
      <c r="C1230" s="113">
        <v>11.75</v>
      </c>
      <c r="D1230" s="113">
        <v>12.1</v>
      </c>
      <c r="E1230" s="113">
        <v>11.7</v>
      </c>
      <c r="F1230" s="113">
        <v>12</v>
      </c>
      <c r="G1230" s="113">
        <v>12.1</v>
      </c>
      <c r="H1230" s="113">
        <v>11.55</v>
      </c>
      <c r="I1230" s="113">
        <v>863742</v>
      </c>
      <c r="J1230" s="113">
        <v>10361625.949999999</v>
      </c>
      <c r="K1230" s="115">
        <v>43385</v>
      </c>
      <c r="L1230" s="113">
        <v>2028</v>
      </c>
      <c r="M1230" s="113" t="s">
        <v>1441</v>
      </c>
      <c r="N1230" s="372"/>
    </row>
    <row r="1231" spans="1:14">
      <c r="A1231" s="113" t="s">
        <v>2459</v>
      </c>
      <c r="B1231" s="113" t="s">
        <v>2788</v>
      </c>
      <c r="C1231" s="113">
        <v>1.55</v>
      </c>
      <c r="D1231" s="113">
        <v>1.65</v>
      </c>
      <c r="E1231" s="113">
        <v>1.55</v>
      </c>
      <c r="F1231" s="113">
        <v>1.65</v>
      </c>
      <c r="G1231" s="113">
        <v>1.65</v>
      </c>
      <c r="H1231" s="113">
        <v>1.6</v>
      </c>
      <c r="I1231" s="113">
        <v>6440</v>
      </c>
      <c r="J1231" s="113">
        <v>10101</v>
      </c>
      <c r="K1231" s="115">
        <v>43385</v>
      </c>
      <c r="L1231" s="113">
        <v>11</v>
      </c>
      <c r="M1231" s="113" t="s">
        <v>2460</v>
      </c>
      <c r="N1231" s="372"/>
    </row>
    <row r="1232" spans="1:14">
      <c r="A1232" s="113" t="s">
        <v>1464</v>
      </c>
      <c r="B1232" s="113" t="s">
        <v>390</v>
      </c>
      <c r="C1232" s="113">
        <v>116.4</v>
      </c>
      <c r="D1232" s="113">
        <v>119.8</v>
      </c>
      <c r="E1232" s="113">
        <v>108.15</v>
      </c>
      <c r="F1232" s="113">
        <v>116.55</v>
      </c>
      <c r="G1232" s="113">
        <v>117</v>
      </c>
      <c r="H1232" s="113">
        <v>108.75</v>
      </c>
      <c r="I1232" s="113">
        <v>17349</v>
      </c>
      <c r="J1232" s="113">
        <v>2022343.6</v>
      </c>
      <c r="K1232" s="115">
        <v>43385</v>
      </c>
      <c r="L1232" s="113">
        <v>395</v>
      </c>
      <c r="M1232" s="113" t="s">
        <v>1465</v>
      </c>
      <c r="N1232" s="372"/>
    </row>
    <row r="1233" spans="1:14">
      <c r="A1233" s="113" t="s">
        <v>2610</v>
      </c>
      <c r="B1233" s="113" t="s">
        <v>390</v>
      </c>
      <c r="C1233" s="113">
        <v>3.5</v>
      </c>
      <c r="D1233" s="113">
        <v>3.75</v>
      </c>
      <c r="E1233" s="113">
        <v>3.3</v>
      </c>
      <c r="F1233" s="113">
        <v>3.5</v>
      </c>
      <c r="G1233" s="113">
        <v>3.4</v>
      </c>
      <c r="H1233" s="113">
        <v>3.3</v>
      </c>
      <c r="I1233" s="113">
        <v>42496</v>
      </c>
      <c r="J1233" s="113">
        <v>152319.1</v>
      </c>
      <c r="K1233" s="115">
        <v>43385</v>
      </c>
      <c r="L1233" s="113">
        <v>96</v>
      </c>
      <c r="M1233" s="113" t="s">
        <v>2611</v>
      </c>
      <c r="N1233" s="372"/>
    </row>
    <row r="1234" spans="1:14">
      <c r="A1234" s="113" t="s">
        <v>1466</v>
      </c>
      <c r="B1234" s="113" t="s">
        <v>390</v>
      </c>
      <c r="C1234" s="113">
        <v>14.6</v>
      </c>
      <c r="D1234" s="113">
        <v>14.6</v>
      </c>
      <c r="E1234" s="113">
        <v>14.5</v>
      </c>
      <c r="F1234" s="113">
        <v>14.6</v>
      </c>
      <c r="G1234" s="113">
        <v>14.6</v>
      </c>
      <c r="H1234" s="113">
        <v>13.95</v>
      </c>
      <c r="I1234" s="113">
        <v>300256</v>
      </c>
      <c r="J1234" s="113">
        <v>4383294.75</v>
      </c>
      <c r="K1234" s="115">
        <v>43385</v>
      </c>
      <c r="L1234" s="113">
        <v>756</v>
      </c>
      <c r="M1234" s="113" t="s">
        <v>1467</v>
      </c>
      <c r="N1234" s="372"/>
    </row>
    <row r="1235" spans="1:14">
      <c r="A1235" s="113" t="s">
        <v>2090</v>
      </c>
      <c r="B1235" s="113" t="s">
        <v>390</v>
      </c>
      <c r="C1235" s="113">
        <v>83.6</v>
      </c>
      <c r="D1235" s="113">
        <v>86.1</v>
      </c>
      <c r="E1235" s="113">
        <v>83</v>
      </c>
      <c r="F1235" s="113">
        <v>84.85</v>
      </c>
      <c r="G1235" s="113">
        <v>85.5</v>
      </c>
      <c r="H1235" s="113">
        <v>82.05</v>
      </c>
      <c r="I1235" s="113">
        <v>10471</v>
      </c>
      <c r="J1235" s="113">
        <v>881836.05</v>
      </c>
      <c r="K1235" s="115">
        <v>43385</v>
      </c>
      <c r="L1235" s="113">
        <v>168</v>
      </c>
      <c r="M1235" s="113" t="s">
        <v>2091</v>
      </c>
      <c r="N1235" s="372"/>
    </row>
    <row r="1236" spans="1:14">
      <c r="A1236" s="113" t="s">
        <v>1468</v>
      </c>
      <c r="B1236" s="113" t="s">
        <v>390</v>
      </c>
      <c r="C1236" s="113">
        <v>230.1</v>
      </c>
      <c r="D1236" s="113">
        <v>242.05</v>
      </c>
      <c r="E1236" s="113">
        <v>230.1</v>
      </c>
      <c r="F1236" s="113">
        <v>236.65</v>
      </c>
      <c r="G1236" s="113">
        <v>236</v>
      </c>
      <c r="H1236" s="113">
        <v>227</v>
      </c>
      <c r="I1236" s="113">
        <v>31263</v>
      </c>
      <c r="J1236" s="113">
        <v>7405745.2999999998</v>
      </c>
      <c r="K1236" s="115">
        <v>43385</v>
      </c>
      <c r="L1236" s="113">
        <v>985</v>
      </c>
      <c r="M1236" s="113" t="s">
        <v>1469</v>
      </c>
      <c r="N1236" s="372"/>
    </row>
    <row r="1237" spans="1:14">
      <c r="A1237" s="113" t="s">
        <v>136</v>
      </c>
      <c r="B1237" s="113" t="s">
        <v>390</v>
      </c>
      <c r="C1237" s="113">
        <v>26.2</v>
      </c>
      <c r="D1237" s="113">
        <v>28.85</v>
      </c>
      <c r="E1237" s="113">
        <v>26.2</v>
      </c>
      <c r="F1237" s="113">
        <v>28.1</v>
      </c>
      <c r="G1237" s="113">
        <v>28.05</v>
      </c>
      <c r="H1237" s="113">
        <v>25.9</v>
      </c>
      <c r="I1237" s="113">
        <v>14132888</v>
      </c>
      <c r="J1237" s="113">
        <v>393243177.10000002</v>
      </c>
      <c r="K1237" s="115">
        <v>43385</v>
      </c>
      <c r="L1237" s="113">
        <v>22435</v>
      </c>
      <c r="M1237" s="113" t="s">
        <v>1470</v>
      </c>
      <c r="N1237" s="372"/>
    </row>
    <row r="1238" spans="1:14">
      <c r="A1238" s="113" t="s">
        <v>1471</v>
      </c>
      <c r="B1238" s="113" t="s">
        <v>390</v>
      </c>
      <c r="C1238" s="113">
        <v>138.94999999999999</v>
      </c>
      <c r="D1238" s="113">
        <v>139</v>
      </c>
      <c r="E1238" s="113">
        <v>134.85</v>
      </c>
      <c r="F1238" s="113">
        <v>135.94999999999999</v>
      </c>
      <c r="G1238" s="113">
        <v>137</v>
      </c>
      <c r="H1238" s="113">
        <v>135.94999999999999</v>
      </c>
      <c r="I1238" s="113">
        <v>6151</v>
      </c>
      <c r="J1238" s="113">
        <v>844454.85</v>
      </c>
      <c r="K1238" s="115">
        <v>43385</v>
      </c>
      <c r="L1238" s="113">
        <v>233</v>
      </c>
      <c r="M1238" s="113" t="s">
        <v>1472</v>
      </c>
      <c r="N1238" s="372"/>
    </row>
    <row r="1239" spans="1:14">
      <c r="A1239" s="113" t="s">
        <v>3467</v>
      </c>
      <c r="B1239" s="113" t="s">
        <v>390</v>
      </c>
      <c r="C1239" s="113">
        <v>17.190000000000001</v>
      </c>
      <c r="D1239" s="113">
        <v>17.190000000000001</v>
      </c>
      <c r="E1239" s="113">
        <v>17.149999999999999</v>
      </c>
      <c r="F1239" s="113">
        <v>17.149999999999999</v>
      </c>
      <c r="G1239" s="113">
        <v>17.149999999999999</v>
      </c>
      <c r="H1239" s="113">
        <v>17.16</v>
      </c>
      <c r="I1239" s="113">
        <v>1200</v>
      </c>
      <c r="J1239" s="113">
        <v>20604</v>
      </c>
      <c r="K1239" s="115">
        <v>43385</v>
      </c>
      <c r="L1239" s="113">
        <v>4</v>
      </c>
      <c r="M1239" s="113" t="s">
        <v>3468</v>
      </c>
      <c r="N1239" s="372"/>
    </row>
    <row r="1240" spans="1:14">
      <c r="A1240" s="113" t="s">
        <v>3423</v>
      </c>
      <c r="B1240" s="113" t="s">
        <v>390</v>
      </c>
      <c r="C1240" s="113">
        <v>27.05</v>
      </c>
      <c r="D1240" s="113">
        <v>29</v>
      </c>
      <c r="E1240" s="113">
        <v>27</v>
      </c>
      <c r="F1240" s="113">
        <v>28.15</v>
      </c>
      <c r="G1240" s="113">
        <v>28.2</v>
      </c>
      <c r="H1240" s="113">
        <v>27.2</v>
      </c>
      <c r="I1240" s="113">
        <v>32538</v>
      </c>
      <c r="J1240" s="113">
        <v>918512.45</v>
      </c>
      <c r="K1240" s="115">
        <v>43385</v>
      </c>
      <c r="L1240" s="113">
        <v>537</v>
      </c>
      <c r="M1240" s="113" t="s">
        <v>3424</v>
      </c>
      <c r="N1240" s="372"/>
    </row>
    <row r="1241" spans="1:14">
      <c r="A1241" s="113" t="s">
        <v>1473</v>
      </c>
      <c r="B1241" s="113" t="s">
        <v>390</v>
      </c>
      <c r="C1241" s="113">
        <v>188.1</v>
      </c>
      <c r="D1241" s="113">
        <v>210</v>
      </c>
      <c r="E1241" s="113">
        <v>187.95</v>
      </c>
      <c r="F1241" s="113">
        <v>201.2</v>
      </c>
      <c r="G1241" s="113">
        <v>201.9</v>
      </c>
      <c r="H1241" s="113">
        <v>188.1</v>
      </c>
      <c r="I1241" s="113">
        <v>146956</v>
      </c>
      <c r="J1241" s="113">
        <v>29580125.800000001</v>
      </c>
      <c r="K1241" s="115">
        <v>43385</v>
      </c>
      <c r="L1241" s="113">
        <v>3595</v>
      </c>
      <c r="M1241" s="113" t="s">
        <v>1474</v>
      </c>
      <c r="N1241" s="372"/>
    </row>
    <row r="1242" spans="1:14">
      <c r="A1242" s="113" t="s">
        <v>1475</v>
      </c>
      <c r="B1242" s="113" t="s">
        <v>390</v>
      </c>
      <c r="C1242" s="113">
        <v>39.4</v>
      </c>
      <c r="D1242" s="113">
        <v>39.4</v>
      </c>
      <c r="E1242" s="113">
        <v>38</v>
      </c>
      <c r="F1242" s="113">
        <v>38.799999999999997</v>
      </c>
      <c r="G1242" s="113">
        <v>38.799999999999997</v>
      </c>
      <c r="H1242" s="113">
        <v>37.9</v>
      </c>
      <c r="I1242" s="113">
        <v>8804</v>
      </c>
      <c r="J1242" s="113">
        <v>341946.55</v>
      </c>
      <c r="K1242" s="115">
        <v>43385</v>
      </c>
      <c r="L1242" s="113">
        <v>42</v>
      </c>
      <c r="M1242" s="113" t="s">
        <v>1476</v>
      </c>
      <c r="N1242" s="372"/>
    </row>
    <row r="1243" spans="1:14">
      <c r="A1243" s="113" t="s">
        <v>2612</v>
      </c>
      <c r="B1243" s="113" t="s">
        <v>390</v>
      </c>
      <c r="C1243" s="113">
        <v>4.05</v>
      </c>
      <c r="D1243" s="113">
        <v>4.05</v>
      </c>
      <c r="E1243" s="113">
        <v>3.85</v>
      </c>
      <c r="F1243" s="113">
        <v>3.9</v>
      </c>
      <c r="G1243" s="113">
        <v>3.85</v>
      </c>
      <c r="H1243" s="113">
        <v>3.9</v>
      </c>
      <c r="I1243" s="113">
        <v>710048</v>
      </c>
      <c r="J1243" s="113">
        <v>2843583.8</v>
      </c>
      <c r="K1243" s="115">
        <v>43385</v>
      </c>
      <c r="L1243" s="113">
        <v>488</v>
      </c>
      <c r="M1243" s="113" t="s">
        <v>2613</v>
      </c>
      <c r="N1243" s="372"/>
    </row>
    <row r="1244" spans="1:14">
      <c r="A1244" s="113" t="s">
        <v>1477</v>
      </c>
      <c r="B1244" s="113" t="s">
        <v>390</v>
      </c>
      <c r="C1244" s="113">
        <v>3.3</v>
      </c>
      <c r="D1244" s="113">
        <v>3.55</v>
      </c>
      <c r="E1244" s="113">
        <v>3.3</v>
      </c>
      <c r="F1244" s="113">
        <v>3.4</v>
      </c>
      <c r="G1244" s="113">
        <v>3.4</v>
      </c>
      <c r="H1244" s="113">
        <v>3.3</v>
      </c>
      <c r="I1244" s="113">
        <v>2366367</v>
      </c>
      <c r="J1244" s="113">
        <v>8086169.0499999998</v>
      </c>
      <c r="K1244" s="115">
        <v>43385</v>
      </c>
      <c r="L1244" s="113">
        <v>1019</v>
      </c>
      <c r="M1244" s="113" t="s">
        <v>1478</v>
      </c>
      <c r="N1244" s="372"/>
    </row>
    <row r="1245" spans="1:14">
      <c r="A1245" s="113" t="s">
        <v>1479</v>
      </c>
      <c r="B1245" s="113" t="s">
        <v>390</v>
      </c>
      <c r="C1245" s="113">
        <v>247</v>
      </c>
      <c r="D1245" s="113">
        <v>247</v>
      </c>
      <c r="E1245" s="113">
        <v>236</v>
      </c>
      <c r="F1245" s="113">
        <v>238.65</v>
      </c>
      <c r="G1245" s="113">
        <v>236</v>
      </c>
      <c r="H1245" s="113">
        <v>233.35</v>
      </c>
      <c r="I1245" s="113">
        <v>4106</v>
      </c>
      <c r="J1245" s="113">
        <v>988288.4</v>
      </c>
      <c r="K1245" s="115">
        <v>43385</v>
      </c>
      <c r="L1245" s="113">
        <v>150</v>
      </c>
      <c r="M1245" s="113" t="s">
        <v>1480</v>
      </c>
      <c r="N1245" s="372"/>
    </row>
    <row r="1246" spans="1:14">
      <c r="A1246" s="113" t="s">
        <v>3003</v>
      </c>
      <c r="B1246" s="113" t="s">
        <v>2788</v>
      </c>
      <c r="C1246" s="113">
        <v>5.5</v>
      </c>
      <c r="D1246" s="113">
        <v>5.5</v>
      </c>
      <c r="E1246" s="113">
        <v>5.5</v>
      </c>
      <c r="F1246" s="113">
        <v>5.5</v>
      </c>
      <c r="G1246" s="113">
        <v>5.5</v>
      </c>
      <c r="H1246" s="113">
        <v>5.75</v>
      </c>
      <c r="I1246" s="113">
        <v>4575</v>
      </c>
      <c r="J1246" s="113">
        <v>25162.5</v>
      </c>
      <c r="K1246" s="115">
        <v>43385</v>
      </c>
      <c r="L1246" s="113">
        <v>55</v>
      </c>
      <c r="M1246" s="113" t="s">
        <v>3004</v>
      </c>
      <c r="N1246" s="372"/>
    </row>
    <row r="1247" spans="1:14">
      <c r="A1247" s="113" t="s">
        <v>1481</v>
      </c>
      <c r="B1247" s="113" t="s">
        <v>390</v>
      </c>
      <c r="C1247" s="113">
        <v>127.7</v>
      </c>
      <c r="D1247" s="113">
        <v>130.5</v>
      </c>
      <c r="E1247" s="113">
        <v>126.2</v>
      </c>
      <c r="F1247" s="113">
        <v>127.65</v>
      </c>
      <c r="G1247" s="113">
        <v>127.6</v>
      </c>
      <c r="H1247" s="113">
        <v>125.35</v>
      </c>
      <c r="I1247" s="113">
        <v>36401</v>
      </c>
      <c r="J1247" s="113">
        <v>4679183.5999999996</v>
      </c>
      <c r="K1247" s="115">
        <v>43385</v>
      </c>
      <c r="L1247" s="113">
        <v>706</v>
      </c>
      <c r="M1247" s="113" t="s">
        <v>1482</v>
      </c>
      <c r="N1247" s="372"/>
    </row>
    <row r="1248" spans="1:14">
      <c r="A1248" s="113" t="s">
        <v>1483</v>
      </c>
      <c r="B1248" s="113" t="s">
        <v>390</v>
      </c>
      <c r="C1248" s="113">
        <v>6.45</v>
      </c>
      <c r="D1248" s="113">
        <v>6.65</v>
      </c>
      <c r="E1248" s="113">
        <v>6.25</v>
      </c>
      <c r="F1248" s="113">
        <v>6.5</v>
      </c>
      <c r="G1248" s="113">
        <v>6.5</v>
      </c>
      <c r="H1248" s="113">
        <v>6.35</v>
      </c>
      <c r="I1248" s="113">
        <v>2269283</v>
      </c>
      <c r="J1248" s="113">
        <v>14760451.25</v>
      </c>
      <c r="K1248" s="115">
        <v>43385</v>
      </c>
      <c r="L1248" s="113">
        <v>2104</v>
      </c>
      <c r="M1248" s="113" t="s">
        <v>1484</v>
      </c>
      <c r="N1248" s="372"/>
    </row>
    <row r="1249" spans="1:14">
      <c r="A1249" s="113" t="s">
        <v>1485</v>
      </c>
      <c r="B1249" s="113" t="s">
        <v>390</v>
      </c>
      <c r="C1249" s="113">
        <v>258.05</v>
      </c>
      <c r="D1249" s="113">
        <v>276</v>
      </c>
      <c r="E1249" s="113">
        <v>258.05</v>
      </c>
      <c r="F1249" s="113">
        <v>269.39999999999998</v>
      </c>
      <c r="G1249" s="113">
        <v>270</v>
      </c>
      <c r="H1249" s="113">
        <v>255.15</v>
      </c>
      <c r="I1249" s="113">
        <v>19036</v>
      </c>
      <c r="J1249" s="113">
        <v>5142861.1500000004</v>
      </c>
      <c r="K1249" s="115">
        <v>43385</v>
      </c>
      <c r="L1249" s="113">
        <v>906</v>
      </c>
      <c r="M1249" s="113" t="s">
        <v>1486</v>
      </c>
      <c r="N1249" s="372"/>
    </row>
    <row r="1250" spans="1:14">
      <c r="A1250" s="113" t="s">
        <v>1487</v>
      </c>
      <c r="B1250" s="113" t="s">
        <v>390</v>
      </c>
      <c r="C1250" s="113">
        <v>586.6</v>
      </c>
      <c r="D1250" s="113">
        <v>594.4</v>
      </c>
      <c r="E1250" s="113">
        <v>575</v>
      </c>
      <c r="F1250" s="113">
        <v>591.4</v>
      </c>
      <c r="G1250" s="113">
        <v>589.95000000000005</v>
      </c>
      <c r="H1250" s="113">
        <v>580.25</v>
      </c>
      <c r="I1250" s="113">
        <v>16939</v>
      </c>
      <c r="J1250" s="113">
        <v>9931156</v>
      </c>
      <c r="K1250" s="115">
        <v>43385</v>
      </c>
      <c r="L1250" s="113">
        <v>786</v>
      </c>
      <c r="M1250" s="113" t="s">
        <v>1488</v>
      </c>
      <c r="N1250" s="372"/>
    </row>
    <row r="1251" spans="1:14">
      <c r="A1251" s="113" t="s">
        <v>2764</v>
      </c>
      <c r="B1251" s="113" t="s">
        <v>2788</v>
      </c>
      <c r="C1251" s="113">
        <v>5.55</v>
      </c>
      <c r="D1251" s="113">
        <v>5.85</v>
      </c>
      <c r="E1251" s="113">
        <v>5.55</v>
      </c>
      <c r="F1251" s="113">
        <v>5.85</v>
      </c>
      <c r="G1251" s="113">
        <v>5.85</v>
      </c>
      <c r="H1251" s="113">
        <v>5.6</v>
      </c>
      <c r="I1251" s="113">
        <v>1451</v>
      </c>
      <c r="J1251" s="113">
        <v>8369.2000000000007</v>
      </c>
      <c r="K1251" s="115">
        <v>43385</v>
      </c>
      <c r="L1251" s="113">
        <v>11</v>
      </c>
      <c r="M1251" s="113" t="s">
        <v>2765</v>
      </c>
      <c r="N1251" s="372"/>
    </row>
    <row r="1252" spans="1:14">
      <c r="A1252" s="113" t="s">
        <v>1489</v>
      </c>
      <c r="B1252" s="113" t="s">
        <v>390</v>
      </c>
      <c r="C1252" s="113">
        <v>201.1</v>
      </c>
      <c r="D1252" s="113">
        <v>240.2</v>
      </c>
      <c r="E1252" s="113">
        <v>201.1</v>
      </c>
      <c r="F1252" s="113">
        <v>238.15</v>
      </c>
      <c r="G1252" s="113">
        <v>237.5</v>
      </c>
      <c r="H1252" s="113">
        <v>200.2</v>
      </c>
      <c r="I1252" s="113">
        <v>609036</v>
      </c>
      <c r="J1252" s="113">
        <v>141138486.65000001</v>
      </c>
      <c r="K1252" s="115">
        <v>43385</v>
      </c>
      <c r="L1252" s="113">
        <v>13357</v>
      </c>
      <c r="M1252" s="113" t="s">
        <v>1490</v>
      </c>
      <c r="N1252" s="372"/>
    </row>
    <row r="1253" spans="1:14">
      <c r="A1253" s="113" t="s">
        <v>1491</v>
      </c>
      <c r="B1253" s="113" t="s">
        <v>390</v>
      </c>
      <c r="C1253" s="113">
        <v>96</v>
      </c>
      <c r="D1253" s="113">
        <v>100</v>
      </c>
      <c r="E1253" s="113">
        <v>96</v>
      </c>
      <c r="F1253" s="113">
        <v>97.55</v>
      </c>
      <c r="G1253" s="113">
        <v>97.2</v>
      </c>
      <c r="H1253" s="113">
        <v>95.3</v>
      </c>
      <c r="I1253" s="113">
        <v>9955</v>
      </c>
      <c r="J1253" s="113">
        <v>977043.55</v>
      </c>
      <c r="K1253" s="115">
        <v>43385</v>
      </c>
      <c r="L1253" s="113">
        <v>368</v>
      </c>
      <c r="M1253" s="113" t="s">
        <v>1492</v>
      </c>
      <c r="N1253" s="372"/>
    </row>
    <row r="1254" spans="1:14">
      <c r="A1254" s="113" t="s">
        <v>1493</v>
      </c>
      <c r="B1254" s="113" t="s">
        <v>390</v>
      </c>
      <c r="C1254" s="113">
        <v>637.04999999999995</v>
      </c>
      <c r="D1254" s="113">
        <v>648</v>
      </c>
      <c r="E1254" s="113">
        <v>616</v>
      </c>
      <c r="F1254" s="113">
        <v>628.20000000000005</v>
      </c>
      <c r="G1254" s="113">
        <v>623.04999999999995</v>
      </c>
      <c r="H1254" s="113">
        <v>624.70000000000005</v>
      </c>
      <c r="I1254" s="113">
        <v>10796</v>
      </c>
      <c r="J1254" s="113">
        <v>6833204.9500000002</v>
      </c>
      <c r="K1254" s="115">
        <v>43385</v>
      </c>
      <c r="L1254" s="113">
        <v>515</v>
      </c>
      <c r="M1254" s="113" t="s">
        <v>1494</v>
      </c>
      <c r="N1254" s="372"/>
    </row>
    <row r="1255" spans="1:14">
      <c r="A1255" s="113" t="s">
        <v>137</v>
      </c>
      <c r="B1255" s="113" t="s">
        <v>390</v>
      </c>
      <c r="C1255" s="113">
        <v>65.5</v>
      </c>
      <c r="D1255" s="113">
        <v>67.2</v>
      </c>
      <c r="E1255" s="113">
        <v>65.05</v>
      </c>
      <c r="F1255" s="113">
        <v>66.55</v>
      </c>
      <c r="G1255" s="113">
        <v>66.5</v>
      </c>
      <c r="H1255" s="113">
        <v>64.900000000000006</v>
      </c>
      <c r="I1255" s="113">
        <v>14456332</v>
      </c>
      <c r="J1255" s="113">
        <v>956510436.79999995</v>
      </c>
      <c r="K1255" s="115">
        <v>43385</v>
      </c>
      <c r="L1255" s="113">
        <v>23026</v>
      </c>
      <c r="M1255" s="113" t="s">
        <v>1495</v>
      </c>
      <c r="N1255" s="372"/>
    </row>
    <row r="1256" spans="1:14">
      <c r="A1256" s="113" t="s">
        <v>1496</v>
      </c>
      <c r="B1256" s="113" t="s">
        <v>2788</v>
      </c>
      <c r="C1256" s="113">
        <v>14.5</v>
      </c>
      <c r="D1256" s="113">
        <v>14.55</v>
      </c>
      <c r="E1256" s="113">
        <v>14</v>
      </c>
      <c r="F1256" s="113">
        <v>14.35</v>
      </c>
      <c r="G1256" s="113">
        <v>14.55</v>
      </c>
      <c r="H1256" s="113">
        <v>13.9</v>
      </c>
      <c r="I1256" s="113">
        <v>47521</v>
      </c>
      <c r="J1256" s="113">
        <v>676617.8</v>
      </c>
      <c r="K1256" s="115">
        <v>43385</v>
      </c>
      <c r="L1256" s="113">
        <v>180</v>
      </c>
      <c r="M1256" s="113" t="s">
        <v>1497</v>
      </c>
      <c r="N1256" s="372"/>
    </row>
    <row r="1257" spans="1:14">
      <c r="A1257" s="113" t="s">
        <v>1498</v>
      </c>
      <c r="B1257" s="113" t="s">
        <v>390</v>
      </c>
      <c r="C1257" s="113">
        <v>251.95</v>
      </c>
      <c r="D1257" s="113">
        <v>257</v>
      </c>
      <c r="E1257" s="113">
        <v>249.6</v>
      </c>
      <c r="F1257" s="113">
        <v>253</v>
      </c>
      <c r="G1257" s="113">
        <v>254</v>
      </c>
      <c r="H1257" s="113">
        <v>246.95</v>
      </c>
      <c r="I1257" s="113">
        <v>5298</v>
      </c>
      <c r="J1257" s="113">
        <v>1342955.4</v>
      </c>
      <c r="K1257" s="115">
        <v>43385</v>
      </c>
      <c r="L1257" s="113">
        <v>235</v>
      </c>
      <c r="M1257" s="113" t="s">
        <v>1499</v>
      </c>
      <c r="N1257" s="372"/>
    </row>
    <row r="1258" spans="1:14">
      <c r="A1258" s="113" t="s">
        <v>2614</v>
      </c>
      <c r="B1258" s="113" t="s">
        <v>390</v>
      </c>
      <c r="C1258" s="113">
        <v>183.4</v>
      </c>
      <c r="D1258" s="113">
        <v>192.8</v>
      </c>
      <c r="E1258" s="113">
        <v>183.4</v>
      </c>
      <c r="F1258" s="113">
        <v>186.2</v>
      </c>
      <c r="G1258" s="113">
        <v>185.15</v>
      </c>
      <c r="H1258" s="113">
        <v>182.8</v>
      </c>
      <c r="I1258" s="113">
        <v>14005</v>
      </c>
      <c r="J1258" s="113">
        <v>2643315.15</v>
      </c>
      <c r="K1258" s="115">
        <v>43385</v>
      </c>
      <c r="L1258" s="113">
        <v>834</v>
      </c>
      <c r="M1258" s="113" t="s">
        <v>3123</v>
      </c>
      <c r="N1258" s="372"/>
    </row>
    <row r="1259" spans="1:14">
      <c r="A1259" s="113" t="s">
        <v>3425</v>
      </c>
      <c r="B1259" s="113" t="s">
        <v>390</v>
      </c>
      <c r="C1259" s="113">
        <v>219</v>
      </c>
      <c r="D1259" s="113">
        <v>220.9</v>
      </c>
      <c r="E1259" s="113">
        <v>205</v>
      </c>
      <c r="F1259" s="113">
        <v>209.55</v>
      </c>
      <c r="G1259" s="113">
        <v>208.6</v>
      </c>
      <c r="H1259" s="113">
        <v>210.3</v>
      </c>
      <c r="I1259" s="113">
        <v>46574</v>
      </c>
      <c r="J1259" s="113">
        <v>9826319.8000000007</v>
      </c>
      <c r="K1259" s="115">
        <v>43385</v>
      </c>
      <c r="L1259" s="113">
        <v>890</v>
      </c>
      <c r="M1259" s="113" t="s">
        <v>3426</v>
      </c>
      <c r="N1259" s="372"/>
    </row>
    <row r="1260" spans="1:14">
      <c r="A1260" s="113" t="s">
        <v>2615</v>
      </c>
      <c r="B1260" s="113" t="s">
        <v>390</v>
      </c>
      <c r="C1260" s="113">
        <v>74.55</v>
      </c>
      <c r="D1260" s="113">
        <v>78</v>
      </c>
      <c r="E1260" s="113">
        <v>74.55</v>
      </c>
      <c r="F1260" s="113">
        <v>77.95</v>
      </c>
      <c r="G1260" s="113">
        <v>76</v>
      </c>
      <c r="H1260" s="113">
        <v>74.5</v>
      </c>
      <c r="I1260" s="113">
        <v>568</v>
      </c>
      <c r="J1260" s="113">
        <v>43412.75</v>
      </c>
      <c r="K1260" s="115">
        <v>43385</v>
      </c>
      <c r="L1260" s="113">
        <v>22</v>
      </c>
      <c r="M1260" s="113" t="s">
        <v>2616</v>
      </c>
      <c r="N1260" s="372"/>
    </row>
    <row r="1261" spans="1:14">
      <c r="A1261" s="113" t="s">
        <v>3491</v>
      </c>
      <c r="B1261" s="113" t="s">
        <v>2788</v>
      </c>
      <c r="C1261" s="113">
        <v>30.15</v>
      </c>
      <c r="D1261" s="113">
        <v>30.5</v>
      </c>
      <c r="E1261" s="113">
        <v>30.15</v>
      </c>
      <c r="F1261" s="113">
        <v>30.5</v>
      </c>
      <c r="G1261" s="113">
        <v>30.5</v>
      </c>
      <c r="H1261" s="113">
        <v>30.5</v>
      </c>
      <c r="I1261" s="113">
        <v>153</v>
      </c>
      <c r="J1261" s="113">
        <v>4635.45</v>
      </c>
      <c r="K1261" s="115">
        <v>43385</v>
      </c>
      <c r="L1261" s="113">
        <v>3</v>
      </c>
      <c r="M1261" s="113" t="s">
        <v>3492</v>
      </c>
      <c r="N1261" s="372"/>
    </row>
    <row r="1262" spans="1:14">
      <c r="A1262" s="113" t="s">
        <v>2617</v>
      </c>
      <c r="B1262" s="113" t="s">
        <v>390</v>
      </c>
      <c r="C1262" s="113">
        <v>5.5</v>
      </c>
      <c r="D1262" s="113">
        <v>5.8</v>
      </c>
      <c r="E1262" s="113">
        <v>5.45</v>
      </c>
      <c r="F1262" s="113">
        <v>5.55</v>
      </c>
      <c r="G1262" s="113">
        <v>5.65</v>
      </c>
      <c r="H1262" s="113">
        <v>5.5</v>
      </c>
      <c r="I1262" s="113">
        <v>15223</v>
      </c>
      <c r="J1262" s="113">
        <v>84736.8</v>
      </c>
      <c r="K1262" s="115">
        <v>43385</v>
      </c>
      <c r="L1262" s="113">
        <v>52</v>
      </c>
      <c r="M1262" s="113" t="s">
        <v>2618</v>
      </c>
      <c r="N1262" s="372"/>
    </row>
    <row r="1263" spans="1:14">
      <c r="A1263" s="113" t="s">
        <v>1500</v>
      </c>
      <c r="B1263" s="113" t="s">
        <v>390</v>
      </c>
      <c r="C1263" s="113">
        <v>133.65</v>
      </c>
      <c r="D1263" s="113">
        <v>138.69999999999999</v>
      </c>
      <c r="E1263" s="113">
        <v>131.1</v>
      </c>
      <c r="F1263" s="113">
        <v>136.25</v>
      </c>
      <c r="G1263" s="113">
        <v>136.94999999999999</v>
      </c>
      <c r="H1263" s="113">
        <v>132</v>
      </c>
      <c r="I1263" s="113">
        <v>6911</v>
      </c>
      <c r="J1263" s="113">
        <v>933032.05</v>
      </c>
      <c r="K1263" s="115">
        <v>43385</v>
      </c>
      <c r="L1263" s="113">
        <v>282</v>
      </c>
      <c r="M1263" s="113" t="s">
        <v>1501</v>
      </c>
      <c r="N1263" s="372"/>
    </row>
    <row r="1264" spans="1:14">
      <c r="A1264" s="113" t="s">
        <v>2402</v>
      </c>
      <c r="B1264" s="113" t="s">
        <v>390</v>
      </c>
      <c r="C1264" s="113">
        <v>5.5</v>
      </c>
      <c r="D1264" s="113">
        <v>5.5</v>
      </c>
      <c r="E1264" s="113">
        <v>4.95</v>
      </c>
      <c r="F1264" s="113">
        <v>5.05</v>
      </c>
      <c r="G1264" s="113">
        <v>5.2</v>
      </c>
      <c r="H1264" s="113">
        <v>4.8499999999999996</v>
      </c>
      <c r="I1264" s="113">
        <v>52042</v>
      </c>
      <c r="J1264" s="113">
        <v>273123.95</v>
      </c>
      <c r="K1264" s="115">
        <v>43385</v>
      </c>
      <c r="L1264" s="113">
        <v>100</v>
      </c>
      <c r="M1264" s="113" t="s">
        <v>2403</v>
      </c>
      <c r="N1264" s="372"/>
    </row>
    <row r="1265" spans="1:14">
      <c r="A1265" s="113" t="s">
        <v>2237</v>
      </c>
      <c r="B1265" s="113" t="s">
        <v>390</v>
      </c>
      <c r="C1265" s="113">
        <v>14.95</v>
      </c>
      <c r="D1265" s="113">
        <v>17.7</v>
      </c>
      <c r="E1265" s="113">
        <v>13.4</v>
      </c>
      <c r="F1265" s="113">
        <v>14.65</v>
      </c>
      <c r="G1265" s="113">
        <v>14.5</v>
      </c>
      <c r="H1265" s="113">
        <v>15.1</v>
      </c>
      <c r="I1265" s="113">
        <v>737191</v>
      </c>
      <c r="J1265" s="113">
        <v>11406358.199999999</v>
      </c>
      <c r="K1265" s="115">
        <v>43385</v>
      </c>
      <c r="L1265" s="113">
        <v>1361</v>
      </c>
      <c r="M1265" s="113" t="s">
        <v>2238</v>
      </c>
      <c r="N1265" s="372"/>
    </row>
    <row r="1266" spans="1:14">
      <c r="A1266" s="113" t="s">
        <v>1502</v>
      </c>
      <c r="B1266" s="113" t="s">
        <v>390</v>
      </c>
      <c r="C1266" s="113">
        <v>826</v>
      </c>
      <c r="D1266" s="113">
        <v>835</v>
      </c>
      <c r="E1266" s="113">
        <v>818</v>
      </c>
      <c r="F1266" s="113">
        <v>819.55</v>
      </c>
      <c r="G1266" s="113">
        <v>818</v>
      </c>
      <c r="H1266" s="113">
        <v>809.75</v>
      </c>
      <c r="I1266" s="113">
        <v>541</v>
      </c>
      <c r="J1266" s="113">
        <v>446373.65</v>
      </c>
      <c r="K1266" s="115">
        <v>43385</v>
      </c>
      <c r="L1266" s="113">
        <v>93</v>
      </c>
      <c r="M1266" s="113" t="s">
        <v>1503</v>
      </c>
      <c r="N1266" s="372"/>
    </row>
    <row r="1267" spans="1:14">
      <c r="A1267" s="113" t="s">
        <v>3124</v>
      </c>
      <c r="B1267" s="113" t="s">
        <v>390</v>
      </c>
      <c r="C1267" s="113">
        <v>318.95</v>
      </c>
      <c r="D1267" s="113">
        <v>329.9</v>
      </c>
      <c r="E1267" s="113">
        <v>317.55</v>
      </c>
      <c r="F1267" s="113">
        <v>324.14999999999998</v>
      </c>
      <c r="G1267" s="113">
        <v>322</v>
      </c>
      <c r="H1267" s="113">
        <v>320.55</v>
      </c>
      <c r="I1267" s="113">
        <v>11450</v>
      </c>
      <c r="J1267" s="113">
        <v>3675845.8</v>
      </c>
      <c r="K1267" s="115">
        <v>43385</v>
      </c>
      <c r="L1267" s="113">
        <v>1287</v>
      </c>
      <c r="M1267" s="113" t="s">
        <v>3125</v>
      </c>
      <c r="N1267" s="372"/>
    </row>
    <row r="1268" spans="1:14">
      <c r="A1268" s="113" t="s">
        <v>3427</v>
      </c>
      <c r="B1268" s="113" t="s">
        <v>390</v>
      </c>
      <c r="C1268" s="113">
        <v>61.1</v>
      </c>
      <c r="D1268" s="113">
        <v>67</v>
      </c>
      <c r="E1268" s="113">
        <v>61.05</v>
      </c>
      <c r="F1268" s="113">
        <v>64.599999999999994</v>
      </c>
      <c r="G1268" s="113">
        <v>64</v>
      </c>
      <c r="H1268" s="113">
        <v>60.9</v>
      </c>
      <c r="I1268" s="113">
        <v>36018</v>
      </c>
      <c r="J1268" s="113">
        <v>2305430.1</v>
      </c>
      <c r="K1268" s="115">
        <v>43385</v>
      </c>
      <c r="L1268" s="113">
        <v>324</v>
      </c>
      <c r="M1268" s="113" t="s">
        <v>3428</v>
      </c>
      <c r="N1268" s="372"/>
    </row>
    <row r="1269" spans="1:14">
      <c r="A1269" s="113" t="s">
        <v>1504</v>
      </c>
      <c r="B1269" s="113" t="s">
        <v>390</v>
      </c>
      <c r="C1269" s="113">
        <v>67.05</v>
      </c>
      <c r="D1269" s="113">
        <v>69.599999999999994</v>
      </c>
      <c r="E1269" s="113">
        <v>67.05</v>
      </c>
      <c r="F1269" s="113">
        <v>68.5</v>
      </c>
      <c r="G1269" s="113">
        <v>68.5</v>
      </c>
      <c r="H1269" s="113">
        <v>67.2</v>
      </c>
      <c r="I1269" s="113">
        <v>53098</v>
      </c>
      <c r="J1269" s="113">
        <v>3646568.7</v>
      </c>
      <c r="K1269" s="115">
        <v>43385</v>
      </c>
      <c r="L1269" s="113">
        <v>557</v>
      </c>
      <c r="M1269" s="113" t="s">
        <v>3429</v>
      </c>
      <c r="N1269" s="372"/>
    </row>
    <row r="1270" spans="1:14">
      <c r="A1270" s="113" t="s">
        <v>3514</v>
      </c>
      <c r="B1270" s="113" t="s">
        <v>2788</v>
      </c>
      <c r="C1270" s="113">
        <v>23.4</v>
      </c>
      <c r="D1270" s="113">
        <v>25.7</v>
      </c>
      <c r="E1270" s="113">
        <v>23.4</v>
      </c>
      <c r="F1270" s="113">
        <v>25.7</v>
      </c>
      <c r="G1270" s="113">
        <v>25.7</v>
      </c>
      <c r="H1270" s="113">
        <v>24.55</v>
      </c>
      <c r="I1270" s="113">
        <v>553</v>
      </c>
      <c r="J1270" s="113">
        <v>13745.45</v>
      </c>
      <c r="K1270" s="115">
        <v>43385</v>
      </c>
      <c r="L1270" s="113">
        <v>7</v>
      </c>
      <c r="M1270" s="113" t="s">
        <v>3515</v>
      </c>
      <c r="N1270" s="372"/>
    </row>
    <row r="1271" spans="1:14">
      <c r="A1271" s="113" t="s">
        <v>1505</v>
      </c>
      <c r="B1271" s="113" t="s">
        <v>390</v>
      </c>
      <c r="C1271" s="113">
        <v>122.35</v>
      </c>
      <c r="D1271" s="113">
        <v>125.15</v>
      </c>
      <c r="E1271" s="113">
        <v>118.05</v>
      </c>
      <c r="F1271" s="113">
        <v>119.15</v>
      </c>
      <c r="G1271" s="113">
        <v>119.95</v>
      </c>
      <c r="H1271" s="113">
        <v>120.6</v>
      </c>
      <c r="I1271" s="113">
        <v>54519</v>
      </c>
      <c r="J1271" s="113">
        <v>6610346.5499999998</v>
      </c>
      <c r="K1271" s="115">
        <v>43385</v>
      </c>
      <c r="L1271" s="113">
        <v>1433</v>
      </c>
      <c r="M1271" s="113" t="s">
        <v>1506</v>
      </c>
      <c r="N1271" s="372"/>
    </row>
    <row r="1272" spans="1:14">
      <c r="A1272" s="113" t="s">
        <v>211</v>
      </c>
      <c r="B1272" s="113" t="s">
        <v>390</v>
      </c>
      <c r="C1272" s="113">
        <v>5953.45</v>
      </c>
      <c r="D1272" s="113">
        <v>6045</v>
      </c>
      <c r="E1272" s="113">
        <v>5919.05</v>
      </c>
      <c r="F1272" s="113">
        <v>5944.35</v>
      </c>
      <c r="G1272" s="113">
        <v>5966</v>
      </c>
      <c r="H1272" s="113">
        <v>5947</v>
      </c>
      <c r="I1272" s="113">
        <v>4034</v>
      </c>
      <c r="J1272" s="113">
        <v>24178928.5</v>
      </c>
      <c r="K1272" s="115">
        <v>43385</v>
      </c>
      <c r="L1272" s="113">
        <v>2216</v>
      </c>
      <c r="M1272" s="113" t="s">
        <v>1507</v>
      </c>
      <c r="N1272" s="372"/>
    </row>
    <row r="1273" spans="1:14">
      <c r="A1273" s="113" t="s">
        <v>2619</v>
      </c>
      <c r="B1273" s="113" t="s">
        <v>390</v>
      </c>
      <c r="C1273" s="113">
        <v>10.9</v>
      </c>
      <c r="D1273" s="113">
        <v>11.25</v>
      </c>
      <c r="E1273" s="113">
        <v>10.9</v>
      </c>
      <c r="F1273" s="113">
        <v>11.1</v>
      </c>
      <c r="G1273" s="113">
        <v>11.1</v>
      </c>
      <c r="H1273" s="113">
        <v>10.75</v>
      </c>
      <c r="I1273" s="113">
        <v>2009786</v>
      </c>
      <c r="J1273" s="113">
        <v>22258232.899999999</v>
      </c>
      <c r="K1273" s="115">
        <v>43385</v>
      </c>
      <c r="L1273" s="113">
        <v>1778</v>
      </c>
      <c r="M1273" s="113" t="s">
        <v>2620</v>
      </c>
      <c r="N1273" s="372"/>
    </row>
    <row r="1274" spans="1:14">
      <c r="A1274" s="113" t="s">
        <v>1508</v>
      </c>
      <c r="B1274" s="113" t="s">
        <v>390</v>
      </c>
      <c r="C1274" s="113">
        <v>309</v>
      </c>
      <c r="D1274" s="113">
        <v>317.25</v>
      </c>
      <c r="E1274" s="113">
        <v>302.05</v>
      </c>
      <c r="F1274" s="113">
        <v>303.85000000000002</v>
      </c>
      <c r="G1274" s="113">
        <v>303.85000000000002</v>
      </c>
      <c r="H1274" s="113">
        <v>305.25</v>
      </c>
      <c r="I1274" s="113">
        <v>151268</v>
      </c>
      <c r="J1274" s="113">
        <v>46432103.649999999</v>
      </c>
      <c r="K1274" s="115">
        <v>43385</v>
      </c>
      <c r="L1274" s="113">
        <v>2799</v>
      </c>
      <c r="M1274" s="113" t="s">
        <v>1509</v>
      </c>
      <c r="N1274" s="372"/>
    </row>
    <row r="1275" spans="1:14">
      <c r="A1275" s="113" t="s">
        <v>1510</v>
      </c>
      <c r="B1275" s="113" t="s">
        <v>390</v>
      </c>
      <c r="C1275" s="113">
        <v>514</v>
      </c>
      <c r="D1275" s="113">
        <v>544</v>
      </c>
      <c r="E1275" s="113">
        <v>512.04999999999995</v>
      </c>
      <c r="F1275" s="113">
        <v>530.45000000000005</v>
      </c>
      <c r="G1275" s="113">
        <v>527</v>
      </c>
      <c r="H1275" s="113">
        <v>508.9</v>
      </c>
      <c r="I1275" s="113">
        <v>51850</v>
      </c>
      <c r="J1275" s="113">
        <v>27441425.25</v>
      </c>
      <c r="K1275" s="115">
        <v>43385</v>
      </c>
      <c r="L1275" s="113">
        <v>2054</v>
      </c>
      <c r="M1275" s="113" t="s">
        <v>1511</v>
      </c>
      <c r="N1275" s="372"/>
    </row>
    <row r="1276" spans="1:14">
      <c r="A1276" s="113" t="s">
        <v>1512</v>
      </c>
      <c r="B1276" s="113" t="s">
        <v>390</v>
      </c>
      <c r="C1276" s="113">
        <v>31.8</v>
      </c>
      <c r="D1276" s="113">
        <v>32.75</v>
      </c>
      <c r="E1276" s="113">
        <v>31.25</v>
      </c>
      <c r="F1276" s="113">
        <v>31.75</v>
      </c>
      <c r="G1276" s="113">
        <v>31.4</v>
      </c>
      <c r="H1276" s="113">
        <v>30.95</v>
      </c>
      <c r="I1276" s="113">
        <v>15239</v>
      </c>
      <c r="J1276" s="113">
        <v>485308.05</v>
      </c>
      <c r="K1276" s="115">
        <v>43385</v>
      </c>
      <c r="L1276" s="113">
        <v>250</v>
      </c>
      <c r="M1276" s="113" t="s">
        <v>1513</v>
      </c>
      <c r="N1276" s="372"/>
    </row>
    <row r="1277" spans="1:14">
      <c r="A1277" s="113" t="s">
        <v>1514</v>
      </c>
      <c r="B1277" s="113" t="s">
        <v>390</v>
      </c>
      <c r="C1277" s="113">
        <v>776.75</v>
      </c>
      <c r="D1277" s="113">
        <v>839.65</v>
      </c>
      <c r="E1277" s="113">
        <v>776.75</v>
      </c>
      <c r="F1277" s="113">
        <v>809</v>
      </c>
      <c r="G1277" s="113">
        <v>807.35</v>
      </c>
      <c r="H1277" s="113">
        <v>776.8</v>
      </c>
      <c r="I1277" s="113">
        <v>15969</v>
      </c>
      <c r="J1277" s="113">
        <v>13042583.050000001</v>
      </c>
      <c r="K1277" s="115">
        <v>43385</v>
      </c>
      <c r="L1277" s="113">
        <v>2068</v>
      </c>
      <c r="M1277" s="113" t="s">
        <v>1515</v>
      </c>
      <c r="N1277" s="372"/>
    </row>
    <row r="1278" spans="1:14">
      <c r="A1278" s="113" t="s">
        <v>2621</v>
      </c>
      <c r="B1278" s="113" t="s">
        <v>390</v>
      </c>
      <c r="C1278" s="113">
        <v>92.9</v>
      </c>
      <c r="D1278" s="113">
        <v>97.7</v>
      </c>
      <c r="E1278" s="113">
        <v>91.05</v>
      </c>
      <c r="F1278" s="113">
        <v>96.4</v>
      </c>
      <c r="G1278" s="113">
        <v>97.7</v>
      </c>
      <c r="H1278" s="113">
        <v>91.45</v>
      </c>
      <c r="I1278" s="113">
        <v>1933</v>
      </c>
      <c r="J1278" s="113">
        <v>183870.65</v>
      </c>
      <c r="K1278" s="115">
        <v>43385</v>
      </c>
      <c r="L1278" s="113">
        <v>43</v>
      </c>
      <c r="M1278" s="113" t="s">
        <v>2622</v>
      </c>
      <c r="N1278" s="372"/>
    </row>
    <row r="1279" spans="1:14">
      <c r="A1279" s="113" t="s">
        <v>1516</v>
      </c>
      <c r="B1279" s="113" t="s">
        <v>390</v>
      </c>
      <c r="C1279" s="113">
        <v>10.8</v>
      </c>
      <c r="D1279" s="113">
        <v>11.7</v>
      </c>
      <c r="E1279" s="113">
        <v>10.8</v>
      </c>
      <c r="F1279" s="113">
        <v>11.05</v>
      </c>
      <c r="G1279" s="113">
        <v>11.05</v>
      </c>
      <c r="H1279" s="113">
        <v>11.05</v>
      </c>
      <c r="I1279" s="113">
        <v>17882</v>
      </c>
      <c r="J1279" s="113">
        <v>199319.55</v>
      </c>
      <c r="K1279" s="115">
        <v>43385</v>
      </c>
      <c r="L1279" s="113">
        <v>81</v>
      </c>
      <c r="M1279" s="113" t="s">
        <v>1517</v>
      </c>
      <c r="N1279" s="372"/>
    </row>
    <row r="1280" spans="1:14">
      <c r="A1280" s="113" t="s">
        <v>1518</v>
      </c>
      <c r="B1280" s="113" t="s">
        <v>390</v>
      </c>
      <c r="C1280" s="113">
        <v>237.8</v>
      </c>
      <c r="D1280" s="113">
        <v>248.35</v>
      </c>
      <c r="E1280" s="113">
        <v>237.75</v>
      </c>
      <c r="F1280" s="113">
        <v>239.95</v>
      </c>
      <c r="G1280" s="113">
        <v>240</v>
      </c>
      <c r="H1280" s="113">
        <v>234.9</v>
      </c>
      <c r="I1280" s="113">
        <v>61198</v>
      </c>
      <c r="J1280" s="113">
        <v>14886451.1</v>
      </c>
      <c r="K1280" s="115">
        <v>43385</v>
      </c>
      <c r="L1280" s="113">
        <v>1551</v>
      </c>
      <c r="M1280" s="113" t="s">
        <v>1519</v>
      </c>
      <c r="N1280" s="372"/>
    </row>
    <row r="1281" spans="1:14">
      <c r="A1281" s="113" t="s">
        <v>2298</v>
      </c>
      <c r="B1281" s="113" t="s">
        <v>390</v>
      </c>
      <c r="C1281" s="113">
        <v>550</v>
      </c>
      <c r="D1281" s="113">
        <v>554.79999999999995</v>
      </c>
      <c r="E1281" s="113">
        <v>540.5</v>
      </c>
      <c r="F1281" s="113">
        <v>552.5</v>
      </c>
      <c r="G1281" s="113">
        <v>552</v>
      </c>
      <c r="H1281" s="113">
        <v>540.85</v>
      </c>
      <c r="I1281" s="113">
        <v>213930</v>
      </c>
      <c r="J1281" s="113">
        <v>116943687.90000001</v>
      </c>
      <c r="K1281" s="115">
        <v>43385</v>
      </c>
      <c r="L1281" s="113">
        <v>19107</v>
      </c>
      <c r="M1281" s="113" t="s">
        <v>2299</v>
      </c>
      <c r="N1281" s="372"/>
    </row>
    <row r="1282" spans="1:14">
      <c r="A1282" s="113" t="s">
        <v>138</v>
      </c>
      <c r="B1282" s="113" t="s">
        <v>390</v>
      </c>
      <c r="C1282" s="113">
        <v>266</v>
      </c>
      <c r="D1282" s="113">
        <v>267.89999999999998</v>
      </c>
      <c r="E1282" s="113">
        <v>261.5</v>
      </c>
      <c r="F1282" s="113">
        <v>263.75</v>
      </c>
      <c r="G1282" s="113">
        <v>263.7</v>
      </c>
      <c r="H1282" s="113">
        <v>262.14999999999998</v>
      </c>
      <c r="I1282" s="113">
        <v>42967696</v>
      </c>
      <c r="J1282" s="113">
        <v>11389044523.950001</v>
      </c>
      <c r="K1282" s="115">
        <v>43385</v>
      </c>
      <c r="L1282" s="113">
        <v>197824</v>
      </c>
      <c r="M1282" s="113" t="s">
        <v>1520</v>
      </c>
      <c r="N1282" s="372"/>
    </row>
    <row r="1283" spans="1:14">
      <c r="A1283" s="113" t="s">
        <v>3594</v>
      </c>
      <c r="B1283" s="113" t="s">
        <v>390</v>
      </c>
      <c r="C1283" s="113">
        <v>1.45</v>
      </c>
      <c r="D1283" s="113">
        <v>1.45</v>
      </c>
      <c r="E1283" s="113">
        <v>1.45</v>
      </c>
      <c r="F1283" s="113">
        <v>1.45</v>
      </c>
      <c r="G1283" s="113">
        <v>1.45</v>
      </c>
      <c r="H1283" s="113">
        <v>1.5</v>
      </c>
      <c r="I1283" s="113">
        <v>525</v>
      </c>
      <c r="J1283" s="113">
        <v>761.25</v>
      </c>
      <c r="K1283" s="115">
        <v>43385</v>
      </c>
      <c r="L1283" s="113">
        <v>2</v>
      </c>
      <c r="M1283" s="113" t="s">
        <v>3595</v>
      </c>
      <c r="N1283" s="372"/>
    </row>
    <row r="1284" spans="1:14">
      <c r="A1284" s="113" t="s">
        <v>2205</v>
      </c>
      <c r="B1284" s="113" t="s">
        <v>390</v>
      </c>
      <c r="C1284" s="113">
        <v>5237.25</v>
      </c>
      <c r="D1284" s="113">
        <v>5298</v>
      </c>
      <c r="E1284" s="113">
        <v>5108</v>
      </c>
      <c r="F1284" s="113">
        <v>5227.3</v>
      </c>
      <c r="G1284" s="113">
        <v>5225</v>
      </c>
      <c r="H1284" s="113">
        <v>5159.1499999999996</v>
      </c>
      <c r="I1284" s="113">
        <v>970</v>
      </c>
      <c r="J1284" s="113">
        <v>5080733.8499999996</v>
      </c>
      <c r="K1284" s="115">
        <v>43385</v>
      </c>
      <c r="L1284" s="113">
        <v>307</v>
      </c>
      <c r="M1284" s="113" t="s">
        <v>759</v>
      </c>
      <c r="N1284" s="372"/>
    </row>
    <row r="1285" spans="1:14">
      <c r="A1285" s="113" t="s">
        <v>2126</v>
      </c>
      <c r="B1285" s="113" t="s">
        <v>390</v>
      </c>
      <c r="C1285" s="113">
        <v>209</v>
      </c>
      <c r="D1285" s="113">
        <v>215.8</v>
      </c>
      <c r="E1285" s="113">
        <v>201</v>
      </c>
      <c r="F1285" s="113">
        <v>203.85</v>
      </c>
      <c r="G1285" s="113">
        <v>201.1</v>
      </c>
      <c r="H1285" s="113">
        <v>203.8</v>
      </c>
      <c r="I1285" s="113">
        <v>11421</v>
      </c>
      <c r="J1285" s="113">
        <v>2394927.15</v>
      </c>
      <c r="K1285" s="115">
        <v>43385</v>
      </c>
      <c r="L1285" s="113">
        <v>619</v>
      </c>
      <c r="M1285" s="113" t="s">
        <v>2128</v>
      </c>
      <c r="N1285" s="372"/>
    </row>
    <row r="1286" spans="1:14">
      <c r="A1286" s="113" t="s">
        <v>1521</v>
      </c>
      <c r="B1286" s="113" t="s">
        <v>390</v>
      </c>
      <c r="C1286" s="113">
        <v>105.05</v>
      </c>
      <c r="D1286" s="113">
        <v>115.4</v>
      </c>
      <c r="E1286" s="113">
        <v>103</v>
      </c>
      <c r="F1286" s="113">
        <v>114.35</v>
      </c>
      <c r="G1286" s="113">
        <v>114.05</v>
      </c>
      <c r="H1286" s="113">
        <v>103</v>
      </c>
      <c r="I1286" s="113">
        <v>337994</v>
      </c>
      <c r="J1286" s="113">
        <v>37780262.799999997</v>
      </c>
      <c r="K1286" s="115">
        <v>43385</v>
      </c>
      <c r="L1286" s="113">
        <v>3631</v>
      </c>
      <c r="M1286" s="113" t="s">
        <v>1522</v>
      </c>
      <c r="N1286" s="372"/>
    </row>
    <row r="1287" spans="1:14">
      <c r="A1287" s="113" t="s">
        <v>1523</v>
      </c>
      <c r="B1287" s="113" t="s">
        <v>390</v>
      </c>
      <c r="C1287" s="113">
        <v>43.15</v>
      </c>
      <c r="D1287" s="113">
        <v>44.45</v>
      </c>
      <c r="E1287" s="113">
        <v>43.15</v>
      </c>
      <c r="F1287" s="113">
        <v>43.55</v>
      </c>
      <c r="G1287" s="113">
        <v>43.6</v>
      </c>
      <c r="H1287" s="113">
        <v>42.85</v>
      </c>
      <c r="I1287" s="113">
        <v>493183</v>
      </c>
      <c r="J1287" s="113">
        <v>21588524.350000001</v>
      </c>
      <c r="K1287" s="115">
        <v>43385</v>
      </c>
      <c r="L1287" s="113">
        <v>4042</v>
      </c>
      <c r="M1287" s="113" t="s">
        <v>1524</v>
      </c>
      <c r="N1287" s="372"/>
    </row>
    <row r="1288" spans="1:14">
      <c r="A1288" s="113" t="s">
        <v>1525</v>
      </c>
      <c r="B1288" s="113" t="s">
        <v>390</v>
      </c>
      <c r="C1288" s="113">
        <v>160.35</v>
      </c>
      <c r="D1288" s="113">
        <v>181.4</v>
      </c>
      <c r="E1288" s="113">
        <v>160.35</v>
      </c>
      <c r="F1288" s="113">
        <v>173.2</v>
      </c>
      <c r="G1288" s="113">
        <v>175</v>
      </c>
      <c r="H1288" s="113">
        <v>159.05000000000001</v>
      </c>
      <c r="I1288" s="113">
        <v>254923</v>
      </c>
      <c r="J1288" s="113">
        <v>43920495.799999997</v>
      </c>
      <c r="K1288" s="115">
        <v>43385</v>
      </c>
      <c r="L1288" s="113">
        <v>6266</v>
      </c>
      <c r="M1288" s="113" t="s">
        <v>1526</v>
      </c>
      <c r="N1288" s="372"/>
    </row>
    <row r="1289" spans="1:14">
      <c r="A1289" s="113" t="s">
        <v>2623</v>
      </c>
      <c r="B1289" s="113" t="s">
        <v>390</v>
      </c>
      <c r="C1289" s="113">
        <v>225.65</v>
      </c>
      <c r="D1289" s="113">
        <v>232</v>
      </c>
      <c r="E1289" s="113">
        <v>223.5</v>
      </c>
      <c r="F1289" s="113">
        <v>228.9</v>
      </c>
      <c r="G1289" s="113">
        <v>229.95</v>
      </c>
      <c r="H1289" s="113">
        <v>225.65</v>
      </c>
      <c r="I1289" s="113">
        <v>1316</v>
      </c>
      <c r="J1289" s="113">
        <v>304279.65000000002</v>
      </c>
      <c r="K1289" s="115">
        <v>43385</v>
      </c>
      <c r="L1289" s="113">
        <v>28</v>
      </c>
      <c r="M1289" s="113" t="s">
        <v>2624</v>
      </c>
      <c r="N1289" s="372"/>
    </row>
    <row r="1290" spans="1:14">
      <c r="A1290" s="113" t="s">
        <v>2625</v>
      </c>
      <c r="B1290" s="113" t="s">
        <v>390</v>
      </c>
      <c r="C1290" s="113">
        <v>215.1</v>
      </c>
      <c r="D1290" s="113">
        <v>231.5</v>
      </c>
      <c r="E1290" s="113">
        <v>215</v>
      </c>
      <c r="F1290" s="113">
        <v>221.45</v>
      </c>
      <c r="G1290" s="113">
        <v>220.85</v>
      </c>
      <c r="H1290" s="113">
        <v>213.35</v>
      </c>
      <c r="I1290" s="113">
        <v>91062</v>
      </c>
      <c r="J1290" s="113">
        <v>20427417.75</v>
      </c>
      <c r="K1290" s="115">
        <v>43385</v>
      </c>
      <c r="L1290" s="113">
        <v>2374</v>
      </c>
      <c r="M1290" s="113" t="s">
        <v>2626</v>
      </c>
      <c r="N1290" s="372"/>
    </row>
    <row r="1291" spans="1:14">
      <c r="A1291" s="113" t="s">
        <v>1527</v>
      </c>
      <c r="B1291" s="113" t="s">
        <v>390</v>
      </c>
      <c r="C1291" s="113">
        <v>1.3</v>
      </c>
      <c r="D1291" s="113">
        <v>1.3</v>
      </c>
      <c r="E1291" s="113">
        <v>1.2</v>
      </c>
      <c r="F1291" s="113">
        <v>1.3</v>
      </c>
      <c r="G1291" s="113">
        <v>1.3</v>
      </c>
      <c r="H1291" s="113">
        <v>1.25</v>
      </c>
      <c r="I1291" s="113">
        <v>124031</v>
      </c>
      <c r="J1291" s="113">
        <v>153418</v>
      </c>
      <c r="K1291" s="115">
        <v>43385</v>
      </c>
      <c r="L1291" s="113">
        <v>83</v>
      </c>
      <c r="M1291" s="113" t="s">
        <v>1528</v>
      </c>
      <c r="N1291" s="372"/>
    </row>
    <row r="1292" spans="1:14">
      <c r="A1292" s="113" t="s">
        <v>3735</v>
      </c>
      <c r="B1292" s="113" t="s">
        <v>2788</v>
      </c>
      <c r="C1292" s="113">
        <v>4.3</v>
      </c>
      <c r="D1292" s="113">
        <v>4.3</v>
      </c>
      <c r="E1292" s="113">
        <v>4.25</v>
      </c>
      <c r="F1292" s="113">
        <v>4.25</v>
      </c>
      <c r="G1292" s="113">
        <v>4.25</v>
      </c>
      <c r="H1292" s="113">
        <v>4.3</v>
      </c>
      <c r="I1292" s="113">
        <v>550</v>
      </c>
      <c r="J1292" s="113">
        <v>2340</v>
      </c>
      <c r="K1292" s="115">
        <v>43385</v>
      </c>
      <c r="L1292" s="113">
        <v>7</v>
      </c>
      <c r="M1292" s="113" t="s">
        <v>3736</v>
      </c>
      <c r="N1292" s="372"/>
    </row>
    <row r="1293" spans="1:14">
      <c r="A1293" s="113" t="s">
        <v>2716</v>
      </c>
      <c r="B1293" s="113" t="s">
        <v>390</v>
      </c>
      <c r="C1293" s="113">
        <v>48.7</v>
      </c>
      <c r="D1293" s="113">
        <v>49.25</v>
      </c>
      <c r="E1293" s="113">
        <v>47.95</v>
      </c>
      <c r="F1293" s="113">
        <v>49.25</v>
      </c>
      <c r="G1293" s="113">
        <v>49.25</v>
      </c>
      <c r="H1293" s="113">
        <v>46.95</v>
      </c>
      <c r="I1293" s="113">
        <v>59414</v>
      </c>
      <c r="J1293" s="113">
        <v>2918720.7</v>
      </c>
      <c r="K1293" s="115">
        <v>43385</v>
      </c>
      <c r="L1293" s="113">
        <v>1376</v>
      </c>
      <c r="M1293" s="113" t="s">
        <v>2717</v>
      </c>
      <c r="N1293" s="372"/>
    </row>
    <row r="1294" spans="1:14">
      <c r="A1294" s="113" t="s">
        <v>1529</v>
      </c>
      <c r="B1294" s="113" t="s">
        <v>390</v>
      </c>
      <c r="C1294" s="113">
        <v>1076.5999999999999</v>
      </c>
      <c r="D1294" s="113">
        <v>1094.55</v>
      </c>
      <c r="E1294" s="113">
        <v>1060</v>
      </c>
      <c r="F1294" s="113">
        <v>1076.5999999999999</v>
      </c>
      <c r="G1294" s="113">
        <v>1071.05</v>
      </c>
      <c r="H1294" s="113">
        <v>1049.95</v>
      </c>
      <c r="I1294" s="113">
        <v>2605</v>
      </c>
      <c r="J1294" s="113">
        <v>2815468.95</v>
      </c>
      <c r="K1294" s="115">
        <v>43385</v>
      </c>
      <c r="L1294" s="113">
        <v>445</v>
      </c>
      <c r="M1294" s="113" t="s">
        <v>1530</v>
      </c>
      <c r="N1294" s="372"/>
    </row>
    <row r="1295" spans="1:14">
      <c r="A1295" s="113" t="s">
        <v>1899</v>
      </c>
      <c r="B1295" s="113" t="s">
        <v>390</v>
      </c>
      <c r="C1295" s="113">
        <v>38.75</v>
      </c>
      <c r="D1295" s="113">
        <v>40</v>
      </c>
      <c r="E1295" s="113">
        <v>38.6</v>
      </c>
      <c r="F1295" s="113">
        <v>39.1</v>
      </c>
      <c r="G1295" s="113">
        <v>38.75</v>
      </c>
      <c r="H1295" s="113">
        <v>37.799999999999997</v>
      </c>
      <c r="I1295" s="113">
        <v>283370</v>
      </c>
      <c r="J1295" s="113">
        <v>11135385.449999999</v>
      </c>
      <c r="K1295" s="115">
        <v>43385</v>
      </c>
      <c r="L1295" s="113">
        <v>1462</v>
      </c>
      <c r="M1295" s="113" t="s">
        <v>1900</v>
      </c>
      <c r="N1295" s="372"/>
    </row>
    <row r="1296" spans="1:14">
      <c r="A1296" s="113" t="s">
        <v>3737</v>
      </c>
      <c r="B1296" s="113" t="s">
        <v>390</v>
      </c>
      <c r="C1296" s="113">
        <v>162.55000000000001</v>
      </c>
      <c r="D1296" s="113">
        <v>162.55000000000001</v>
      </c>
      <c r="E1296" s="113">
        <v>162.55000000000001</v>
      </c>
      <c r="F1296" s="113">
        <v>162.55000000000001</v>
      </c>
      <c r="G1296" s="113">
        <v>162.55000000000001</v>
      </c>
      <c r="H1296" s="113">
        <v>159.5</v>
      </c>
      <c r="I1296" s="113">
        <v>1</v>
      </c>
      <c r="J1296" s="113">
        <v>162.55000000000001</v>
      </c>
      <c r="K1296" s="115">
        <v>43385</v>
      </c>
      <c r="L1296" s="113">
        <v>1</v>
      </c>
      <c r="M1296" s="113" t="s">
        <v>3738</v>
      </c>
      <c r="N1296" s="372"/>
    </row>
    <row r="1297" spans="1:14">
      <c r="A1297" s="113" t="s">
        <v>2332</v>
      </c>
      <c r="B1297" s="113" t="s">
        <v>390</v>
      </c>
      <c r="C1297" s="113">
        <v>2825</v>
      </c>
      <c r="D1297" s="113">
        <v>2870</v>
      </c>
      <c r="E1297" s="113">
        <v>2825</v>
      </c>
      <c r="F1297" s="113">
        <v>2862.3</v>
      </c>
      <c r="G1297" s="113">
        <v>2870</v>
      </c>
      <c r="H1297" s="113">
        <v>2831.3</v>
      </c>
      <c r="I1297" s="113">
        <v>4955</v>
      </c>
      <c r="J1297" s="113">
        <v>14126872.300000001</v>
      </c>
      <c r="K1297" s="115">
        <v>43385</v>
      </c>
      <c r="L1297" s="113">
        <v>305</v>
      </c>
      <c r="M1297" s="113" t="s">
        <v>2333</v>
      </c>
      <c r="N1297" s="372"/>
    </row>
    <row r="1298" spans="1:14">
      <c r="A1298" s="113" t="s">
        <v>1531</v>
      </c>
      <c r="B1298" s="113" t="s">
        <v>390</v>
      </c>
      <c r="C1298" s="113">
        <v>104</v>
      </c>
      <c r="D1298" s="113">
        <v>106.5</v>
      </c>
      <c r="E1298" s="113">
        <v>104</v>
      </c>
      <c r="F1298" s="113">
        <v>106.26</v>
      </c>
      <c r="G1298" s="113">
        <v>106.34</v>
      </c>
      <c r="H1298" s="113">
        <v>104.13</v>
      </c>
      <c r="I1298" s="113">
        <v>19545</v>
      </c>
      <c r="J1298" s="113">
        <v>2072890.85</v>
      </c>
      <c r="K1298" s="115">
        <v>43385</v>
      </c>
      <c r="L1298" s="113">
        <v>164</v>
      </c>
      <c r="M1298" s="113" t="s">
        <v>1532</v>
      </c>
      <c r="N1298" s="372"/>
    </row>
    <row r="1299" spans="1:14">
      <c r="A1299" s="113" t="s">
        <v>1533</v>
      </c>
      <c r="B1299" s="113" t="s">
        <v>390</v>
      </c>
      <c r="C1299" s="113">
        <v>255</v>
      </c>
      <c r="D1299" s="113">
        <v>257.17</v>
      </c>
      <c r="E1299" s="113">
        <v>254.65</v>
      </c>
      <c r="F1299" s="113">
        <v>255.72</v>
      </c>
      <c r="G1299" s="113">
        <v>255.2</v>
      </c>
      <c r="H1299" s="113">
        <v>251.21</v>
      </c>
      <c r="I1299" s="113">
        <v>2846</v>
      </c>
      <c r="J1299" s="113">
        <v>728982.01</v>
      </c>
      <c r="K1299" s="115">
        <v>43385</v>
      </c>
      <c r="L1299" s="113">
        <v>76</v>
      </c>
      <c r="M1299" s="113" t="s">
        <v>1534</v>
      </c>
      <c r="N1299" s="372"/>
    </row>
    <row r="1300" spans="1:14">
      <c r="A1300" s="113" t="s">
        <v>3126</v>
      </c>
      <c r="B1300" s="113" t="s">
        <v>390</v>
      </c>
      <c r="C1300" s="113">
        <v>270</v>
      </c>
      <c r="D1300" s="113">
        <v>270</v>
      </c>
      <c r="E1300" s="113">
        <v>267.47000000000003</v>
      </c>
      <c r="F1300" s="113">
        <v>268.7</v>
      </c>
      <c r="G1300" s="113">
        <v>268.37</v>
      </c>
      <c r="H1300" s="113">
        <v>263.22000000000003</v>
      </c>
      <c r="I1300" s="113">
        <v>1345</v>
      </c>
      <c r="J1300" s="113">
        <v>360563.45</v>
      </c>
      <c r="K1300" s="115">
        <v>43385</v>
      </c>
      <c r="L1300" s="113">
        <v>50</v>
      </c>
      <c r="M1300" s="113" t="s">
        <v>3127</v>
      </c>
      <c r="N1300" s="372"/>
    </row>
    <row r="1301" spans="1:14">
      <c r="A1301" s="113" t="s">
        <v>2032</v>
      </c>
      <c r="B1301" s="113" t="s">
        <v>390</v>
      </c>
      <c r="C1301" s="113">
        <v>1708.95</v>
      </c>
      <c r="D1301" s="113">
        <v>1709</v>
      </c>
      <c r="E1301" s="113">
        <v>1560.1</v>
      </c>
      <c r="F1301" s="113">
        <v>1589.8</v>
      </c>
      <c r="G1301" s="113">
        <v>1575.1</v>
      </c>
      <c r="H1301" s="113">
        <v>1617.4</v>
      </c>
      <c r="I1301" s="113">
        <v>2317</v>
      </c>
      <c r="J1301" s="113">
        <v>3758681.4</v>
      </c>
      <c r="K1301" s="115">
        <v>43385</v>
      </c>
      <c r="L1301" s="113">
        <v>360</v>
      </c>
      <c r="M1301" s="113" t="s">
        <v>2033</v>
      </c>
      <c r="N1301" s="372"/>
    </row>
    <row r="1302" spans="1:14">
      <c r="A1302" s="113" t="s">
        <v>3689</v>
      </c>
      <c r="B1302" s="113" t="s">
        <v>2788</v>
      </c>
      <c r="C1302" s="113">
        <v>1</v>
      </c>
      <c r="D1302" s="113">
        <v>1</v>
      </c>
      <c r="E1302" s="113">
        <v>1</v>
      </c>
      <c r="F1302" s="113">
        <v>1</v>
      </c>
      <c r="G1302" s="113">
        <v>1</v>
      </c>
      <c r="H1302" s="113">
        <v>1</v>
      </c>
      <c r="I1302" s="113">
        <v>50</v>
      </c>
      <c r="J1302" s="113">
        <v>50</v>
      </c>
      <c r="K1302" s="115">
        <v>43385</v>
      </c>
      <c r="L1302" s="113">
        <v>1</v>
      </c>
      <c r="M1302" s="113" t="s">
        <v>3690</v>
      </c>
      <c r="N1302" s="372"/>
    </row>
    <row r="1303" spans="1:14">
      <c r="A1303" s="113" t="s">
        <v>1535</v>
      </c>
      <c r="B1303" s="113" t="s">
        <v>390</v>
      </c>
      <c r="C1303" s="113">
        <v>10.6</v>
      </c>
      <c r="D1303" s="113">
        <v>11.1</v>
      </c>
      <c r="E1303" s="113">
        <v>10.5</v>
      </c>
      <c r="F1303" s="113">
        <v>11.05</v>
      </c>
      <c r="G1303" s="113">
        <v>10.6</v>
      </c>
      <c r="H1303" s="113">
        <v>10.95</v>
      </c>
      <c r="I1303" s="113">
        <v>5661</v>
      </c>
      <c r="J1303" s="113">
        <v>61532.3</v>
      </c>
      <c r="K1303" s="115">
        <v>43385</v>
      </c>
      <c r="L1303" s="113">
        <v>36</v>
      </c>
      <c r="M1303" s="113" t="s">
        <v>3430</v>
      </c>
      <c r="N1303" s="372"/>
    </row>
    <row r="1304" spans="1:14">
      <c r="A1304" s="113" t="s">
        <v>2160</v>
      </c>
      <c r="B1304" s="113" t="s">
        <v>390</v>
      </c>
      <c r="C1304" s="113">
        <v>18.350000000000001</v>
      </c>
      <c r="D1304" s="113">
        <v>19.25</v>
      </c>
      <c r="E1304" s="113">
        <v>18</v>
      </c>
      <c r="F1304" s="113">
        <v>19.25</v>
      </c>
      <c r="G1304" s="113">
        <v>19.25</v>
      </c>
      <c r="H1304" s="113">
        <v>18.350000000000001</v>
      </c>
      <c r="I1304" s="113">
        <v>9108</v>
      </c>
      <c r="J1304" s="113">
        <v>172761.95</v>
      </c>
      <c r="K1304" s="115">
        <v>43385</v>
      </c>
      <c r="L1304" s="113">
        <v>67</v>
      </c>
      <c r="M1304" s="113" t="s">
        <v>2161</v>
      </c>
      <c r="N1304" s="372"/>
    </row>
    <row r="1305" spans="1:14">
      <c r="A1305" s="113" t="s">
        <v>1536</v>
      </c>
      <c r="B1305" s="113" t="s">
        <v>390</v>
      </c>
      <c r="C1305" s="113">
        <v>374</v>
      </c>
      <c r="D1305" s="113">
        <v>387.95</v>
      </c>
      <c r="E1305" s="113">
        <v>371.35</v>
      </c>
      <c r="F1305" s="113">
        <v>379.65</v>
      </c>
      <c r="G1305" s="113">
        <v>380</v>
      </c>
      <c r="H1305" s="113">
        <v>368.9</v>
      </c>
      <c r="I1305" s="113">
        <v>55498</v>
      </c>
      <c r="J1305" s="113">
        <v>21183292.350000001</v>
      </c>
      <c r="K1305" s="115">
        <v>43385</v>
      </c>
      <c r="L1305" s="113">
        <v>2751</v>
      </c>
      <c r="M1305" s="113" t="s">
        <v>1537</v>
      </c>
      <c r="N1305" s="372"/>
    </row>
    <row r="1306" spans="1:14">
      <c r="A1306" s="113" t="s">
        <v>2421</v>
      </c>
      <c r="B1306" s="113" t="s">
        <v>390</v>
      </c>
      <c r="C1306" s="113">
        <v>144.94999999999999</v>
      </c>
      <c r="D1306" s="113">
        <v>150.5</v>
      </c>
      <c r="E1306" s="113">
        <v>140.15</v>
      </c>
      <c r="F1306" s="113">
        <v>148.94999999999999</v>
      </c>
      <c r="G1306" s="113">
        <v>150</v>
      </c>
      <c r="H1306" s="113">
        <v>142.85</v>
      </c>
      <c r="I1306" s="113">
        <v>47438</v>
      </c>
      <c r="J1306" s="113">
        <v>6937951.5</v>
      </c>
      <c r="K1306" s="115">
        <v>43385</v>
      </c>
      <c r="L1306" s="113">
        <v>1540</v>
      </c>
      <c r="M1306" s="113" t="s">
        <v>2422</v>
      </c>
      <c r="N1306" s="372"/>
    </row>
    <row r="1307" spans="1:14">
      <c r="A1307" s="113" t="s">
        <v>2260</v>
      </c>
      <c r="B1307" s="113" t="s">
        <v>390</v>
      </c>
      <c r="C1307" s="113">
        <v>83</v>
      </c>
      <c r="D1307" s="113">
        <v>88.8</v>
      </c>
      <c r="E1307" s="113">
        <v>83</v>
      </c>
      <c r="F1307" s="113">
        <v>86.95</v>
      </c>
      <c r="G1307" s="113">
        <v>87.3</v>
      </c>
      <c r="H1307" s="113">
        <v>77.7</v>
      </c>
      <c r="I1307" s="113">
        <v>100308</v>
      </c>
      <c r="J1307" s="113">
        <v>8664423.3499999996</v>
      </c>
      <c r="K1307" s="115">
        <v>43385</v>
      </c>
      <c r="L1307" s="113">
        <v>2231</v>
      </c>
      <c r="M1307" s="113" t="s">
        <v>2261</v>
      </c>
      <c r="N1307" s="372"/>
    </row>
    <row r="1308" spans="1:14">
      <c r="A1308" s="113" t="s">
        <v>2112</v>
      </c>
      <c r="B1308" s="113" t="s">
        <v>390</v>
      </c>
      <c r="C1308" s="113">
        <v>1085</v>
      </c>
      <c r="D1308" s="113">
        <v>1110</v>
      </c>
      <c r="E1308" s="113">
        <v>1075.1500000000001</v>
      </c>
      <c r="F1308" s="113">
        <v>1090.5999999999999</v>
      </c>
      <c r="G1308" s="113">
        <v>1087.7</v>
      </c>
      <c r="H1308" s="113">
        <v>1070.7</v>
      </c>
      <c r="I1308" s="113">
        <v>17569</v>
      </c>
      <c r="J1308" s="113">
        <v>19245302.350000001</v>
      </c>
      <c r="K1308" s="115">
        <v>43385</v>
      </c>
      <c r="L1308" s="113">
        <v>2586</v>
      </c>
      <c r="M1308" s="113" t="s">
        <v>2113</v>
      </c>
      <c r="N1308" s="372"/>
    </row>
    <row r="1309" spans="1:14">
      <c r="A1309" s="113" t="s">
        <v>1538</v>
      </c>
      <c r="B1309" s="113" t="s">
        <v>390</v>
      </c>
      <c r="C1309" s="113">
        <v>113.5</v>
      </c>
      <c r="D1309" s="113">
        <v>118.25</v>
      </c>
      <c r="E1309" s="113">
        <v>110</v>
      </c>
      <c r="F1309" s="113">
        <v>112.6</v>
      </c>
      <c r="G1309" s="113">
        <v>112.05</v>
      </c>
      <c r="H1309" s="113">
        <v>111.95</v>
      </c>
      <c r="I1309" s="113">
        <v>12335</v>
      </c>
      <c r="J1309" s="113">
        <v>1385017.9</v>
      </c>
      <c r="K1309" s="115">
        <v>43385</v>
      </c>
      <c r="L1309" s="113">
        <v>376</v>
      </c>
      <c r="M1309" s="113" t="s">
        <v>1539</v>
      </c>
      <c r="N1309" s="372"/>
    </row>
    <row r="1310" spans="1:14">
      <c r="A1310" s="113" t="s">
        <v>1540</v>
      </c>
      <c r="B1310" s="113" t="s">
        <v>390</v>
      </c>
      <c r="C1310" s="113">
        <v>314.39999999999998</v>
      </c>
      <c r="D1310" s="113">
        <v>343.85</v>
      </c>
      <c r="E1310" s="113">
        <v>314.39999999999998</v>
      </c>
      <c r="F1310" s="113">
        <v>331.6</v>
      </c>
      <c r="G1310" s="113">
        <v>330.8</v>
      </c>
      <c r="H1310" s="113">
        <v>316.55</v>
      </c>
      <c r="I1310" s="113">
        <v>21495</v>
      </c>
      <c r="J1310" s="113">
        <v>7129714.8499999996</v>
      </c>
      <c r="K1310" s="115">
        <v>43385</v>
      </c>
      <c r="L1310" s="113">
        <v>2289</v>
      </c>
      <c r="M1310" s="113" t="s">
        <v>1541</v>
      </c>
      <c r="N1310" s="372"/>
    </row>
    <row r="1311" spans="1:14">
      <c r="A1311" s="113" t="s">
        <v>1542</v>
      </c>
      <c r="B1311" s="113" t="s">
        <v>390</v>
      </c>
      <c r="C1311" s="113">
        <v>1563.35</v>
      </c>
      <c r="D1311" s="113">
        <v>1575.95</v>
      </c>
      <c r="E1311" s="113">
        <v>1524.4</v>
      </c>
      <c r="F1311" s="113">
        <v>1559.05</v>
      </c>
      <c r="G1311" s="113">
        <v>1575</v>
      </c>
      <c r="H1311" s="113">
        <v>1514.9</v>
      </c>
      <c r="I1311" s="113">
        <v>521</v>
      </c>
      <c r="J1311" s="113">
        <v>810435.5</v>
      </c>
      <c r="K1311" s="115">
        <v>43385</v>
      </c>
      <c r="L1311" s="113">
        <v>133</v>
      </c>
      <c r="M1311" s="113" t="s">
        <v>1543</v>
      </c>
      <c r="N1311" s="372"/>
    </row>
    <row r="1312" spans="1:14">
      <c r="A1312" s="113" t="s">
        <v>3068</v>
      </c>
      <c r="B1312" s="113" t="s">
        <v>390</v>
      </c>
      <c r="C1312" s="113">
        <v>231.01</v>
      </c>
      <c r="D1312" s="113">
        <v>231.01</v>
      </c>
      <c r="E1312" s="113">
        <v>231</v>
      </c>
      <c r="F1312" s="113">
        <v>231</v>
      </c>
      <c r="G1312" s="113">
        <v>231</v>
      </c>
      <c r="H1312" s="113">
        <v>230</v>
      </c>
      <c r="I1312" s="113">
        <v>20</v>
      </c>
      <c r="J1312" s="113">
        <v>4620.1000000000004</v>
      </c>
      <c r="K1312" s="115">
        <v>43385</v>
      </c>
      <c r="L1312" s="113">
        <v>2</v>
      </c>
      <c r="M1312" s="113" t="s">
        <v>3069</v>
      </c>
      <c r="N1312" s="372"/>
    </row>
    <row r="1313" spans="1:14">
      <c r="A1313" s="113" t="s">
        <v>1544</v>
      </c>
      <c r="B1313" s="113" t="s">
        <v>390</v>
      </c>
      <c r="C1313" s="113">
        <v>442.1</v>
      </c>
      <c r="D1313" s="113">
        <v>462</v>
      </c>
      <c r="E1313" s="113">
        <v>433.55</v>
      </c>
      <c r="F1313" s="113">
        <v>453.2</v>
      </c>
      <c r="G1313" s="113">
        <v>451.05</v>
      </c>
      <c r="H1313" s="113">
        <v>433.55</v>
      </c>
      <c r="I1313" s="113">
        <v>2516</v>
      </c>
      <c r="J1313" s="113">
        <v>1130504.3999999999</v>
      </c>
      <c r="K1313" s="115">
        <v>43385</v>
      </c>
      <c r="L1313" s="113">
        <v>386</v>
      </c>
      <c r="M1313" s="113" t="s">
        <v>1545</v>
      </c>
      <c r="N1313" s="372"/>
    </row>
    <row r="1314" spans="1:14">
      <c r="A1314" s="113" t="s">
        <v>1546</v>
      </c>
      <c r="B1314" s="113" t="s">
        <v>390</v>
      </c>
      <c r="C1314" s="113">
        <v>394</v>
      </c>
      <c r="D1314" s="113">
        <v>412.2</v>
      </c>
      <c r="E1314" s="113">
        <v>394</v>
      </c>
      <c r="F1314" s="113">
        <v>402.95</v>
      </c>
      <c r="G1314" s="113">
        <v>400</v>
      </c>
      <c r="H1314" s="113">
        <v>391.15</v>
      </c>
      <c r="I1314" s="113">
        <v>23925</v>
      </c>
      <c r="J1314" s="113">
        <v>9619662.5500000007</v>
      </c>
      <c r="K1314" s="115">
        <v>43385</v>
      </c>
      <c r="L1314" s="113">
        <v>2246</v>
      </c>
      <c r="M1314" s="113" t="s">
        <v>1547</v>
      </c>
      <c r="N1314" s="372"/>
    </row>
    <row r="1315" spans="1:14">
      <c r="A1315" s="113" t="s">
        <v>1548</v>
      </c>
      <c r="B1315" s="113" t="s">
        <v>390</v>
      </c>
      <c r="C1315" s="113">
        <v>72.099999999999994</v>
      </c>
      <c r="D1315" s="113">
        <v>74.900000000000006</v>
      </c>
      <c r="E1315" s="113">
        <v>72.099999999999994</v>
      </c>
      <c r="F1315" s="113">
        <v>73.849999999999994</v>
      </c>
      <c r="G1315" s="113">
        <v>74.849999999999994</v>
      </c>
      <c r="H1315" s="113">
        <v>71.150000000000006</v>
      </c>
      <c r="I1315" s="113">
        <v>3051</v>
      </c>
      <c r="J1315" s="113">
        <v>225329.15</v>
      </c>
      <c r="K1315" s="115">
        <v>43385</v>
      </c>
      <c r="L1315" s="113">
        <v>44</v>
      </c>
      <c r="M1315" s="113" t="s">
        <v>1549</v>
      </c>
      <c r="N1315" s="372"/>
    </row>
    <row r="1316" spans="1:14">
      <c r="A1316" s="113" t="s">
        <v>1550</v>
      </c>
      <c r="B1316" s="113" t="s">
        <v>390</v>
      </c>
      <c r="C1316" s="113">
        <v>42.9</v>
      </c>
      <c r="D1316" s="113">
        <v>44.45</v>
      </c>
      <c r="E1316" s="113">
        <v>42.2</v>
      </c>
      <c r="F1316" s="113">
        <v>44.15</v>
      </c>
      <c r="G1316" s="113">
        <v>44.45</v>
      </c>
      <c r="H1316" s="113">
        <v>42.2</v>
      </c>
      <c r="I1316" s="113">
        <v>63292</v>
      </c>
      <c r="J1316" s="113">
        <v>2784287.3</v>
      </c>
      <c r="K1316" s="115">
        <v>43385</v>
      </c>
      <c r="L1316" s="113">
        <v>588</v>
      </c>
      <c r="M1316" s="113" t="s">
        <v>1551</v>
      </c>
      <c r="N1316" s="372"/>
    </row>
    <row r="1317" spans="1:14">
      <c r="A1317" s="113" t="s">
        <v>2680</v>
      </c>
      <c r="B1317" s="113" t="s">
        <v>390</v>
      </c>
      <c r="C1317" s="113">
        <v>49</v>
      </c>
      <c r="D1317" s="113">
        <v>51.25</v>
      </c>
      <c r="E1317" s="113">
        <v>46.25</v>
      </c>
      <c r="F1317" s="113">
        <v>48.9</v>
      </c>
      <c r="G1317" s="113">
        <v>48.1</v>
      </c>
      <c r="H1317" s="113">
        <v>50</v>
      </c>
      <c r="I1317" s="113">
        <v>610</v>
      </c>
      <c r="J1317" s="113">
        <v>29565.599999999999</v>
      </c>
      <c r="K1317" s="115">
        <v>43385</v>
      </c>
      <c r="L1317" s="113">
        <v>23</v>
      </c>
      <c r="M1317" s="113" t="s">
        <v>2681</v>
      </c>
      <c r="N1317" s="372"/>
    </row>
    <row r="1318" spans="1:14">
      <c r="A1318" s="113" t="s">
        <v>2443</v>
      </c>
      <c r="B1318" s="113" t="s">
        <v>390</v>
      </c>
      <c r="C1318" s="113">
        <v>250</v>
      </c>
      <c r="D1318" s="113">
        <v>260</v>
      </c>
      <c r="E1318" s="113">
        <v>231.55</v>
      </c>
      <c r="F1318" s="113">
        <v>237.1</v>
      </c>
      <c r="G1318" s="113">
        <v>231.55</v>
      </c>
      <c r="H1318" s="113">
        <v>250.5</v>
      </c>
      <c r="I1318" s="113">
        <v>833</v>
      </c>
      <c r="J1318" s="113">
        <v>207595.25</v>
      </c>
      <c r="K1318" s="115">
        <v>43385</v>
      </c>
      <c r="L1318" s="113">
        <v>46</v>
      </c>
      <c r="M1318" s="113" t="s">
        <v>2444</v>
      </c>
      <c r="N1318" s="372"/>
    </row>
    <row r="1319" spans="1:14">
      <c r="A1319" s="113" t="s">
        <v>1552</v>
      </c>
      <c r="B1319" s="113" t="s">
        <v>390</v>
      </c>
      <c r="C1319" s="113">
        <v>197.05</v>
      </c>
      <c r="D1319" s="113">
        <v>200.95</v>
      </c>
      <c r="E1319" s="113">
        <v>196.2</v>
      </c>
      <c r="F1319" s="113">
        <v>199</v>
      </c>
      <c r="G1319" s="113">
        <v>199.5</v>
      </c>
      <c r="H1319" s="113">
        <v>196.05</v>
      </c>
      <c r="I1319" s="113">
        <v>27369</v>
      </c>
      <c r="J1319" s="113">
        <v>5448883.3499999996</v>
      </c>
      <c r="K1319" s="115">
        <v>43385</v>
      </c>
      <c r="L1319" s="113">
        <v>1239</v>
      </c>
      <c r="M1319" s="113" t="s">
        <v>1553</v>
      </c>
      <c r="N1319" s="372"/>
    </row>
    <row r="1320" spans="1:14">
      <c r="A1320" s="113" t="s">
        <v>1554</v>
      </c>
      <c r="B1320" s="113" t="s">
        <v>390</v>
      </c>
      <c r="C1320" s="113">
        <v>470.2</v>
      </c>
      <c r="D1320" s="113">
        <v>509</v>
      </c>
      <c r="E1320" s="113">
        <v>470.2</v>
      </c>
      <c r="F1320" s="113">
        <v>503.45</v>
      </c>
      <c r="G1320" s="113">
        <v>500</v>
      </c>
      <c r="H1320" s="113">
        <v>470.2</v>
      </c>
      <c r="I1320" s="113">
        <v>45535</v>
      </c>
      <c r="J1320" s="113">
        <v>22302785.850000001</v>
      </c>
      <c r="K1320" s="115">
        <v>43385</v>
      </c>
      <c r="L1320" s="113">
        <v>1830</v>
      </c>
      <c r="M1320" s="113" t="s">
        <v>1555</v>
      </c>
      <c r="N1320" s="372"/>
    </row>
    <row r="1321" spans="1:14">
      <c r="A1321" s="113" t="s">
        <v>212</v>
      </c>
      <c r="B1321" s="113" t="s">
        <v>390</v>
      </c>
      <c r="C1321" s="113">
        <v>15000</v>
      </c>
      <c r="D1321" s="113">
        <v>15459.95</v>
      </c>
      <c r="E1321" s="113">
        <v>14856.45</v>
      </c>
      <c r="F1321" s="113">
        <v>15348.05</v>
      </c>
      <c r="G1321" s="113">
        <v>15268.45</v>
      </c>
      <c r="H1321" s="113">
        <v>14823.75</v>
      </c>
      <c r="I1321" s="113">
        <v>30967</v>
      </c>
      <c r="J1321" s="113">
        <v>470215004.75</v>
      </c>
      <c r="K1321" s="115">
        <v>43385</v>
      </c>
      <c r="L1321" s="113">
        <v>12378</v>
      </c>
      <c r="M1321" s="113" t="s">
        <v>1556</v>
      </c>
      <c r="N1321" s="372"/>
    </row>
    <row r="1322" spans="1:14">
      <c r="A1322" s="113" t="s">
        <v>1557</v>
      </c>
      <c r="B1322" s="113" t="s">
        <v>390</v>
      </c>
      <c r="C1322" s="113">
        <v>180.55</v>
      </c>
      <c r="D1322" s="113">
        <v>189.9</v>
      </c>
      <c r="E1322" s="113">
        <v>173</v>
      </c>
      <c r="F1322" s="113">
        <v>186.65</v>
      </c>
      <c r="G1322" s="113">
        <v>186.2</v>
      </c>
      <c r="H1322" s="113">
        <v>177.25</v>
      </c>
      <c r="I1322" s="113">
        <v>109655</v>
      </c>
      <c r="J1322" s="113">
        <v>19925206.050000001</v>
      </c>
      <c r="K1322" s="115">
        <v>43385</v>
      </c>
      <c r="L1322" s="113">
        <v>2037</v>
      </c>
      <c r="M1322" s="113" t="s">
        <v>1558</v>
      </c>
      <c r="N1322" s="372"/>
    </row>
    <row r="1323" spans="1:14">
      <c r="A1323" s="113" t="s">
        <v>2627</v>
      </c>
      <c r="B1323" s="113" t="s">
        <v>390</v>
      </c>
      <c r="C1323" s="113">
        <v>7.6</v>
      </c>
      <c r="D1323" s="113">
        <v>7.6</v>
      </c>
      <c r="E1323" s="113">
        <v>6.4</v>
      </c>
      <c r="F1323" s="113">
        <v>6.55</v>
      </c>
      <c r="G1323" s="113">
        <v>6.5</v>
      </c>
      <c r="H1323" s="113">
        <v>6.95</v>
      </c>
      <c r="I1323" s="113">
        <v>17368</v>
      </c>
      <c r="J1323" s="113">
        <v>115764.05</v>
      </c>
      <c r="K1323" s="115">
        <v>43385</v>
      </c>
      <c r="L1323" s="113">
        <v>51</v>
      </c>
      <c r="M1323" s="113" t="s">
        <v>2628</v>
      </c>
      <c r="N1323" s="372"/>
    </row>
    <row r="1324" spans="1:14">
      <c r="A1324" s="113" t="s">
        <v>1559</v>
      </c>
      <c r="B1324" s="113" t="s">
        <v>390</v>
      </c>
      <c r="C1324" s="113">
        <v>156.94999999999999</v>
      </c>
      <c r="D1324" s="113">
        <v>162.5</v>
      </c>
      <c r="E1324" s="113">
        <v>155.05000000000001</v>
      </c>
      <c r="F1324" s="113">
        <v>160.4</v>
      </c>
      <c r="G1324" s="113">
        <v>160.25</v>
      </c>
      <c r="H1324" s="113">
        <v>154.4</v>
      </c>
      <c r="I1324" s="113">
        <v>15775</v>
      </c>
      <c r="J1324" s="113">
        <v>2526825.75</v>
      </c>
      <c r="K1324" s="115">
        <v>43385</v>
      </c>
      <c r="L1324" s="113">
        <v>494</v>
      </c>
      <c r="M1324" s="113" t="s">
        <v>1560</v>
      </c>
      <c r="N1324" s="372"/>
    </row>
    <row r="1325" spans="1:14">
      <c r="A1325" s="113" t="s">
        <v>1561</v>
      </c>
      <c r="B1325" s="113" t="s">
        <v>390</v>
      </c>
      <c r="C1325" s="113">
        <v>215.4</v>
      </c>
      <c r="D1325" s="113">
        <v>239.45</v>
      </c>
      <c r="E1325" s="113">
        <v>215.35</v>
      </c>
      <c r="F1325" s="113">
        <v>235.05</v>
      </c>
      <c r="G1325" s="113">
        <v>234.9</v>
      </c>
      <c r="H1325" s="113">
        <v>216.7</v>
      </c>
      <c r="I1325" s="113">
        <v>5519</v>
      </c>
      <c r="J1325" s="113">
        <v>1265335.95</v>
      </c>
      <c r="K1325" s="115">
        <v>43385</v>
      </c>
      <c r="L1325" s="113">
        <v>497</v>
      </c>
      <c r="M1325" s="113" t="s">
        <v>1562</v>
      </c>
      <c r="N1325" s="372"/>
    </row>
    <row r="1326" spans="1:14">
      <c r="A1326" s="113" t="s">
        <v>2891</v>
      </c>
      <c r="B1326" s="113" t="s">
        <v>2788</v>
      </c>
      <c r="C1326" s="113">
        <v>1121</v>
      </c>
      <c r="D1326" s="113">
        <v>1175</v>
      </c>
      <c r="E1326" s="113">
        <v>1121</v>
      </c>
      <c r="F1326" s="113">
        <v>1162</v>
      </c>
      <c r="G1326" s="113">
        <v>1162</v>
      </c>
      <c r="H1326" s="113">
        <v>1123.5999999999999</v>
      </c>
      <c r="I1326" s="113">
        <v>251</v>
      </c>
      <c r="J1326" s="113">
        <v>285017.65000000002</v>
      </c>
      <c r="K1326" s="115">
        <v>43385</v>
      </c>
      <c r="L1326" s="113">
        <v>23</v>
      </c>
      <c r="M1326" s="113" t="s">
        <v>2892</v>
      </c>
      <c r="N1326" s="372"/>
    </row>
    <row r="1327" spans="1:14">
      <c r="A1327" s="113" t="s">
        <v>1563</v>
      </c>
      <c r="B1327" s="113" t="s">
        <v>390</v>
      </c>
      <c r="C1327" s="113">
        <v>1586.15</v>
      </c>
      <c r="D1327" s="113">
        <v>1643.35</v>
      </c>
      <c r="E1327" s="113">
        <v>1576.8</v>
      </c>
      <c r="F1327" s="113">
        <v>1630.05</v>
      </c>
      <c r="G1327" s="113">
        <v>1636</v>
      </c>
      <c r="H1327" s="113">
        <v>1574.35</v>
      </c>
      <c r="I1327" s="113">
        <v>7702</v>
      </c>
      <c r="J1327" s="113">
        <v>12462811.449999999</v>
      </c>
      <c r="K1327" s="115">
        <v>43385</v>
      </c>
      <c r="L1327" s="113">
        <v>1159</v>
      </c>
      <c r="M1327" s="113" t="s">
        <v>1564</v>
      </c>
      <c r="N1327" s="372"/>
    </row>
    <row r="1328" spans="1:14">
      <c r="A1328" s="113" t="s">
        <v>1565</v>
      </c>
      <c r="B1328" s="113" t="s">
        <v>390</v>
      </c>
      <c r="C1328" s="113">
        <v>10.6</v>
      </c>
      <c r="D1328" s="113">
        <v>11.4</v>
      </c>
      <c r="E1328" s="113">
        <v>10.4</v>
      </c>
      <c r="F1328" s="113">
        <v>10.9</v>
      </c>
      <c r="G1328" s="113">
        <v>11</v>
      </c>
      <c r="H1328" s="113">
        <v>10.6</v>
      </c>
      <c r="I1328" s="113">
        <v>83392</v>
      </c>
      <c r="J1328" s="113">
        <v>908598.4</v>
      </c>
      <c r="K1328" s="115">
        <v>43385</v>
      </c>
      <c r="L1328" s="113">
        <v>326</v>
      </c>
      <c r="M1328" s="113" t="s">
        <v>1566</v>
      </c>
      <c r="N1328" s="372"/>
    </row>
    <row r="1329" spans="1:14">
      <c r="A1329" s="113" t="s">
        <v>2893</v>
      </c>
      <c r="B1329" s="113" t="s">
        <v>390</v>
      </c>
      <c r="C1329" s="113">
        <v>6.8</v>
      </c>
      <c r="D1329" s="113">
        <v>7.5</v>
      </c>
      <c r="E1329" s="113">
        <v>6.8</v>
      </c>
      <c r="F1329" s="113">
        <v>7.35</v>
      </c>
      <c r="G1329" s="113">
        <v>7.3</v>
      </c>
      <c r="H1329" s="113">
        <v>7</v>
      </c>
      <c r="I1329" s="113">
        <v>11061</v>
      </c>
      <c r="J1329" s="113">
        <v>79759.45</v>
      </c>
      <c r="K1329" s="115">
        <v>43385</v>
      </c>
      <c r="L1329" s="113">
        <v>41</v>
      </c>
      <c r="M1329" s="113" t="s">
        <v>2894</v>
      </c>
      <c r="N1329" s="372"/>
    </row>
    <row r="1330" spans="1:14">
      <c r="A1330" s="113" t="s">
        <v>3128</v>
      </c>
      <c r="B1330" s="113" t="s">
        <v>390</v>
      </c>
      <c r="C1330" s="113">
        <v>8.25</v>
      </c>
      <c r="D1330" s="113">
        <v>8.8000000000000007</v>
      </c>
      <c r="E1330" s="113">
        <v>8.25</v>
      </c>
      <c r="F1330" s="113">
        <v>8.8000000000000007</v>
      </c>
      <c r="G1330" s="113">
        <v>8.8000000000000007</v>
      </c>
      <c r="H1330" s="113">
        <v>8.35</v>
      </c>
      <c r="I1330" s="113">
        <v>636</v>
      </c>
      <c r="J1330" s="113">
        <v>5433.05</v>
      </c>
      <c r="K1330" s="115">
        <v>43385</v>
      </c>
      <c r="L1330" s="113">
        <v>6</v>
      </c>
      <c r="M1330" s="113" t="s">
        <v>3129</v>
      </c>
      <c r="N1330" s="372"/>
    </row>
    <row r="1331" spans="1:14">
      <c r="A1331" s="113" t="s">
        <v>1567</v>
      </c>
      <c r="B1331" s="113" t="s">
        <v>390</v>
      </c>
      <c r="C1331" s="113">
        <v>22.2</v>
      </c>
      <c r="D1331" s="113">
        <v>24.65</v>
      </c>
      <c r="E1331" s="113">
        <v>22.2</v>
      </c>
      <c r="F1331" s="113">
        <v>24.1</v>
      </c>
      <c r="G1331" s="113">
        <v>24.2</v>
      </c>
      <c r="H1331" s="113">
        <v>22.5</v>
      </c>
      <c r="I1331" s="113">
        <v>12257</v>
      </c>
      <c r="J1331" s="113">
        <v>294135.55</v>
      </c>
      <c r="K1331" s="115">
        <v>43385</v>
      </c>
      <c r="L1331" s="113">
        <v>108</v>
      </c>
      <c r="M1331" s="113" t="s">
        <v>1568</v>
      </c>
      <c r="N1331" s="372"/>
    </row>
    <row r="1332" spans="1:14">
      <c r="A1332" s="113" t="s">
        <v>1569</v>
      </c>
      <c r="B1332" s="113" t="s">
        <v>390</v>
      </c>
      <c r="C1332" s="113">
        <v>150.4</v>
      </c>
      <c r="D1332" s="113">
        <v>159</v>
      </c>
      <c r="E1332" s="113">
        <v>148.94999999999999</v>
      </c>
      <c r="F1332" s="113">
        <v>155.1</v>
      </c>
      <c r="G1332" s="113">
        <v>159</v>
      </c>
      <c r="H1332" s="113">
        <v>148.25</v>
      </c>
      <c r="I1332" s="113">
        <v>17458</v>
      </c>
      <c r="J1332" s="113">
        <v>2678536.7999999998</v>
      </c>
      <c r="K1332" s="115">
        <v>43385</v>
      </c>
      <c r="L1332" s="113">
        <v>466</v>
      </c>
      <c r="M1332" s="113" t="s">
        <v>1570</v>
      </c>
      <c r="N1332" s="372"/>
    </row>
    <row r="1333" spans="1:14">
      <c r="A1333" s="113" t="s">
        <v>139</v>
      </c>
      <c r="B1333" s="113" t="s">
        <v>390</v>
      </c>
      <c r="C1333" s="113">
        <v>895.5</v>
      </c>
      <c r="D1333" s="113">
        <v>918.55</v>
      </c>
      <c r="E1333" s="113">
        <v>890.55</v>
      </c>
      <c r="F1333" s="113">
        <v>913.7</v>
      </c>
      <c r="G1333" s="113">
        <v>911</v>
      </c>
      <c r="H1333" s="113">
        <v>886.65</v>
      </c>
      <c r="I1333" s="113">
        <v>184583</v>
      </c>
      <c r="J1333" s="113">
        <v>167301567.80000001</v>
      </c>
      <c r="K1333" s="115">
        <v>43385</v>
      </c>
      <c r="L1333" s="113">
        <v>9782</v>
      </c>
      <c r="M1333" s="113" t="s">
        <v>3431</v>
      </c>
      <c r="N1333" s="372"/>
    </row>
    <row r="1334" spans="1:14">
      <c r="A1334" s="113" t="s">
        <v>3055</v>
      </c>
      <c r="B1334" s="113" t="s">
        <v>390</v>
      </c>
      <c r="C1334" s="113">
        <v>36.1</v>
      </c>
      <c r="D1334" s="113">
        <v>38.9</v>
      </c>
      <c r="E1334" s="113">
        <v>36</v>
      </c>
      <c r="F1334" s="113">
        <v>38.1</v>
      </c>
      <c r="G1334" s="113">
        <v>38.1</v>
      </c>
      <c r="H1334" s="113">
        <v>35.75</v>
      </c>
      <c r="I1334" s="113">
        <v>9500</v>
      </c>
      <c r="J1334" s="113">
        <v>354755.55</v>
      </c>
      <c r="K1334" s="115">
        <v>43385</v>
      </c>
      <c r="L1334" s="113">
        <v>118</v>
      </c>
      <c r="M1334" s="113" t="s">
        <v>3056</v>
      </c>
      <c r="N1334" s="372"/>
    </row>
    <row r="1335" spans="1:14">
      <c r="A1335" s="113" t="s">
        <v>2895</v>
      </c>
      <c r="B1335" s="113" t="s">
        <v>2788</v>
      </c>
      <c r="C1335" s="113">
        <v>15.95</v>
      </c>
      <c r="D1335" s="113">
        <v>16.05</v>
      </c>
      <c r="E1335" s="113">
        <v>15.2</v>
      </c>
      <c r="F1335" s="113">
        <v>16</v>
      </c>
      <c r="G1335" s="113">
        <v>16.05</v>
      </c>
      <c r="H1335" s="113">
        <v>15.3</v>
      </c>
      <c r="I1335" s="113">
        <v>47811</v>
      </c>
      <c r="J1335" s="113">
        <v>757204.3</v>
      </c>
      <c r="K1335" s="115">
        <v>43385</v>
      </c>
      <c r="L1335" s="113">
        <v>55</v>
      </c>
      <c r="M1335" s="113" t="s">
        <v>2896</v>
      </c>
      <c r="N1335" s="372"/>
    </row>
    <row r="1336" spans="1:14">
      <c r="A1336" s="113" t="s">
        <v>2629</v>
      </c>
      <c r="B1336" s="113" t="s">
        <v>390</v>
      </c>
      <c r="C1336" s="113">
        <v>171.2</v>
      </c>
      <c r="D1336" s="113">
        <v>171.95</v>
      </c>
      <c r="E1336" s="113">
        <v>156</v>
      </c>
      <c r="F1336" s="113">
        <v>170.9</v>
      </c>
      <c r="G1336" s="113">
        <v>171</v>
      </c>
      <c r="H1336" s="113">
        <v>158.15</v>
      </c>
      <c r="I1336" s="113">
        <v>5998</v>
      </c>
      <c r="J1336" s="113">
        <v>1016951.9</v>
      </c>
      <c r="K1336" s="115">
        <v>43385</v>
      </c>
      <c r="L1336" s="113">
        <v>207</v>
      </c>
      <c r="M1336" s="113" t="s">
        <v>2630</v>
      </c>
      <c r="N1336" s="372"/>
    </row>
    <row r="1337" spans="1:14">
      <c r="A1337" s="113" t="s">
        <v>2092</v>
      </c>
      <c r="B1337" s="113" t="s">
        <v>2788</v>
      </c>
      <c r="C1337" s="113">
        <v>13.4</v>
      </c>
      <c r="D1337" s="113">
        <v>13.45</v>
      </c>
      <c r="E1337" s="113">
        <v>12.25</v>
      </c>
      <c r="F1337" s="113">
        <v>12.7</v>
      </c>
      <c r="G1337" s="113">
        <v>12.5</v>
      </c>
      <c r="H1337" s="113">
        <v>12.85</v>
      </c>
      <c r="I1337" s="113">
        <v>12856</v>
      </c>
      <c r="J1337" s="113">
        <v>164420.65</v>
      </c>
      <c r="K1337" s="115">
        <v>43385</v>
      </c>
      <c r="L1337" s="113">
        <v>112</v>
      </c>
      <c r="M1337" s="113" t="s">
        <v>2093</v>
      </c>
      <c r="N1337" s="372"/>
    </row>
    <row r="1338" spans="1:14">
      <c r="A1338" s="113" t="s">
        <v>1571</v>
      </c>
      <c r="B1338" s="113" t="s">
        <v>390</v>
      </c>
      <c r="C1338" s="113">
        <v>202.1</v>
      </c>
      <c r="D1338" s="113">
        <v>215</v>
      </c>
      <c r="E1338" s="113">
        <v>202.1</v>
      </c>
      <c r="F1338" s="113">
        <v>210.85</v>
      </c>
      <c r="G1338" s="113">
        <v>211.15</v>
      </c>
      <c r="H1338" s="113">
        <v>203.75</v>
      </c>
      <c r="I1338" s="113">
        <v>28128</v>
      </c>
      <c r="J1338" s="113">
        <v>5922332.5</v>
      </c>
      <c r="K1338" s="115">
        <v>43385</v>
      </c>
      <c r="L1338" s="113">
        <v>809</v>
      </c>
      <c r="M1338" s="113" t="s">
        <v>1572</v>
      </c>
      <c r="N1338" s="372"/>
    </row>
    <row r="1339" spans="1:14">
      <c r="A1339" s="113" t="s">
        <v>1573</v>
      </c>
      <c r="B1339" s="113" t="s">
        <v>390</v>
      </c>
      <c r="C1339" s="113">
        <v>11.1</v>
      </c>
      <c r="D1339" s="113">
        <v>11.6</v>
      </c>
      <c r="E1339" s="113">
        <v>11.1</v>
      </c>
      <c r="F1339" s="113">
        <v>11.25</v>
      </c>
      <c r="G1339" s="113">
        <v>11.2</v>
      </c>
      <c r="H1339" s="113">
        <v>11.05</v>
      </c>
      <c r="I1339" s="113">
        <v>1416987</v>
      </c>
      <c r="J1339" s="113">
        <v>16087045.35</v>
      </c>
      <c r="K1339" s="115">
        <v>43385</v>
      </c>
      <c r="L1339" s="113">
        <v>3483</v>
      </c>
      <c r="M1339" s="113" t="s">
        <v>1574</v>
      </c>
      <c r="N1339" s="372"/>
    </row>
    <row r="1340" spans="1:14">
      <c r="A1340" s="113" t="s">
        <v>2214</v>
      </c>
      <c r="B1340" s="113" t="s">
        <v>390</v>
      </c>
      <c r="C1340" s="113">
        <v>938</v>
      </c>
      <c r="D1340" s="113">
        <v>960.05</v>
      </c>
      <c r="E1340" s="113">
        <v>921.65</v>
      </c>
      <c r="F1340" s="113">
        <v>952.9</v>
      </c>
      <c r="G1340" s="113">
        <v>960</v>
      </c>
      <c r="H1340" s="113">
        <v>924.95</v>
      </c>
      <c r="I1340" s="113">
        <v>10216</v>
      </c>
      <c r="J1340" s="113">
        <v>9699761.8499999996</v>
      </c>
      <c r="K1340" s="115">
        <v>43385</v>
      </c>
      <c r="L1340" s="113">
        <v>889</v>
      </c>
      <c r="M1340" s="113" t="s">
        <v>2215</v>
      </c>
      <c r="N1340" s="372"/>
    </row>
    <row r="1341" spans="1:14">
      <c r="A1341" s="113" t="s">
        <v>2931</v>
      </c>
      <c r="B1341" s="113" t="s">
        <v>2788</v>
      </c>
      <c r="C1341" s="113">
        <v>0.75</v>
      </c>
      <c r="D1341" s="113">
        <v>0.8</v>
      </c>
      <c r="E1341" s="113">
        <v>0.75</v>
      </c>
      <c r="F1341" s="113">
        <v>0.8</v>
      </c>
      <c r="G1341" s="113">
        <v>0.8</v>
      </c>
      <c r="H1341" s="113">
        <v>0.75</v>
      </c>
      <c r="I1341" s="113">
        <v>1681</v>
      </c>
      <c r="J1341" s="113">
        <v>1335.85</v>
      </c>
      <c r="K1341" s="115">
        <v>43385</v>
      </c>
      <c r="L1341" s="113">
        <v>5</v>
      </c>
      <c r="M1341" s="113" t="s">
        <v>2932</v>
      </c>
      <c r="N1341" s="372"/>
    </row>
    <row r="1342" spans="1:14">
      <c r="A1342" s="113" t="s">
        <v>1933</v>
      </c>
      <c r="B1342" s="113" t="s">
        <v>390</v>
      </c>
      <c r="C1342" s="113">
        <v>9.3000000000000007</v>
      </c>
      <c r="D1342" s="113">
        <v>9.6</v>
      </c>
      <c r="E1342" s="113">
        <v>9</v>
      </c>
      <c r="F1342" s="113">
        <v>9.25</v>
      </c>
      <c r="G1342" s="113">
        <v>9.3000000000000007</v>
      </c>
      <c r="H1342" s="113">
        <v>9.25</v>
      </c>
      <c r="I1342" s="113">
        <v>71575</v>
      </c>
      <c r="J1342" s="113">
        <v>663054.1</v>
      </c>
      <c r="K1342" s="115">
        <v>43385</v>
      </c>
      <c r="L1342" s="113">
        <v>480</v>
      </c>
      <c r="M1342" s="113" t="s">
        <v>1575</v>
      </c>
      <c r="N1342" s="372"/>
    </row>
    <row r="1343" spans="1:14">
      <c r="A1343" s="113" t="s">
        <v>1576</v>
      </c>
      <c r="B1343" s="113" t="s">
        <v>390</v>
      </c>
      <c r="C1343" s="113">
        <v>380.45</v>
      </c>
      <c r="D1343" s="113">
        <v>402.95</v>
      </c>
      <c r="E1343" s="113">
        <v>360</v>
      </c>
      <c r="F1343" s="113">
        <v>373.2</v>
      </c>
      <c r="G1343" s="113">
        <v>370.75</v>
      </c>
      <c r="H1343" s="113">
        <v>380.4</v>
      </c>
      <c r="I1343" s="113">
        <v>30352</v>
      </c>
      <c r="J1343" s="113">
        <v>11587275.199999999</v>
      </c>
      <c r="K1343" s="115">
        <v>43385</v>
      </c>
      <c r="L1343" s="113">
        <v>1537</v>
      </c>
      <c r="M1343" s="113" t="s">
        <v>2340</v>
      </c>
      <c r="N1343" s="372"/>
    </row>
    <row r="1344" spans="1:14">
      <c r="A1344" s="113" t="s">
        <v>1577</v>
      </c>
      <c r="B1344" s="113" t="s">
        <v>390</v>
      </c>
      <c r="C1344" s="113">
        <v>26.75</v>
      </c>
      <c r="D1344" s="113">
        <v>27.3</v>
      </c>
      <c r="E1344" s="113">
        <v>26.6</v>
      </c>
      <c r="F1344" s="113">
        <v>27.05</v>
      </c>
      <c r="G1344" s="113">
        <v>27.05</v>
      </c>
      <c r="H1344" s="113">
        <v>26.5</v>
      </c>
      <c r="I1344" s="113">
        <v>252242</v>
      </c>
      <c r="J1344" s="113">
        <v>6801302.5499999998</v>
      </c>
      <c r="K1344" s="115">
        <v>43385</v>
      </c>
      <c r="L1344" s="113">
        <v>932</v>
      </c>
      <c r="M1344" s="113" t="s">
        <v>1578</v>
      </c>
      <c r="N1344" s="372"/>
    </row>
    <row r="1345" spans="1:14">
      <c r="A1345" s="113" t="s">
        <v>1579</v>
      </c>
      <c r="B1345" s="113" t="s">
        <v>390</v>
      </c>
      <c r="C1345" s="113">
        <v>1634.9</v>
      </c>
      <c r="D1345" s="113">
        <v>1665</v>
      </c>
      <c r="E1345" s="113">
        <v>1634.9</v>
      </c>
      <c r="F1345" s="113">
        <v>1650.25</v>
      </c>
      <c r="G1345" s="113">
        <v>1650</v>
      </c>
      <c r="H1345" s="113">
        <v>1631.1</v>
      </c>
      <c r="I1345" s="113">
        <v>5202</v>
      </c>
      <c r="J1345" s="113">
        <v>8590792.9000000004</v>
      </c>
      <c r="K1345" s="115">
        <v>43385</v>
      </c>
      <c r="L1345" s="113">
        <v>745</v>
      </c>
      <c r="M1345" s="113" t="s">
        <v>1580</v>
      </c>
      <c r="N1345" s="372"/>
    </row>
    <row r="1346" spans="1:14">
      <c r="A1346" s="113" t="s">
        <v>2766</v>
      </c>
      <c r="B1346" s="113" t="s">
        <v>390</v>
      </c>
      <c r="C1346" s="113">
        <v>12.6</v>
      </c>
      <c r="D1346" s="113">
        <v>13</v>
      </c>
      <c r="E1346" s="113">
        <v>12.5</v>
      </c>
      <c r="F1346" s="113">
        <v>12.5</v>
      </c>
      <c r="G1346" s="113">
        <v>12.5</v>
      </c>
      <c r="H1346" s="113">
        <v>13.15</v>
      </c>
      <c r="I1346" s="113">
        <v>76903</v>
      </c>
      <c r="J1346" s="113">
        <v>963919.15</v>
      </c>
      <c r="K1346" s="115">
        <v>43385</v>
      </c>
      <c r="L1346" s="113">
        <v>126</v>
      </c>
      <c r="M1346" s="113" t="s">
        <v>2767</v>
      </c>
      <c r="N1346" s="372"/>
    </row>
    <row r="1347" spans="1:14">
      <c r="A1347" s="113" t="s">
        <v>1581</v>
      </c>
      <c r="B1347" s="113" t="s">
        <v>390</v>
      </c>
      <c r="C1347" s="113">
        <v>89.1</v>
      </c>
      <c r="D1347" s="113">
        <v>95.35</v>
      </c>
      <c r="E1347" s="113">
        <v>89.1</v>
      </c>
      <c r="F1347" s="113">
        <v>93.05</v>
      </c>
      <c r="G1347" s="113">
        <v>92.8</v>
      </c>
      <c r="H1347" s="113">
        <v>88.8</v>
      </c>
      <c r="I1347" s="113">
        <v>52165</v>
      </c>
      <c r="J1347" s="113">
        <v>4847803</v>
      </c>
      <c r="K1347" s="115">
        <v>43385</v>
      </c>
      <c r="L1347" s="113">
        <v>1368</v>
      </c>
      <c r="M1347" s="113" t="s">
        <v>1582</v>
      </c>
      <c r="N1347" s="372"/>
    </row>
    <row r="1348" spans="1:14">
      <c r="A1348" s="113" t="s">
        <v>2182</v>
      </c>
      <c r="B1348" s="113" t="s">
        <v>390</v>
      </c>
      <c r="C1348" s="113">
        <v>63.5</v>
      </c>
      <c r="D1348" s="113">
        <v>64.7</v>
      </c>
      <c r="E1348" s="113">
        <v>62.25</v>
      </c>
      <c r="F1348" s="113">
        <v>64.650000000000006</v>
      </c>
      <c r="G1348" s="113">
        <v>64.349999999999994</v>
      </c>
      <c r="H1348" s="113">
        <v>61.65</v>
      </c>
      <c r="I1348" s="113">
        <v>37888</v>
      </c>
      <c r="J1348" s="113">
        <v>2428006</v>
      </c>
      <c r="K1348" s="115">
        <v>43385</v>
      </c>
      <c r="L1348" s="113">
        <v>415</v>
      </c>
      <c r="M1348" s="113" t="s">
        <v>2183</v>
      </c>
      <c r="N1348" s="372"/>
    </row>
    <row r="1349" spans="1:14">
      <c r="A1349" s="113" t="s">
        <v>1583</v>
      </c>
      <c r="B1349" s="113" t="s">
        <v>390</v>
      </c>
      <c r="C1349" s="113">
        <v>97.4</v>
      </c>
      <c r="D1349" s="113">
        <v>97.4</v>
      </c>
      <c r="E1349" s="113">
        <v>92</v>
      </c>
      <c r="F1349" s="113">
        <v>94.9</v>
      </c>
      <c r="G1349" s="113">
        <v>93.65</v>
      </c>
      <c r="H1349" s="113">
        <v>88.9</v>
      </c>
      <c r="I1349" s="113">
        <v>48443</v>
      </c>
      <c r="J1349" s="113">
        <v>4565103.7</v>
      </c>
      <c r="K1349" s="115">
        <v>43385</v>
      </c>
      <c r="L1349" s="113">
        <v>1146</v>
      </c>
      <c r="M1349" s="113" t="s">
        <v>1584</v>
      </c>
      <c r="N1349" s="372"/>
    </row>
    <row r="1350" spans="1:14">
      <c r="A1350" s="113" t="s">
        <v>1585</v>
      </c>
      <c r="B1350" s="113" t="s">
        <v>390</v>
      </c>
      <c r="C1350" s="113">
        <v>630.5</v>
      </c>
      <c r="D1350" s="113">
        <v>660.35</v>
      </c>
      <c r="E1350" s="113">
        <v>630.5</v>
      </c>
      <c r="F1350" s="113">
        <v>641.15</v>
      </c>
      <c r="G1350" s="113">
        <v>639</v>
      </c>
      <c r="H1350" s="113">
        <v>627</v>
      </c>
      <c r="I1350" s="113">
        <v>39667</v>
      </c>
      <c r="J1350" s="113">
        <v>25491844.399999999</v>
      </c>
      <c r="K1350" s="115">
        <v>43385</v>
      </c>
      <c r="L1350" s="113">
        <v>1653</v>
      </c>
      <c r="M1350" s="113" t="s">
        <v>1586</v>
      </c>
      <c r="N1350" s="372"/>
    </row>
    <row r="1351" spans="1:14">
      <c r="A1351" s="113" t="s">
        <v>2631</v>
      </c>
      <c r="B1351" s="113" t="s">
        <v>2788</v>
      </c>
      <c r="C1351" s="113">
        <v>0.45</v>
      </c>
      <c r="D1351" s="113">
        <v>0.5</v>
      </c>
      <c r="E1351" s="113">
        <v>0.4</v>
      </c>
      <c r="F1351" s="113">
        <v>0.5</v>
      </c>
      <c r="G1351" s="113">
        <v>0.5</v>
      </c>
      <c r="H1351" s="113">
        <v>0.45</v>
      </c>
      <c r="I1351" s="113">
        <v>19222</v>
      </c>
      <c r="J1351" s="113">
        <v>9385.35</v>
      </c>
      <c r="K1351" s="115">
        <v>43385</v>
      </c>
      <c r="L1351" s="113">
        <v>33</v>
      </c>
      <c r="M1351" s="113" t="s">
        <v>2632</v>
      </c>
      <c r="N1351" s="372"/>
    </row>
    <row r="1352" spans="1:14">
      <c r="A1352" s="113" t="s">
        <v>2341</v>
      </c>
      <c r="B1352" s="113" t="s">
        <v>390</v>
      </c>
      <c r="C1352" s="113">
        <v>406.6</v>
      </c>
      <c r="D1352" s="113">
        <v>418.8</v>
      </c>
      <c r="E1352" s="113">
        <v>390</v>
      </c>
      <c r="F1352" s="113">
        <v>395.85</v>
      </c>
      <c r="G1352" s="113">
        <v>395</v>
      </c>
      <c r="H1352" s="113">
        <v>400.35</v>
      </c>
      <c r="I1352" s="113">
        <v>393</v>
      </c>
      <c r="J1352" s="113">
        <v>155749.79999999999</v>
      </c>
      <c r="K1352" s="115">
        <v>43385</v>
      </c>
      <c r="L1352" s="113">
        <v>65</v>
      </c>
      <c r="M1352" s="113" t="s">
        <v>2342</v>
      </c>
      <c r="N1352" s="372"/>
    </row>
    <row r="1353" spans="1:14">
      <c r="A1353" s="113" t="s">
        <v>2189</v>
      </c>
      <c r="B1353" s="113" t="s">
        <v>390</v>
      </c>
      <c r="C1353" s="113">
        <v>62.45</v>
      </c>
      <c r="D1353" s="113">
        <v>64.7</v>
      </c>
      <c r="E1353" s="113">
        <v>62.45</v>
      </c>
      <c r="F1353" s="113">
        <v>64</v>
      </c>
      <c r="G1353" s="113">
        <v>63.95</v>
      </c>
      <c r="H1353" s="113">
        <v>62.1</v>
      </c>
      <c r="I1353" s="113">
        <v>31006</v>
      </c>
      <c r="J1353" s="113">
        <v>1980551</v>
      </c>
      <c r="K1353" s="115">
        <v>43385</v>
      </c>
      <c r="L1353" s="113">
        <v>476</v>
      </c>
      <c r="M1353" s="113" t="s">
        <v>2190</v>
      </c>
      <c r="N1353" s="372"/>
    </row>
    <row r="1354" spans="1:14">
      <c r="A1354" s="113" t="s">
        <v>1587</v>
      </c>
      <c r="B1354" s="113" t="s">
        <v>390</v>
      </c>
      <c r="C1354" s="113">
        <v>33.200000000000003</v>
      </c>
      <c r="D1354" s="113">
        <v>35</v>
      </c>
      <c r="E1354" s="113">
        <v>33.15</v>
      </c>
      <c r="F1354" s="113">
        <v>34.700000000000003</v>
      </c>
      <c r="G1354" s="113">
        <v>34.75</v>
      </c>
      <c r="H1354" s="113">
        <v>32.950000000000003</v>
      </c>
      <c r="I1354" s="113">
        <v>180254</v>
      </c>
      <c r="J1354" s="113">
        <v>6228237.9000000004</v>
      </c>
      <c r="K1354" s="115">
        <v>43385</v>
      </c>
      <c r="L1354" s="113">
        <v>1061</v>
      </c>
      <c r="M1354" s="113" t="s">
        <v>1588</v>
      </c>
      <c r="N1354" s="372"/>
    </row>
    <row r="1355" spans="1:14">
      <c r="A1355" s="113" t="s">
        <v>1589</v>
      </c>
      <c r="B1355" s="113" t="s">
        <v>390</v>
      </c>
      <c r="C1355" s="113">
        <v>406.4</v>
      </c>
      <c r="D1355" s="113">
        <v>428</v>
      </c>
      <c r="E1355" s="113">
        <v>403.5</v>
      </c>
      <c r="F1355" s="113">
        <v>418.6</v>
      </c>
      <c r="G1355" s="113">
        <v>418.5</v>
      </c>
      <c r="H1355" s="113">
        <v>403.45</v>
      </c>
      <c r="I1355" s="113">
        <v>194023</v>
      </c>
      <c r="J1355" s="113">
        <v>81379698.549999997</v>
      </c>
      <c r="K1355" s="115">
        <v>43385</v>
      </c>
      <c r="L1355" s="113">
        <v>6437</v>
      </c>
      <c r="M1355" s="113" t="s">
        <v>1590</v>
      </c>
      <c r="N1355" s="372"/>
    </row>
    <row r="1356" spans="1:14">
      <c r="A1356" s="113" t="s">
        <v>2965</v>
      </c>
      <c r="B1356" s="113" t="s">
        <v>390</v>
      </c>
      <c r="C1356" s="113">
        <v>305.95</v>
      </c>
      <c r="D1356" s="113">
        <v>307.55</v>
      </c>
      <c r="E1356" s="113">
        <v>302.14999999999998</v>
      </c>
      <c r="F1356" s="113">
        <v>307.55</v>
      </c>
      <c r="G1356" s="113">
        <v>307.55</v>
      </c>
      <c r="H1356" s="113">
        <v>292.95</v>
      </c>
      <c r="I1356" s="113">
        <v>23987</v>
      </c>
      <c r="J1356" s="113">
        <v>7369658.0999999996</v>
      </c>
      <c r="K1356" s="115">
        <v>43385</v>
      </c>
      <c r="L1356" s="113">
        <v>460</v>
      </c>
      <c r="M1356" s="113" t="s">
        <v>2966</v>
      </c>
      <c r="N1356" s="372"/>
    </row>
    <row r="1357" spans="1:14">
      <c r="A1357" s="113" t="s">
        <v>1591</v>
      </c>
      <c r="B1357" s="113" t="s">
        <v>390</v>
      </c>
      <c r="C1357" s="113">
        <v>1017.7</v>
      </c>
      <c r="D1357" s="113">
        <v>1023</v>
      </c>
      <c r="E1357" s="113">
        <v>1004</v>
      </c>
      <c r="F1357" s="113">
        <v>1009.05</v>
      </c>
      <c r="G1357" s="113">
        <v>1008</v>
      </c>
      <c r="H1357" s="113">
        <v>1011</v>
      </c>
      <c r="I1357" s="113">
        <v>53637</v>
      </c>
      <c r="J1357" s="113">
        <v>54180380.700000003</v>
      </c>
      <c r="K1357" s="115">
        <v>43385</v>
      </c>
      <c r="L1357" s="113">
        <v>799</v>
      </c>
      <c r="M1357" s="113" t="s">
        <v>3130</v>
      </c>
      <c r="N1357" s="372"/>
    </row>
    <row r="1358" spans="1:14">
      <c r="A1358" s="113" t="s">
        <v>1592</v>
      </c>
      <c r="B1358" s="113" t="s">
        <v>390</v>
      </c>
      <c r="C1358" s="113">
        <v>350</v>
      </c>
      <c r="D1358" s="113">
        <v>365</v>
      </c>
      <c r="E1358" s="113">
        <v>345.5</v>
      </c>
      <c r="F1358" s="113">
        <v>347.8</v>
      </c>
      <c r="G1358" s="113">
        <v>350</v>
      </c>
      <c r="H1358" s="113">
        <v>344.8</v>
      </c>
      <c r="I1358" s="113">
        <v>50516</v>
      </c>
      <c r="J1358" s="113">
        <v>17830349.800000001</v>
      </c>
      <c r="K1358" s="115">
        <v>43385</v>
      </c>
      <c r="L1358" s="113">
        <v>676</v>
      </c>
      <c r="M1358" s="113" t="s">
        <v>1593</v>
      </c>
      <c r="N1358" s="372"/>
    </row>
    <row r="1359" spans="1:14">
      <c r="A1359" s="113" t="s">
        <v>2897</v>
      </c>
      <c r="B1359" s="113" t="s">
        <v>390</v>
      </c>
      <c r="C1359" s="113">
        <v>5.95</v>
      </c>
      <c r="D1359" s="113">
        <v>6</v>
      </c>
      <c r="E1359" s="113">
        <v>5.95</v>
      </c>
      <c r="F1359" s="113">
        <v>6</v>
      </c>
      <c r="G1359" s="113">
        <v>6</v>
      </c>
      <c r="H1359" s="113">
        <v>5.75</v>
      </c>
      <c r="I1359" s="113">
        <v>11126</v>
      </c>
      <c r="J1359" s="113">
        <v>66705.5</v>
      </c>
      <c r="K1359" s="115">
        <v>43385</v>
      </c>
      <c r="L1359" s="113">
        <v>37</v>
      </c>
      <c r="M1359" s="113" t="s">
        <v>2898</v>
      </c>
      <c r="N1359" s="372"/>
    </row>
    <row r="1360" spans="1:14">
      <c r="A1360" s="113" t="s">
        <v>3432</v>
      </c>
      <c r="B1360" s="113" t="s">
        <v>390</v>
      </c>
      <c r="C1360" s="113">
        <v>33.35</v>
      </c>
      <c r="D1360" s="113">
        <v>33.35</v>
      </c>
      <c r="E1360" s="113">
        <v>30.5</v>
      </c>
      <c r="F1360" s="113">
        <v>31</v>
      </c>
      <c r="G1360" s="113">
        <v>31</v>
      </c>
      <c r="H1360" s="113">
        <v>30.35</v>
      </c>
      <c r="I1360" s="113">
        <v>1260</v>
      </c>
      <c r="J1360" s="113">
        <v>39198.15</v>
      </c>
      <c r="K1360" s="115">
        <v>43385</v>
      </c>
      <c r="L1360" s="113">
        <v>27</v>
      </c>
      <c r="M1360" s="113" t="s">
        <v>3433</v>
      </c>
      <c r="N1360" s="372"/>
    </row>
    <row r="1361" spans="1:14">
      <c r="A1361" s="113" t="s">
        <v>1595</v>
      </c>
      <c r="B1361" s="113" t="s">
        <v>390</v>
      </c>
      <c r="C1361" s="113">
        <v>325</v>
      </c>
      <c r="D1361" s="113">
        <v>334.5</v>
      </c>
      <c r="E1361" s="113">
        <v>316.25</v>
      </c>
      <c r="F1361" s="113">
        <v>321.10000000000002</v>
      </c>
      <c r="G1361" s="113">
        <v>319.95</v>
      </c>
      <c r="H1361" s="113">
        <v>321.85000000000002</v>
      </c>
      <c r="I1361" s="113">
        <v>116916</v>
      </c>
      <c r="J1361" s="113">
        <v>38051407</v>
      </c>
      <c r="K1361" s="115">
        <v>43385</v>
      </c>
      <c r="L1361" s="113">
        <v>5356</v>
      </c>
      <c r="M1361" s="113" t="s">
        <v>1596</v>
      </c>
      <c r="N1361" s="372"/>
    </row>
    <row r="1362" spans="1:14">
      <c r="A1362" s="113" t="s">
        <v>2900</v>
      </c>
      <c r="B1362" s="113" t="s">
        <v>2788</v>
      </c>
      <c r="C1362" s="113">
        <v>457</v>
      </c>
      <c r="D1362" s="113">
        <v>460.85</v>
      </c>
      <c r="E1362" s="113">
        <v>457</v>
      </c>
      <c r="F1362" s="113">
        <v>460.85</v>
      </c>
      <c r="G1362" s="113">
        <v>460.85</v>
      </c>
      <c r="H1362" s="113">
        <v>438.95</v>
      </c>
      <c r="I1362" s="113">
        <v>14071</v>
      </c>
      <c r="J1362" s="113">
        <v>6471852.8499999996</v>
      </c>
      <c r="K1362" s="115">
        <v>43385</v>
      </c>
      <c r="L1362" s="113">
        <v>125</v>
      </c>
      <c r="M1362" s="113" t="s">
        <v>2901</v>
      </c>
      <c r="N1362" s="372"/>
    </row>
    <row r="1363" spans="1:14">
      <c r="A1363" s="113" t="s">
        <v>1597</v>
      </c>
      <c r="B1363" s="113" t="s">
        <v>390</v>
      </c>
      <c r="C1363" s="113">
        <v>1025</v>
      </c>
      <c r="D1363" s="113">
        <v>1096</v>
      </c>
      <c r="E1363" s="113">
        <v>990.85</v>
      </c>
      <c r="F1363" s="113">
        <v>1047.4000000000001</v>
      </c>
      <c r="G1363" s="113">
        <v>1017</v>
      </c>
      <c r="H1363" s="113">
        <v>1011.25</v>
      </c>
      <c r="I1363" s="113">
        <v>1268</v>
      </c>
      <c r="J1363" s="113">
        <v>1331965.2</v>
      </c>
      <c r="K1363" s="115">
        <v>43385</v>
      </c>
      <c r="L1363" s="113">
        <v>286</v>
      </c>
      <c r="M1363" s="113" t="s">
        <v>1598</v>
      </c>
      <c r="N1363" s="372"/>
    </row>
    <row r="1364" spans="1:14">
      <c r="A1364" s="113" t="s">
        <v>213</v>
      </c>
      <c r="B1364" s="113" t="s">
        <v>390</v>
      </c>
      <c r="C1364" s="113">
        <v>12.9</v>
      </c>
      <c r="D1364" s="113">
        <v>12.95</v>
      </c>
      <c r="E1364" s="113">
        <v>12.5</v>
      </c>
      <c r="F1364" s="113">
        <v>12.7</v>
      </c>
      <c r="G1364" s="113">
        <v>12.7</v>
      </c>
      <c r="H1364" s="113">
        <v>12.65</v>
      </c>
      <c r="I1364" s="113">
        <v>21064389</v>
      </c>
      <c r="J1364" s="113">
        <v>267156687.40000001</v>
      </c>
      <c r="K1364" s="115">
        <v>43385</v>
      </c>
      <c r="L1364" s="113">
        <v>21609</v>
      </c>
      <c r="M1364" s="113" t="s">
        <v>1599</v>
      </c>
      <c r="N1364" s="372"/>
    </row>
    <row r="1365" spans="1:14">
      <c r="A1365" s="113" t="s">
        <v>1939</v>
      </c>
      <c r="B1365" s="113" t="s">
        <v>390</v>
      </c>
      <c r="C1365" s="113">
        <v>253</v>
      </c>
      <c r="D1365" s="113">
        <v>255.6</v>
      </c>
      <c r="E1365" s="113">
        <v>244.9</v>
      </c>
      <c r="F1365" s="113">
        <v>254.55</v>
      </c>
      <c r="G1365" s="113">
        <v>254.9</v>
      </c>
      <c r="H1365" s="113">
        <v>238.2</v>
      </c>
      <c r="I1365" s="113">
        <v>4082</v>
      </c>
      <c r="J1365" s="113">
        <v>1024691.45</v>
      </c>
      <c r="K1365" s="115">
        <v>43385</v>
      </c>
      <c r="L1365" s="113">
        <v>249</v>
      </c>
      <c r="M1365" s="113" t="s">
        <v>1940</v>
      </c>
      <c r="N1365" s="372"/>
    </row>
    <row r="1366" spans="1:14">
      <c r="A1366" s="113" t="s">
        <v>1600</v>
      </c>
      <c r="B1366" s="113" t="s">
        <v>390</v>
      </c>
      <c r="C1366" s="113">
        <v>309.89999999999998</v>
      </c>
      <c r="D1366" s="113">
        <v>315.89999999999998</v>
      </c>
      <c r="E1366" s="113">
        <v>307.64999999999998</v>
      </c>
      <c r="F1366" s="113">
        <v>312.05</v>
      </c>
      <c r="G1366" s="113">
        <v>312</v>
      </c>
      <c r="H1366" s="113">
        <v>306.85000000000002</v>
      </c>
      <c r="I1366" s="113">
        <v>131034</v>
      </c>
      <c r="J1366" s="113">
        <v>40932826.649999999</v>
      </c>
      <c r="K1366" s="115">
        <v>43385</v>
      </c>
      <c r="L1366" s="113">
        <v>3600</v>
      </c>
      <c r="M1366" s="113" t="s">
        <v>1601</v>
      </c>
      <c r="N1366" s="372"/>
    </row>
    <row r="1367" spans="1:14">
      <c r="A1367" s="113" t="s">
        <v>3070</v>
      </c>
      <c r="B1367" s="113" t="s">
        <v>390</v>
      </c>
      <c r="C1367" s="113">
        <v>0.8</v>
      </c>
      <c r="D1367" s="113">
        <v>0.8</v>
      </c>
      <c r="E1367" s="113">
        <v>0.8</v>
      </c>
      <c r="F1367" s="113">
        <v>0.8</v>
      </c>
      <c r="G1367" s="113">
        <v>0.8</v>
      </c>
      <c r="H1367" s="113">
        <v>0.85</v>
      </c>
      <c r="I1367" s="113">
        <v>28095</v>
      </c>
      <c r="J1367" s="113">
        <v>22476</v>
      </c>
      <c r="K1367" s="115">
        <v>43385</v>
      </c>
      <c r="L1367" s="113">
        <v>16</v>
      </c>
      <c r="M1367" s="113" t="s">
        <v>3071</v>
      </c>
      <c r="N1367" s="372"/>
    </row>
    <row r="1368" spans="1:14">
      <c r="A1368" s="113" t="s">
        <v>3159</v>
      </c>
      <c r="B1368" s="113" t="s">
        <v>390</v>
      </c>
      <c r="C1368" s="113">
        <v>74.5</v>
      </c>
      <c r="D1368" s="113">
        <v>78</v>
      </c>
      <c r="E1368" s="113">
        <v>74.25</v>
      </c>
      <c r="F1368" s="113">
        <v>74.75</v>
      </c>
      <c r="G1368" s="113">
        <v>74.400000000000006</v>
      </c>
      <c r="H1368" s="113">
        <v>76.25</v>
      </c>
      <c r="I1368" s="113">
        <v>26630</v>
      </c>
      <c r="J1368" s="113">
        <v>2027661.6</v>
      </c>
      <c r="K1368" s="115">
        <v>43385</v>
      </c>
      <c r="L1368" s="113">
        <v>422</v>
      </c>
      <c r="M1368" s="113" t="s">
        <v>3160</v>
      </c>
      <c r="N1368" s="372"/>
    </row>
    <row r="1369" spans="1:14">
      <c r="A1369" s="113" t="s">
        <v>3131</v>
      </c>
      <c r="B1369" s="113" t="s">
        <v>2788</v>
      </c>
      <c r="C1369" s="113">
        <v>2.0499999999999998</v>
      </c>
      <c r="D1369" s="113">
        <v>2.25</v>
      </c>
      <c r="E1369" s="113">
        <v>2.0499999999999998</v>
      </c>
      <c r="F1369" s="113">
        <v>2.25</v>
      </c>
      <c r="G1369" s="113">
        <v>2.25</v>
      </c>
      <c r="H1369" s="113">
        <v>2.15</v>
      </c>
      <c r="I1369" s="113">
        <v>10278</v>
      </c>
      <c r="J1369" s="113">
        <v>21764.3</v>
      </c>
      <c r="K1369" s="115">
        <v>43385</v>
      </c>
      <c r="L1369" s="113">
        <v>33</v>
      </c>
      <c r="M1369" s="113" t="s">
        <v>3132</v>
      </c>
      <c r="N1369" s="372"/>
    </row>
    <row r="1370" spans="1:14">
      <c r="A1370" s="113" t="s">
        <v>3133</v>
      </c>
      <c r="B1370" s="113" t="s">
        <v>390</v>
      </c>
      <c r="C1370" s="113">
        <v>25.35</v>
      </c>
      <c r="D1370" s="113">
        <v>26.5</v>
      </c>
      <c r="E1370" s="113">
        <v>25.35</v>
      </c>
      <c r="F1370" s="113">
        <v>26.1</v>
      </c>
      <c r="G1370" s="113">
        <v>26.4</v>
      </c>
      <c r="H1370" s="113">
        <v>25.15</v>
      </c>
      <c r="I1370" s="113">
        <v>110091</v>
      </c>
      <c r="J1370" s="113">
        <v>2861873.85</v>
      </c>
      <c r="K1370" s="115">
        <v>43385</v>
      </c>
      <c r="L1370" s="113">
        <v>582</v>
      </c>
      <c r="M1370" s="113" t="s">
        <v>3134</v>
      </c>
      <c r="N1370" s="372"/>
    </row>
    <row r="1371" spans="1:14">
      <c r="A1371" s="113" t="s">
        <v>3434</v>
      </c>
      <c r="B1371" s="113" t="s">
        <v>390</v>
      </c>
      <c r="C1371" s="113">
        <v>10.45</v>
      </c>
      <c r="D1371" s="113">
        <v>12.4</v>
      </c>
      <c r="E1371" s="113">
        <v>10.45</v>
      </c>
      <c r="F1371" s="113">
        <v>11.7</v>
      </c>
      <c r="G1371" s="113">
        <v>11.25</v>
      </c>
      <c r="H1371" s="113">
        <v>10.45</v>
      </c>
      <c r="I1371" s="113">
        <v>14872</v>
      </c>
      <c r="J1371" s="113">
        <v>169774.85</v>
      </c>
      <c r="K1371" s="115">
        <v>43385</v>
      </c>
      <c r="L1371" s="113">
        <v>79</v>
      </c>
      <c r="M1371" s="113" t="s">
        <v>3435</v>
      </c>
      <c r="N1371" s="372"/>
    </row>
    <row r="1372" spans="1:14">
      <c r="A1372" s="113" t="s">
        <v>3436</v>
      </c>
      <c r="B1372" s="113" t="s">
        <v>390</v>
      </c>
      <c r="C1372" s="113">
        <v>33.25</v>
      </c>
      <c r="D1372" s="113">
        <v>36.049999999999997</v>
      </c>
      <c r="E1372" s="113">
        <v>32.65</v>
      </c>
      <c r="F1372" s="113">
        <v>34.049999999999997</v>
      </c>
      <c r="G1372" s="113">
        <v>34.299999999999997</v>
      </c>
      <c r="H1372" s="113">
        <v>34.35</v>
      </c>
      <c r="I1372" s="113">
        <v>313908</v>
      </c>
      <c r="J1372" s="113">
        <v>10775491.4</v>
      </c>
      <c r="K1372" s="115">
        <v>43385</v>
      </c>
      <c r="L1372" s="113">
        <v>1221</v>
      </c>
      <c r="M1372" s="113" t="s">
        <v>3437</v>
      </c>
      <c r="N1372" s="372"/>
    </row>
    <row r="1373" spans="1:14">
      <c r="A1373" s="113" t="s">
        <v>3438</v>
      </c>
      <c r="B1373" s="113" t="s">
        <v>390</v>
      </c>
      <c r="C1373" s="113">
        <v>45.55</v>
      </c>
      <c r="D1373" s="113">
        <v>48.9</v>
      </c>
      <c r="E1373" s="113">
        <v>45.5</v>
      </c>
      <c r="F1373" s="113">
        <v>47.95</v>
      </c>
      <c r="G1373" s="113">
        <v>48.45</v>
      </c>
      <c r="H1373" s="113">
        <v>44.85</v>
      </c>
      <c r="I1373" s="113">
        <v>6722</v>
      </c>
      <c r="J1373" s="113">
        <v>318779.25</v>
      </c>
      <c r="K1373" s="115">
        <v>43385</v>
      </c>
      <c r="L1373" s="113">
        <v>195</v>
      </c>
      <c r="M1373" s="113" t="s">
        <v>3439</v>
      </c>
      <c r="N1373" s="372"/>
    </row>
    <row r="1374" spans="1:14">
      <c r="A1374" s="113" t="s">
        <v>2262</v>
      </c>
      <c r="B1374" s="113" t="s">
        <v>390</v>
      </c>
      <c r="C1374" s="113">
        <v>30.25</v>
      </c>
      <c r="D1374" s="113">
        <v>30.95</v>
      </c>
      <c r="E1374" s="113">
        <v>30</v>
      </c>
      <c r="F1374" s="113">
        <v>30.3</v>
      </c>
      <c r="G1374" s="113">
        <v>30.15</v>
      </c>
      <c r="H1374" s="113">
        <v>29.95</v>
      </c>
      <c r="I1374" s="113">
        <v>814908</v>
      </c>
      <c r="J1374" s="113">
        <v>24786759.399999999</v>
      </c>
      <c r="K1374" s="115">
        <v>43385</v>
      </c>
      <c r="L1374" s="113">
        <v>3454</v>
      </c>
      <c r="M1374" s="113" t="s">
        <v>2263</v>
      </c>
      <c r="N1374" s="372"/>
    </row>
    <row r="1375" spans="1:14">
      <c r="A1375" s="113" t="s">
        <v>2902</v>
      </c>
      <c r="B1375" s="113" t="s">
        <v>2788</v>
      </c>
      <c r="C1375" s="113">
        <v>0.25</v>
      </c>
      <c r="D1375" s="113">
        <v>0.3</v>
      </c>
      <c r="E1375" s="113">
        <v>0.25</v>
      </c>
      <c r="F1375" s="113">
        <v>0.3</v>
      </c>
      <c r="G1375" s="113">
        <v>0.3</v>
      </c>
      <c r="H1375" s="113">
        <v>0.3</v>
      </c>
      <c r="I1375" s="113">
        <v>389298</v>
      </c>
      <c r="J1375" s="113">
        <v>97942.95</v>
      </c>
      <c r="K1375" s="115">
        <v>43385</v>
      </c>
      <c r="L1375" s="113">
        <v>20</v>
      </c>
      <c r="M1375" s="113" t="s">
        <v>2903</v>
      </c>
      <c r="N1375" s="372"/>
    </row>
    <row r="1376" spans="1:14">
      <c r="A1376" s="113" t="s">
        <v>2223</v>
      </c>
      <c r="B1376" s="113" t="s">
        <v>390</v>
      </c>
      <c r="C1376" s="113">
        <v>410</v>
      </c>
      <c r="D1376" s="113">
        <v>416.5</v>
      </c>
      <c r="E1376" s="113">
        <v>403.05</v>
      </c>
      <c r="F1376" s="113">
        <v>404.5</v>
      </c>
      <c r="G1376" s="113">
        <v>403.2</v>
      </c>
      <c r="H1376" s="113">
        <v>404.2</v>
      </c>
      <c r="I1376" s="113">
        <v>2446</v>
      </c>
      <c r="J1376" s="113">
        <v>996986.55</v>
      </c>
      <c r="K1376" s="115">
        <v>43385</v>
      </c>
      <c r="L1376" s="113">
        <v>131</v>
      </c>
      <c r="M1376" s="113" t="s">
        <v>2224</v>
      </c>
      <c r="N1376" s="372"/>
    </row>
    <row r="1377" spans="1:14">
      <c r="A1377" s="113" t="s">
        <v>2264</v>
      </c>
      <c r="B1377" s="113" t="s">
        <v>390</v>
      </c>
      <c r="C1377" s="113">
        <v>168</v>
      </c>
      <c r="D1377" s="113">
        <v>192</v>
      </c>
      <c r="E1377" s="113">
        <v>165</v>
      </c>
      <c r="F1377" s="113">
        <v>176.1</v>
      </c>
      <c r="G1377" s="113">
        <v>177</v>
      </c>
      <c r="H1377" s="113">
        <v>160.85</v>
      </c>
      <c r="I1377" s="113">
        <v>112269</v>
      </c>
      <c r="J1377" s="113">
        <v>20350352.449999999</v>
      </c>
      <c r="K1377" s="115">
        <v>43385</v>
      </c>
      <c r="L1377" s="113">
        <v>1673</v>
      </c>
      <c r="M1377" s="113" t="s">
        <v>2265</v>
      </c>
      <c r="N1377" s="372"/>
    </row>
    <row r="1378" spans="1:14">
      <c r="A1378" s="113" t="s">
        <v>1602</v>
      </c>
      <c r="B1378" s="113" t="s">
        <v>390</v>
      </c>
      <c r="C1378" s="113">
        <v>34.200000000000003</v>
      </c>
      <c r="D1378" s="113">
        <v>35.75</v>
      </c>
      <c r="E1378" s="113">
        <v>33.35</v>
      </c>
      <c r="F1378" s="113">
        <v>33.85</v>
      </c>
      <c r="G1378" s="113">
        <v>33.75</v>
      </c>
      <c r="H1378" s="113">
        <v>33.9</v>
      </c>
      <c r="I1378" s="113">
        <v>3133697</v>
      </c>
      <c r="J1378" s="113">
        <v>108034876.95</v>
      </c>
      <c r="K1378" s="115">
        <v>43385</v>
      </c>
      <c r="L1378" s="113">
        <v>13053</v>
      </c>
      <c r="M1378" s="113" t="s">
        <v>1603</v>
      </c>
      <c r="N1378" s="372"/>
    </row>
    <row r="1379" spans="1:14">
      <c r="A1379" s="113" t="s">
        <v>230</v>
      </c>
      <c r="B1379" s="113" t="s">
        <v>390</v>
      </c>
      <c r="C1379" s="113">
        <v>1729</v>
      </c>
      <c r="D1379" s="113">
        <v>1813</v>
      </c>
      <c r="E1379" s="113">
        <v>1725</v>
      </c>
      <c r="F1379" s="113">
        <v>1773.1</v>
      </c>
      <c r="G1379" s="113">
        <v>1761.15</v>
      </c>
      <c r="H1379" s="113">
        <v>1727.05</v>
      </c>
      <c r="I1379" s="113">
        <v>569394</v>
      </c>
      <c r="J1379" s="113">
        <v>1015308711.5</v>
      </c>
      <c r="K1379" s="115">
        <v>43385</v>
      </c>
      <c r="L1379" s="113">
        <v>26904</v>
      </c>
      <c r="M1379" s="113" t="s">
        <v>1604</v>
      </c>
      <c r="N1379" s="372"/>
    </row>
    <row r="1380" spans="1:14">
      <c r="A1380" s="113" t="s">
        <v>1605</v>
      </c>
      <c r="B1380" s="113" t="s">
        <v>390</v>
      </c>
      <c r="C1380" s="113">
        <v>144.9</v>
      </c>
      <c r="D1380" s="113">
        <v>145.94999999999999</v>
      </c>
      <c r="E1380" s="113">
        <v>141.05000000000001</v>
      </c>
      <c r="F1380" s="113">
        <v>143.25</v>
      </c>
      <c r="G1380" s="113">
        <v>143.1</v>
      </c>
      <c r="H1380" s="113">
        <v>139.6</v>
      </c>
      <c r="I1380" s="113">
        <v>6516</v>
      </c>
      <c r="J1380" s="113">
        <v>939493.1</v>
      </c>
      <c r="K1380" s="115">
        <v>43385</v>
      </c>
      <c r="L1380" s="113">
        <v>168</v>
      </c>
      <c r="M1380" s="113" t="s">
        <v>1606</v>
      </c>
      <c r="N1380" s="372"/>
    </row>
    <row r="1381" spans="1:14">
      <c r="A1381" s="113" t="s">
        <v>1607</v>
      </c>
      <c r="B1381" s="113" t="s">
        <v>390</v>
      </c>
      <c r="C1381" s="113">
        <v>181</v>
      </c>
      <c r="D1381" s="113">
        <v>188</v>
      </c>
      <c r="E1381" s="113">
        <v>179.3</v>
      </c>
      <c r="F1381" s="113">
        <v>185.45</v>
      </c>
      <c r="G1381" s="113">
        <v>187.5</v>
      </c>
      <c r="H1381" s="113">
        <v>179.15</v>
      </c>
      <c r="I1381" s="113">
        <v>43455</v>
      </c>
      <c r="J1381" s="113">
        <v>7992976.7000000002</v>
      </c>
      <c r="K1381" s="115">
        <v>43385</v>
      </c>
      <c r="L1381" s="113">
        <v>1093</v>
      </c>
      <c r="M1381" s="113" t="s">
        <v>1608</v>
      </c>
      <c r="N1381" s="372"/>
    </row>
    <row r="1382" spans="1:14">
      <c r="A1382" s="113" t="s">
        <v>140</v>
      </c>
      <c r="B1382" s="113" t="s">
        <v>390</v>
      </c>
      <c r="C1382" s="113">
        <v>1056.5</v>
      </c>
      <c r="D1382" s="113">
        <v>1145</v>
      </c>
      <c r="E1382" s="113">
        <v>1026.0999999999999</v>
      </c>
      <c r="F1382" s="113">
        <v>1039.95</v>
      </c>
      <c r="G1382" s="113">
        <v>1038.4000000000001</v>
      </c>
      <c r="H1382" s="113">
        <v>1046.3499999999999</v>
      </c>
      <c r="I1382" s="113">
        <v>2093839</v>
      </c>
      <c r="J1382" s="113">
        <v>2281789499.5500002</v>
      </c>
      <c r="K1382" s="115">
        <v>43385</v>
      </c>
      <c r="L1382" s="113">
        <v>71119</v>
      </c>
      <c r="M1382" s="113" t="s">
        <v>1609</v>
      </c>
      <c r="N1382" s="372"/>
    </row>
    <row r="1383" spans="1:14">
      <c r="A1383" s="113" t="s">
        <v>348</v>
      </c>
      <c r="B1383" s="113" t="s">
        <v>390</v>
      </c>
      <c r="C1383" s="113">
        <v>1022</v>
      </c>
      <c r="D1383" s="113">
        <v>1036.2</v>
      </c>
      <c r="E1383" s="113">
        <v>1022</v>
      </c>
      <c r="F1383" s="113">
        <v>1032.25</v>
      </c>
      <c r="G1383" s="113">
        <v>1032</v>
      </c>
      <c r="H1383" s="113">
        <v>1023.3</v>
      </c>
      <c r="I1383" s="113">
        <v>3050</v>
      </c>
      <c r="J1383" s="113">
        <v>3145842.15</v>
      </c>
      <c r="K1383" s="115">
        <v>43385</v>
      </c>
      <c r="L1383" s="113">
        <v>348</v>
      </c>
      <c r="M1383" s="113" t="s">
        <v>1610</v>
      </c>
      <c r="N1383" s="372"/>
    </row>
    <row r="1384" spans="1:14">
      <c r="A1384" s="113" t="s">
        <v>2768</v>
      </c>
      <c r="B1384" s="113" t="s">
        <v>390</v>
      </c>
      <c r="C1384" s="113">
        <v>1.8</v>
      </c>
      <c r="D1384" s="113">
        <v>1.85</v>
      </c>
      <c r="E1384" s="113">
        <v>1.8</v>
      </c>
      <c r="F1384" s="113">
        <v>1.8</v>
      </c>
      <c r="G1384" s="113">
        <v>1.8</v>
      </c>
      <c r="H1384" s="113">
        <v>1.85</v>
      </c>
      <c r="I1384" s="113">
        <v>77686</v>
      </c>
      <c r="J1384" s="113">
        <v>139839.79999999999</v>
      </c>
      <c r="K1384" s="115">
        <v>43385</v>
      </c>
      <c r="L1384" s="113">
        <v>92</v>
      </c>
      <c r="M1384" s="113" t="s">
        <v>2769</v>
      </c>
      <c r="N1384" s="372"/>
    </row>
    <row r="1385" spans="1:14">
      <c r="A1385" s="113" t="s">
        <v>141</v>
      </c>
      <c r="B1385" s="113" t="s">
        <v>390</v>
      </c>
      <c r="C1385" s="113">
        <v>428.55</v>
      </c>
      <c r="D1385" s="113">
        <v>435</v>
      </c>
      <c r="E1385" s="113">
        <v>420.1</v>
      </c>
      <c r="F1385" s="113">
        <v>429.4</v>
      </c>
      <c r="G1385" s="113">
        <v>429.4</v>
      </c>
      <c r="H1385" s="113">
        <v>426.55</v>
      </c>
      <c r="I1385" s="113">
        <v>1102823</v>
      </c>
      <c r="J1385" s="113">
        <v>471915028.25</v>
      </c>
      <c r="K1385" s="115">
        <v>43385</v>
      </c>
      <c r="L1385" s="113">
        <v>25293</v>
      </c>
      <c r="M1385" s="113" t="s">
        <v>3135</v>
      </c>
      <c r="N1385" s="372"/>
    </row>
    <row r="1386" spans="1:14">
      <c r="A1386" s="113" t="s">
        <v>2184</v>
      </c>
      <c r="B1386" s="113" t="s">
        <v>390</v>
      </c>
      <c r="C1386" s="113">
        <v>100.05</v>
      </c>
      <c r="D1386" s="113">
        <v>103.95</v>
      </c>
      <c r="E1386" s="113">
        <v>100.05</v>
      </c>
      <c r="F1386" s="113">
        <v>103.65</v>
      </c>
      <c r="G1386" s="113">
        <v>103.8</v>
      </c>
      <c r="H1386" s="113">
        <v>99.9</v>
      </c>
      <c r="I1386" s="113">
        <v>25788</v>
      </c>
      <c r="J1386" s="113">
        <v>2656675.25</v>
      </c>
      <c r="K1386" s="115">
        <v>43385</v>
      </c>
      <c r="L1386" s="113">
        <v>483</v>
      </c>
      <c r="M1386" s="113" t="s">
        <v>2185</v>
      </c>
      <c r="N1386" s="372"/>
    </row>
    <row r="1387" spans="1:14">
      <c r="A1387" s="113" t="s">
        <v>1611</v>
      </c>
      <c r="B1387" s="113" t="s">
        <v>390</v>
      </c>
      <c r="C1387" s="113">
        <v>162.30000000000001</v>
      </c>
      <c r="D1387" s="113">
        <v>169.9</v>
      </c>
      <c r="E1387" s="113">
        <v>162.30000000000001</v>
      </c>
      <c r="F1387" s="113">
        <v>166.85</v>
      </c>
      <c r="G1387" s="113">
        <v>166.5</v>
      </c>
      <c r="H1387" s="113">
        <v>160.15</v>
      </c>
      <c r="I1387" s="113">
        <v>66346</v>
      </c>
      <c r="J1387" s="113">
        <v>11095211.1</v>
      </c>
      <c r="K1387" s="115">
        <v>43385</v>
      </c>
      <c r="L1387" s="113">
        <v>1276</v>
      </c>
      <c r="M1387" s="113" t="s">
        <v>1612</v>
      </c>
      <c r="N1387" s="372"/>
    </row>
    <row r="1388" spans="1:14">
      <c r="A1388" s="113" t="s">
        <v>3440</v>
      </c>
      <c r="B1388" s="113" t="s">
        <v>390</v>
      </c>
      <c r="C1388" s="113">
        <v>124.85</v>
      </c>
      <c r="D1388" s="113">
        <v>134.80000000000001</v>
      </c>
      <c r="E1388" s="113">
        <v>115</v>
      </c>
      <c r="F1388" s="113">
        <v>132.5</v>
      </c>
      <c r="G1388" s="113">
        <v>133.05000000000001</v>
      </c>
      <c r="H1388" s="113">
        <v>121.35</v>
      </c>
      <c r="I1388" s="113">
        <v>1639823</v>
      </c>
      <c r="J1388" s="113">
        <v>209594912.65000001</v>
      </c>
      <c r="K1388" s="115">
        <v>43385</v>
      </c>
      <c r="L1388" s="113">
        <v>19760</v>
      </c>
      <c r="M1388" s="113" t="s">
        <v>3441</v>
      </c>
      <c r="N1388" s="372"/>
    </row>
    <row r="1389" spans="1:14">
      <c r="A1389" s="113" t="s">
        <v>2200</v>
      </c>
      <c r="B1389" s="113" t="s">
        <v>2788</v>
      </c>
      <c r="C1389" s="113">
        <v>19.55</v>
      </c>
      <c r="D1389" s="113">
        <v>20.3</v>
      </c>
      <c r="E1389" s="113">
        <v>19.2</v>
      </c>
      <c r="F1389" s="113">
        <v>19.95</v>
      </c>
      <c r="G1389" s="113">
        <v>20.25</v>
      </c>
      <c r="H1389" s="113">
        <v>19.350000000000001</v>
      </c>
      <c r="I1389" s="113">
        <v>3366</v>
      </c>
      <c r="J1389" s="113">
        <v>65991.899999999994</v>
      </c>
      <c r="K1389" s="115">
        <v>43385</v>
      </c>
      <c r="L1389" s="113">
        <v>42</v>
      </c>
      <c r="M1389" s="113" t="s">
        <v>2201</v>
      </c>
      <c r="N1389" s="372"/>
    </row>
    <row r="1390" spans="1:14">
      <c r="A1390" s="113" t="s">
        <v>3136</v>
      </c>
      <c r="B1390" s="113" t="s">
        <v>2788</v>
      </c>
      <c r="C1390" s="113">
        <v>90.9</v>
      </c>
      <c r="D1390" s="113">
        <v>91.9</v>
      </c>
      <c r="E1390" s="113">
        <v>89.25</v>
      </c>
      <c r="F1390" s="113">
        <v>91.9</v>
      </c>
      <c r="G1390" s="113">
        <v>91.9</v>
      </c>
      <c r="H1390" s="113">
        <v>87.55</v>
      </c>
      <c r="I1390" s="113">
        <v>10463</v>
      </c>
      <c r="J1390" s="113">
        <v>953996.80000000005</v>
      </c>
      <c r="K1390" s="115">
        <v>43385</v>
      </c>
      <c r="L1390" s="113">
        <v>77</v>
      </c>
      <c r="M1390" s="113" t="s">
        <v>3137</v>
      </c>
      <c r="N1390" s="372"/>
    </row>
    <row r="1391" spans="1:14">
      <c r="A1391" s="113" t="s">
        <v>3138</v>
      </c>
      <c r="B1391" s="113" t="s">
        <v>390</v>
      </c>
      <c r="C1391" s="113">
        <v>327.75</v>
      </c>
      <c r="D1391" s="113">
        <v>347.65</v>
      </c>
      <c r="E1391" s="113">
        <v>321.89999999999998</v>
      </c>
      <c r="F1391" s="113">
        <v>340.9</v>
      </c>
      <c r="G1391" s="113">
        <v>340</v>
      </c>
      <c r="H1391" s="113">
        <v>324.75</v>
      </c>
      <c r="I1391" s="113">
        <v>17909</v>
      </c>
      <c r="J1391" s="113">
        <v>5994978.6500000004</v>
      </c>
      <c r="K1391" s="115">
        <v>43385</v>
      </c>
      <c r="L1391" s="113">
        <v>985</v>
      </c>
      <c r="M1391" s="113" t="s">
        <v>3139</v>
      </c>
      <c r="N1391" s="372"/>
    </row>
    <row r="1392" spans="1:14">
      <c r="A1392" s="113" t="s">
        <v>3140</v>
      </c>
      <c r="B1392" s="113" t="s">
        <v>390</v>
      </c>
      <c r="C1392" s="113">
        <v>9.65</v>
      </c>
      <c r="D1392" s="113">
        <v>10.95</v>
      </c>
      <c r="E1392" s="113">
        <v>9.65</v>
      </c>
      <c r="F1392" s="113">
        <v>10.35</v>
      </c>
      <c r="G1392" s="113">
        <v>10.8</v>
      </c>
      <c r="H1392" s="113">
        <v>10.5</v>
      </c>
      <c r="I1392" s="113">
        <v>1346</v>
      </c>
      <c r="J1392" s="113">
        <v>13474.35</v>
      </c>
      <c r="K1392" s="115">
        <v>43385</v>
      </c>
      <c r="L1392" s="113">
        <v>45</v>
      </c>
      <c r="M1392" s="113" t="s">
        <v>3141</v>
      </c>
      <c r="N1392" s="372"/>
    </row>
    <row r="1393" spans="1:14">
      <c r="A1393" s="113" t="s">
        <v>374</v>
      </c>
      <c r="B1393" s="113" t="s">
        <v>390</v>
      </c>
      <c r="C1393" s="113">
        <v>303.05</v>
      </c>
      <c r="D1393" s="113">
        <v>321.89999999999998</v>
      </c>
      <c r="E1393" s="113">
        <v>303.05</v>
      </c>
      <c r="F1393" s="113">
        <v>313.64999999999998</v>
      </c>
      <c r="G1393" s="113">
        <v>314.75</v>
      </c>
      <c r="H1393" s="113">
        <v>298.5</v>
      </c>
      <c r="I1393" s="113">
        <v>1095560</v>
      </c>
      <c r="J1393" s="113">
        <v>345060411.30000001</v>
      </c>
      <c r="K1393" s="115">
        <v>43385</v>
      </c>
      <c r="L1393" s="113">
        <v>20554</v>
      </c>
      <c r="M1393" s="113" t="s">
        <v>3442</v>
      </c>
      <c r="N1393" s="372"/>
    </row>
    <row r="1394" spans="1:14">
      <c r="A1394" s="113" t="s">
        <v>3443</v>
      </c>
      <c r="B1394" s="113" t="s">
        <v>390</v>
      </c>
      <c r="C1394" s="113">
        <v>5.5</v>
      </c>
      <c r="D1394" s="113">
        <v>5.6</v>
      </c>
      <c r="E1394" s="113">
        <v>5.4</v>
      </c>
      <c r="F1394" s="113">
        <v>5.45</v>
      </c>
      <c r="G1394" s="113">
        <v>5.5</v>
      </c>
      <c r="H1394" s="113">
        <v>5.3</v>
      </c>
      <c r="I1394" s="113">
        <v>850746</v>
      </c>
      <c r="J1394" s="113">
        <v>4666067.05</v>
      </c>
      <c r="K1394" s="115">
        <v>43385</v>
      </c>
      <c r="L1394" s="113">
        <v>625</v>
      </c>
      <c r="M1394" s="113" t="s">
        <v>3444</v>
      </c>
      <c r="N1394" s="372"/>
    </row>
    <row r="1395" spans="1:14">
      <c r="A1395" s="113" t="s">
        <v>1613</v>
      </c>
      <c r="B1395" s="113" t="s">
        <v>390</v>
      </c>
      <c r="C1395" s="113">
        <v>263.39999999999998</v>
      </c>
      <c r="D1395" s="113">
        <v>275</v>
      </c>
      <c r="E1395" s="113">
        <v>261.60000000000002</v>
      </c>
      <c r="F1395" s="113">
        <v>268.2</v>
      </c>
      <c r="G1395" s="113">
        <v>267</v>
      </c>
      <c r="H1395" s="113">
        <v>262.2</v>
      </c>
      <c r="I1395" s="113">
        <v>38500</v>
      </c>
      <c r="J1395" s="113">
        <v>10372210.25</v>
      </c>
      <c r="K1395" s="115">
        <v>43385</v>
      </c>
      <c r="L1395" s="113">
        <v>1138</v>
      </c>
      <c r="M1395" s="113" t="s">
        <v>3445</v>
      </c>
      <c r="N1395" s="372"/>
    </row>
    <row r="1396" spans="1:14">
      <c r="A1396" s="113" t="s">
        <v>1614</v>
      </c>
      <c r="B1396" s="113" t="s">
        <v>390</v>
      </c>
      <c r="C1396" s="113">
        <v>373.95</v>
      </c>
      <c r="D1396" s="113">
        <v>380</v>
      </c>
      <c r="E1396" s="113">
        <v>362</v>
      </c>
      <c r="F1396" s="113">
        <v>363.6</v>
      </c>
      <c r="G1396" s="113">
        <v>363</v>
      </c>
      <c r="H1396" s="113">
        <v>367.75</v>
      </c>
      <c r="I1396" s="113">
        <v>33951</v>
      </c>
      <c r="J1396" s="113">
        <v>12511478.949999999</v>
      </c>
      <c r="K1396" s="115">
        <v>43385</v>
      </c>
      <c r="L1396" s="113">
        <v>1606</v>
      </c>
      <c r="M1396" s="113" t="s">
        <v>3446</v>
      </c>
      <c r="N1396" s="372"/>
    </row>
    <row r="1397" spans="1:14">
      <c r="A1397" s="113" t="s">
        <v>2770</v>
      </c>
      <c r="B1397" s="113" t="s">
        <v>390</v>
      </c>
      <c r="C1397" s="113">
        <v>0.4</v>
      </c>
      <c r="D1397" s="113">
        <v>0.45</v>
      </c>
      <c r="E1397" s="113">
        <v>0.4</v>
      </c>
      <c r="F1397" s="113">
        <v>0.4</v>
      </c>
      <c r="G1397" s="113">
        <v>0.4</v>
      </c>
      <c r="H1397" s="113">
        <v>0.4</v>
      </c>
      <c r="I1397" s="113">
        <v>64675</v>
      </c>
      <c r="J1397" s="113">
        <v>26505</v>
      </c>
      <c r="K1397" s="115">
        <v>43385</v>
      </c>
      <c r="L1397" s="113">
        <v>26</v>
      </c>
      <c r="M1397" s="113" t="s">
        <v>2771</v>
      </c>
      <c r="N1397" s="372"/>
    </row>
    <row r="1398" spans="1:14">
      <c r="A1398" s="113" t="s">
        <v>1615</v>
      </c>
      <c r="B1398" s="113" t="s">
        <v>2788</v>
      </c>
      <c r="C1398" s="113">
        <v>4.6500000000000004</v>
      </c>
      <c r="D1398" s="113">
        <v>5.05</v>
      </c>
      <c r="E1398" s="113">
        <v>4.6500000000000004</v>
      </c>
      <c r="F1398" s="113">
        <v>5.05</v>
      </c>
      <c r="G1398" s="113">
        <v>5.05</v>
      </c>
      <c r="H1398" s="113">
        <v>4.8499999999999996</v>
      </c>
      <c r="I1398" s="113">
        <v>325799</v>
      </c>
      <c r="J1398" s="113">
        <v>1538894.55</v>
      </c>
      <c r="K1398" s="115">
        <v>43385</v>
      </c>
      <c r="L1398" s="113">
        <v>353</v>
      </c>
      <c r="M1398" s="113" t="s">
        <v>1616</v>
      </c>
      <c r="N1398" s="372"/>
    </row>
    <row r="1399" spans="1:14">
      <c r="A1399" s="113" t="s">
        <v>3142</v>
      </c>
      <c r="B1399" s="113" t="s">
        <v>390</v>
      </c>
      <c r="C1399" s="113">
        <v>506.05</v>
      </c>
      <c r="D1399" s="113">
        <v>544.70000000000005</v>
      </c>
      <c r="E1399" s="113">
        <v>506</v>
      </c>
      <c r="F1399" s="113">
        <v>526.1</v>
      </c>
      <c r="G1399" s="113">
        <v>525</v>
      </c>
      <c r="H1399" s="113">
        <v>500.9</v>
      </c>
      <c r="I1399" s="113">
        <v>5701</v>
      </c>
      <c r="J1399" s="113">
        <v>2984857.25</v>
      </c>
      <c r="K1399" s="115">
        <v>43385</v>
      </c>
      <c r="L1399" s="113">
        <v>455</v>
      </c>
      <c r="M1399" s="113" t="s">
        <v>3143</v>
      </c>
      <c r="N1399" s="372"/>
    </row>
    <row r="1400" spans="1:14">
      <c r="A1400" s="113" t="s">
        <v>1617</v>
      </c>
      <c r="B1400" s="113" t="s">
        <v>390</v>
      </c>
      <c r="C1400" s="113">
        <v>3795</v>
      </c>
      <c r="D1400" s="113">
        <v>3893.45</v>
      </c>
      <c r="E1400" s="113">
        <v>3625</v>
      </c>
      <c r="F1400" s="113">
        <v>3722.3</v>
      </c>
      <c r="G1400" s="113">
        <v>3625</v>
      </c>
      <c r="H1400" s="113">
        <v>3741.1</v>
      </c>
      <c r="I1400" s="113">
        <v>5356</v>
      </c>
      <c r="J1400" s="113">
        <v>20043388.850000001</v>
      </c>
      <c r="K1400" s="115">
        <v>43385</v>
      </c>
      <c r="L1400" s="113">
        <v>1725</v>
      </c>
      <c r="M1400" s="113" t="s">
        <v>1618</v>
      </c>
      <c r="N1400" s="372"/>
    </row>
    <row r="1401" spans="1:14">
      <c r="A1401" s="113" t="s">
        <v>1619</v>
      </c>
      <c r="B1401" s="113" t="s">
        <v>390</v>
      </c>
      <c r="C1401" s="113">
        <v>2.2000000000000002</v>
      </c>
      <c r="D1401" s="113">
        <v>2.2999999999999998</v>
      </c>
      <c r="E1401" s="113">
        <v>2.2000000000000002</v>
      </c>
      <c r="F1401" s="113">
        <v>2.2000000000000002</v>
      </c>
      <c r="G1401" s="113">
        <v>2.25</v>
      </c>
      <c r="H1401" s="113">
        <v>2.25</v>
      </c>
      <c r="I1401" s="113">
        <v>319461</v>
      </c>
      <c r="J1401" s="113">
        <v>715284.75</v>
      </c>
      <c r="K1401" s="115">
        <v>43385</v>
      </c>
      <c r="L1401" s="113">
        <v>190</v>
      </c>
      <c r="M1401" s="113" t="s">
        <v>1620</v>
      </c>
      <c r="N1401" s="372"/>
    </row>
    <row r="1402" spans="1:14">
      <c r="A1402" s="113" t="s">
        <v>3447</v>
      </c>
      <c r="B1402" s="113" t="s">
        <v>390</v>
      </c>
      <c r="C1402" s="113">
        <v>1372.75</v>
      </c>
      <c r="D1402" s="113">
        <v>1409.95</v>
      </c>
      <c r="E1402" s="113">
        <v>1355</v>
      </c>
      <c r="F1402" s="113">
        <v>1366.25</v>
      </c>
      <c r="G1402" s="113">
        <v>1355</v>
      </c>
      <c r="H1402" s="113">
        <v>1362.5</v>
      </c>
      <c r="I1402" s="113">
        <v>28485</v>
      </c>
      <c r="J1402" s="113">
        <v>39053436.399999999</v>
      </c>
      <c r="K1402" s="115">
        <v>43385</v>
      </c>
      <c r="L1402" s="113">
        <v>4351</v>
      </c>
      <c r="M1402" s="113" t="s">
        <v>3448</v>
      </c>
      <c r="N1402" s="372"/>
    </row>
    <row r="1403" spans="1:14">
      <c r="A1403" s="113" t="s">
        <v>2904</v>
      </c>
      <c r="B1403" s="113" t="s">
        <v>390</v>
      </c>
      <c r="C1403" s="113">
        <v>98.1</v>
      </c>
      <c r="D1403" s="113">
        <v>102.75</v>
      </c>
      <c r="E1403" s="113">
        <v>98.1</v>
      </c>
      <c r="F1403" s="113">
        <v>99.55</v>
      </c>
      <c r="G1403" s="113">
        <v>99.25</v>
      </c>
      <c r="H1403" s="113">
        <v>97.8</v>
      </c>
      <c r="I1403" s="113">
        <v>27132</v>
      </c>
      <c r="J1403" s="113">
        <v>2723748.25</v>
      </c>
      <c r="K1403" s="115">
        <v>43385</v>
      </c>
      <c r="L1403" s="113">
        <v>273</v>
      </c>
      <c r="M1403" s="113" t="s">
        <v>2905</v>
      </c>
      <c r="N1403" s="372"/>
    </row>
    <row r="1404" spans="1:14">
      <c r="A1404" s="113" t="s">
        <v>2343</v>
      </c>
      <c r="B1404" s="113" t="s">
        <v>390</v>
      </c>
      <c r="C1404" s="113">
        <v>382.05</v>
      </c>
      <c r="D1404" s="113">
        <v>404.9</v>
      </c>
      <c r="E1404" s="113">
        <v>382.05</v>
      </c>
      <c r="F1404" s="113">
        <v>387.3</v>
      </c>
      <c r="G1404" s="113">
        <v>384.1</v>
      </c>
      <c r="H1404" s="113">
        <v>389.95</v>
      </c>
      <c r="I1404" s="113">
        <v>862</v>
      </c>
      <c r="J1404" s="113">
        <v>336539.25</v>
      </c>
      <c r="K1404" s="115">
        <v>43385</v>
      </c>
      <c r="L1404" s="113">
        <v>75</v>
      </c>
      <c r="M1404" s="113" t="s">
        <v>2344</v>
      </c>
      <c r="N1404" s="372"/>
    </row>
    <row r="1405" spans="1:14">
      <c r="A1405" s="113" t="s">
        <v>1621</v>
      </c>
      <c r="B1405" s="113" t="s">
        <v>390</v>
      </c>
      <c r="C1405" s="113">
        <v>541</v>
      </c>
      <c r="D1405" s="113">
        <v>557</v>
      </c>
      <c r="E1405" s="113">
        <v>529.65</v>
      </c>
      <c r="F1405" s="113">
        <v>537.04999999999995</v>
      </c>
      <c r="G1405" s="113">
        <v>543</v>
      </c>
      <c r="H1405" s="113">
        <v>540.4</v>
      </c>
      <c r="I1405" s="113">
        <v>61428</v>
      </c>
      <c r="J1405" s="113">
        <v>33452245.949999999</v>
      </c>
      <c r="K1405" s="115">
        <v>43385</v>
      </c>
      <c r="L1405" s="113">
        <v>3288</v>
      </c>
      <c r="M1405" s="113" t="s">
        <v>3449</v>
      </c>
      <c r="N1405" s="372"/>
    </row>
    <row r="1406" spans="1:14">
      <c r="A1406" s="113" t="s">
        <v>1622</v>
      </c>
      <c r="B1406" s="113" t="s">
        <v>390</v>
      </c>
      <c r="C1406" s="113">
        <v>53.4</v>
      </c>
      <c r="D1406" s="113">
        <v>55.25</v>
      </c>
      <c r="E1406" s="113">
        <v>52.05</v>
      </c>
      <c r="F1406" s="113">
        <v>53.35</v>
      </c>
      <c r="G1406" s="113">
        <v>53.05</v>
      </c>
      <c r="H1406" s="113">
        <v>52.2</v>
      </c>
      <c r="I1406" s="113">
        <v>320385</v>
      </c>
      <c r="J1406" s="113">
        <v>17302928.050000001</v>
      </c>
      <c r="K1406" s="115">
        <v>43385</v>
      </c>
      <c r="L1406" s="113">
        <v>1128</v>
      </c>
      <c r="M1406" s="113" t="s">
        <v>1623</v>
      </c>
      <c r="N1406" s="372"/>
    </row>
    <row r="1407" spans="1:14">
      <c r="A1407" s="113" t="s">
        <v>1624</v>
      </c>
      <c r="B1407" s="113" t="s">
        <v>2788</v>
      </c>
      <c r="C1407" s="113">
        <v>1.1000000000000001</v>
      </c>
      <c r="D1407" s="113">
        <v>1.1000000000000001</v>
      </c>
      <c r="E1407" s="113">
        <v>1.1000000000000001</v>
      </c>
      <c r="F1407" s="113">
        <v>1.1000000000000001</v>
      </c>
      <c r="G1407" s="113">
        <v>1.1000000000000001</v>
      </c>
      <c r="H1407" s="113">
        <v>1.1499999999999999</v>
      </c>
      <c r="I1407" s="113">
        <v>845649</v>
      </c>
      <c r="J1407" s="113">
        <v>930213.9</v>
      </c>
      <c r="K1407" s="115">
        <v>43385</v>
      </c>
      <c r="L1407" s="113">
        <v>373</v>
      </c>
      <c r="M1407" s="113" t="s">
        <v>2022</v>
      </c>
      <c r="N1407" s="372"/>
    </row>
    <row r="1408" spans="1:14">
      <c r="A1408" s="113" t="s">
        <v>142</v>
      </c>
      <c r="B1408" s="113" t="s">
        <v>390</v>
      </c>
      <c r="C1408" s="113">
        <v>591.1</v>
      </c>
      <c r="D1408" s="113">
        <v>597.75</v>
      </c>
      <c r="E1408" s="113">
        <v>582.65</v>
      </c>
      <c r="F1408" s="113">
        <v>590.6</v>
      </c>
      <c r="G1408" s="113">
        <v>592</v>
      </c>
      <c r="H1408" s="113">
        <v>586.70000000000005</v>
      </c>
      <c r="I1408" s="113">
        <v>5795641</v>
      </c>
      <c r="J1408" s="113">
        <v>3415131268.3499999</v>
      </c>
      <c r="K1408" s="115">
        <v>43385</v>
      </c>
      <c r="L1408" s="113">
        <v>158924</v>
      </c>
      <c r="M1408" s="113" t="s">
        <v>1625</v>
      </c>
      <c r="N1408" s="372"/>
    </row>
    <row r="1409" spans="1:14">
      <c r="A1409" s="113" t="s">
        <v>1626</v>
      </c>
      <c r="B1409" s="113" t="s">
        <v>390</v>
      </c>
      <c r="C1409" s="113">
        <v>340.05</v>
      </c>
      <c r="D1409" s="113">
        <v>364.4</v>
      </c>
      <c r="E1409" s="113">
        <v>336.25</v>
      </c>
      <c r="F1409" s="113">
        <v>355</v>
      </c>
      <c r="G1409" s="113">
        <v>356</v>
      </c>
      <c r="H1409" s="113">
        <v>339.75</v>
      </c>
      <c r="I1409" s="113">
        <v>340465</v>
      </c>
      <c r="J1409" s="113">
        <v>119014199.59999999</v>
      </c>
      <c r="K1409" s="115">
        <v>43385</v>
      </c>
      <c r="L1409" s="113">
        <v>8745</v>
      </c>
      <c r="M1409" s="113" t="s">
        <v>2204</v>
      </c>
      <c r="N1409" s="372"/>
    </row>
    <row r="1410" spans="1:14">
      <c r="A1410" s="113" t="s">
        <v>143</v>
      </c>
      <c r="B1410" s="113" t="s">
        <v>390</v>
      </c>
      <c r="C1410" s="113">
        <v>654</v>
      </c>
      <c r="D1410" s="113">
        <v>657</v>
      </c>
      <c r="E1410" s="113">
        <v>638.75</v>
      </c>
      <c r="F1410" s="113">
        <v>653.95000000000005</v>
      </c>
      <c r="G1410" s="113">
        <v>654</v>
      </c>
      <c r="H1410" s="113">
        <v>636.5</v>
      </c>
      <c r="I1410" s="113">
        <v>895866</v>
      </c>
      <c r="J1410" s="113">
        <v>583857947.95000005</v>
      </c>
      <c r="K1410" s="115">
        <v>43385</v>
      </c>
      <c r="L1410" s="113">
        <v>22917</v>
      </c>
      <c r="M1410" s="113" t="s">
        <v>1627</v>
      </c>
      <c r="N1410" s="372"/>
    </row>
    <row r="1411" spans="1:14">
      <c r="A1411" s="113" t="s">
        <v>1628</v>
      </c>
      <c r="B1411" s="113" t="s">
        <v>390</v>
      </c>
      <c r="C1411" s="113">
        <v>120.75</v>
      </c>
      <c r="D1411" s="113">
        <v>123.95</v>
      </c>
      <c r="E1411" s="113">
        <v>119</v>
      </c>
      <c r="F1411" s="113">
        <v>120.15</v>
      </c>
      <c r="G1411" s="113">
        <v>119</v>
      </c>
      <c r="H1411" s="113">
        <v>118.45</v>
      </c>
      <c r="I1411" s="113">
        <v>5283</v>
      </c>
      <c r="J1411" s="113">
        <v>641335.6</v>
      </c>
      <c r="K1411" s="115">
        <v>43385</v>
      </c>
      <c r="L1411" s="113">
        <v>253</v>
      </c>
      <c r="M1411" s="113" t="s">
        <v>1629</v>
      </c>
      <c r="N1411" s="372"/>
    </row>
    <row r="1412" spans="1:14">
      <c r="A1412" s="113" t="s">
        <v>2906</v>
      </c>
      <c r="B1412" s="113" t="s">
        <v>2788</v>
      </c>
      <c r="C1412" s="113">
        <v>5.9</v>
      </c>
      <c r="D1412" s="113">
        <v>6.2</v>
      </c>
      <c r="E1412" s="113">
        <v>5.9</v>
      </c>
      <c r="F1412" s="113">
        <v>6</v>
      </c>
      <c r="G1412" s="113">
        <v>6.15</v>
      </c>
      <c r="H1412" s="113">
        <v>5.95</v>
      </c>
      <c r="I1412" s="113">
        <v>13177</v>
      </c>
      <c r="J1412" s="113">
        <v>79541.05</v>
      </c>
      <c r="K1412" s="115">
        <v>43385</v>
      </c>
      <c r="L1412" s="113">
        <v>33</v>
      </c>
      <c r="M1412" s="113" t="s">
        <v>2907</v>
      </c>
      <c r="N1412" s="372"/>
    </row>
    <row r="1413" spans="1:14">
      <c r="A1413" s="113" t="s">
        <v>1630</v>
      </c>
      <c r="B1413" s="113" t="s">
        <v>390</v>
      </c>
      <c r="C1413" s="113">
        <v>247</v>
      </c>
      <c r="D1413" s="113">
        <v>249.75</v>
      </c>
      <c r="E1413" s="113">
        <v>245</v>
      </c>
      <c r="F1413" s="113">
        <v>245.8</v>
      </c>
      <c r="G1413" s="113">
        <v>245.1</v>
      </c>
      <c r="H1413" s="113">
        <v>245.15</v>
      </c>
      <c r="I1413" s="113">
        <v>14593</v>
      </c>
      <c r="J1413" s="113">
        <v>3583339.85</v>
      </c>
      <c r="K1413" s="115">
        <v>43385</v>
      </c>
      <c r="L1413" s="113">
        <v>382</v>
      </c>
      <c r="M1413" s="113" t="s">
        <v>1631</v>
      </c>
      <c r="N1413" s="372"/>
    </row>
    <row r="1414" spans="1:14">
      <c r="A1414" s="113" t="s">
        <v>1632</v>
      </c>
      <c r="B1414" s="113" t="s">
        <v>390</v>
      </c>
      <c r="C1414" s="113">
        <v>227</v>
      </c>
      <c r="D1414" s="113">
        <v>237.6</v>
      </c>
      <c r="E1414" s="113">
        <v>223.75</v>
      </c>
      <c r="F1414" s="113">
        <v>229.2</v>
      </c>
      <c r="G1414" s="113">
        <v>226.5</v>
      </c>
      <c r="H1414" s="113">
        <v>228.35</v>
      </c>
      <c r="I1414" s="113">
        <v>23465</v>
      </c>
      <c r="J1414" s="113">
        <v>5329293.3</v>
      </c>
      <c r="K1414" s="115">
        <v>43385</v>
      </c>
      <c r="L1414" s="113">
        <v>1067</v>
      </c>
      <c r="M1414" s="113" t="s">
        <v>1633</v>
      </c>
      <c r="N1414" s="372"/>
    </row>
    <row r="1415" spans="1:14">
      <c r="A1415" s="113" t="s">
        <v>1634</v>
      </c>
      <c r="B1415" s="113" t="s">
        <v>390</v>
      </c>
      <c r="C1415" s="113">
        <v>1005</v>
      </c>
      <c r="D1415" s="113">
        <v>1008</v>
      </c>
      <c r="E1415" s="113">
        <v>974</v>
      </c>
      <c r="F1415" s="113">
        <v>979.35</v>
      </c>
      <c r="G1415" s="113">
        <v>975.2</v>
      </c>
      <c r="H1415" s="113">
        <v>983.75</v>
      </c>
      <c r="I1415" s="113">
        <v>11377</v>
      </c>
      <c r="J1415" s="113">
        <v>11269163.050000001</v>
      </c>
      <c r="K1415" s="115">
        <v>43385</v>
      </c>
      <c r="L1415" s="113">
        <v>1223</v>
      </c>
      <c r="M1415" s="113" t="s">
        <v>1635</v>
      </c>
      <c r="N1415" s="372"/>
    </row>
    <row r="1416" spans="1:14">
      <c r="A1416" s="113" t="s">
        <v>2345</v>
      </c>
      <c r="B1416" s="113" t="s">
        <v>390</v>
      </c>
      <c r="C1416" s="113">
        <v>22.1</v>
      </c>
      <c r="D1416" s="113">
        <v>22.95</v>
      </c>
      <c r="E1416" s="113">
        <v>22.05</v>
      </c>
      <c r="F1416" s="113">
        <v>22.6</v>
      </c>
      <c r="G1416" s="113">
        <v>22.25</v>
      </c>
      <c r="H1416" s="113">
        <v>22.7</v>
      </c>
      <c r="I1416" s="113">
        <v>16196</v>
      </c>
      <c r="J1416" s="113">
        <v>362727</v>
      </c>
      <c r="K1416" s="115">
        <v>43385</v>
      </c>
      <c r="L1416" s="113">
        <v>92</v>
      </c>
      <c r="M1416" s="113" t="s">
        <v>2346</v>
      </c>
      <c r="N1416" s="372"/>
    </row>
    <row r="1417" spans="1:14">
      <c r="A1417" s="113" t="s">
        <v>2633</v>
      </c>
      <c r="B1417" s="113" t="s">
        <v>2788</v>
      </c>
      <c r="C1417" s="113">
        <v>8.9</v>
      </c>
      <c r="D1417" s="113">
        <v>9.3000000000000007</v>
      </c>
      <c r="E1417" s="113">
        <v>8.6</v>
      </c>
      <c r="F1417" s="113">
        <v>8.9499999999999993</v>
      </c>
      <c r="G1417" s="113">
        <v>8.9499999999999993</v>
      </c>
      <c r="H1417" s="113">
        <v>8.9</v>
      </c>
      <c r="I1417" s="113">
        <v>4200</v>
      </c>
      <c r="J1417" s="113">
        <v>38088.699999999997</v>
      </c>
      <c r="K1417" s="115">
        <v>43385</v>
      </c>
      <c r="L1417" s="113">
        <v>34</v>
      </c>
      <c r="M1417" s="113" t="s">
        <v>2634</v>
      </c>
      <c r="N1417" s="372"/>
    </row>
    <row r="1418" spans="1:14">
      <c r="A1418" s="113" t="s">
        <v>2635</v>
      </c>
      <c r="B1418" s="113" t="s">
        <v>390</v>
      </c>
      <c r="C1418" s="113">
        <v>4.45</v>
      </c>
      <c r="D1418" s="113">
        <v>4.8</v>
      </c>
      <c r="E1418" s="113">
        <v>4.4000000000000004</v>
      </c>
      <c r="F1418" s="113">
        <v>4.45</v>
      </c>
      <c r="G1418" s="113">
        <v>4.45</v>
      </c>
      <c r="H1418" s="113">
        <v>4.55</v>
      </c>
      <c r="I1418" s="113">
        <v>58303</v>
      </c>
      <c r="J1418" s="113">
        <v>262204.55</v>
      </c>
      <c r="K1418" s="115">
        <v>43385</v>
      </c>
      <c r="L1418" s="113">
        <v>28</v>
      </c>
      <c r="M1418" s="113" t="s">
        <v>2636</v>
      </c>
      <c r="N1418" s="372"/>
    </row>
    <row r="1419" spans="1:14">
      <c r="A1419" s="113" t="s">
        <v>1636</v>
      </c>
      <c r="B1419" s="113" t="s">
        <v>390</v>
      </c>
      <c r="C1419" s="113">
        <v>37.5</v>
      </c>
      <c r="D1419" s="113">
        <v>38.299999999999997</v>
      </c>
      <c r="E1419" s="113">
        <v>36.6</v>
      </c>
      <c r="F1419" s="113">
        <v>37.549999999999997</v>
      </c>
      <c r="G1419" s="113">
        <v>37.4</v>
      </c>
      <c r="H1419" s="113">
        <v>36.799999999999997</v>
      </c>
      <c r="I1419" s="113">
        <v>10046</v>
      </c>
      <c r="J1419" s="113">
        <v>376023.15</v>
      </c>
      <c r="K1419" s="115">
        <v>43385</v>
      </c>
      <c r="L1419" s="113">
        <v>99</v>
      </c>
      <c r="M1419" s="113" t="s">
        <v>1637</v>
      </c>
      <c r="N1419" s="372"/>
    </row>
    <row r="1420" spans="1:14">
      <c r="A1420" s="113" t="s">
        <v>1638</v>
      </c>
      <c r="B1420" s="113" t="s">
        <v>390</v>
      </c>
      <c r="C1420" s="113">
        <v>217.3</v>
      </c>
      <c r="D1420" s="113">
        <v>234.85</v>
      </c>
      <c r="E1420" s="113">
        <v>217.3</v>
      </c>
      <c r="F1420" s="113">
        <v>229.05</v>
      </c>
      <c r="G1420" s="113">
        <v>229</v>
      </c>
      <c r="H1420" s="113">
        <v>215.55</v>
      </c>
      <c r="I1420" s="113">
        <v>101031</v>
      </c>
      <c r="J1420" s="113">
        <v>23105749.050000001</v>
      </c>
      <c r="K1420" s="115">
        <v>43385</v>
      </c>
      <c r="L1420" s="113">
        <v>3072</v>
      </c>
      <c r="M1420" s="113" t="s">
        <v>1639</v>
      </c>
      <c r="N1420" s="372"/>
    </row>
    <row r="1421" spans="1:14">
      <c r="A1421" s="113" t="s">
        <v>1640</v>
      </c>
      <c r="B1421" s="113" t="s">
        <v>390</v>
      </c>
      <c r="C1421" s="113">
        <v>44.45</v>
      </c>
      <c r="D1421" s="113">
        <v>46.3</v>
      </c>
      <c r="E1421" s="113">
        <v>44.2</v>
      </c>
      <c r="F1421" s="113">
        <v>45.9</v>
      </c>
      <c r="G1421" s="113">
        <v>46.3</v>
      </c>
      <c r="H1421" s="113">
        <v>44.25</v>
      </c>
      <c r="I1421" s="113">
        <v>16911</v>
      </c>
      <c r="J1421" s="113">
        <v>776181.3</v>
      </c>
      <c r="K1421" s="115">
        <v>43385</v>
      </c>
      <c r="L1421" s="113">
        <v>198</v>
      </c>
      <c r="M1421" s="113" t="s">
        <v>2293</v>
      </c>
      <c r="N1421" s="372"/>
    </row>
    <row r="1422" spans="1:14">
      <c r="A1422" s="113" t="s">
        <v>378</v>
      </c>
      <c r="B1422" s="113" t="s">
        <v>390</v>
      </c>
      <c r="C1422" s="113">
        <v>247</v>
      </c>
      <c r="D1422" s="113">
        <v>261.45</v>
      </c>
      <c r="E1422" s="113">
        <v>246.9</v>
      </c>
      <c r="F1422" s="113">
        <v>258</v>
      </c>
      <c r="G1422" s="113">
        <v>255.75</v>
      </c>
      <c r="H1422" s="113">
        <v>243.75</v>
      </c>
      <c r="I1422" s="113">
        <v>770310</v>
      </c>
      <c r="J1422" s="113">
        <v>195291182.55000001</v>
      </c>
      <c r="K1422" s="115">
        <v>43385</v>
      </c>
      <c r="L1422" s="113">
        <v>15381</v>
      </c>
      <c r="M1422" s="113" t="s">
        <v>1641</v>
      </c>
      <c r="N1422" s="372"/>
    </row>
    <row r="1423" spans="1:14">
      <c r="A1423" s="113" t="s">
        <v>1642</v>
      </c>
      <c r="B1423" s="113" t="s">
        <v>390</v>
      </c>
      <c r="C1423" s="113">
        <v>5.55</v>
      </c>
      <c r="D1423" s="113">
        <v>6.05</v>
      </c>
      <c r="E1423" s="113">
        <v>5.5</v>
      </c>
      <c r="F1423" s="113">
        <v>5.8</v>
      </c>
      <c r="G1423" s="113">
        <v>5.85</v>
      </c>
      <c r="H1423" s="113">
        <v>5.55</v>
      </c>
      <c r="I1423" s="113">
        <v>44281458</v>
      </c>
      <c r="J1423" s="113">
        <v>257181693.55000001</v>
      </c>
      <c r="K1423" s="115">
        <v>43385</v>
      </c>
      <c r="L1423" s="113">
        <v>11917</v>
      </c>
      <c r="M1423" s="113" t="s">
        <v>1643</v>
      </c>
      <c r="N1423" s="372"/>
    </row>
    <row r="1424" spans="1:14">
      <c r="A1424" s="113" t="s">
        <v>1644</v>
      </c>
      <c r="B1424" s="113" t="s">
        <v>390</v>
      </c>
      <c r="C1424" s="113">
        <v>101.9</v>
      </c>
      <c r="D1424" s="113">
        <v>104</v>
      </c>
      <c r="E1424" s="113">
        <v>100.5</v>
      </c>
      <c r="F1424" s="113">
        <v>101.7</v>
      </c>
      <c r="G1424" s="113">
        <v>101.1</v>
      </c>
      <c r="H1424" s="113">
        <v>98.5</v>
      </c>
      <c r="I1424" s="113">
        <v>84896</v>
      </c>
      <c r="J1424" s="113">
        <v>8641654.75</v>
      </c>
      <c r="K1424" s="115">
        <v>43385</v>
      </c>
      <c r="L1424" s="113">
        <v>1683</v>
      </c>
      <c r="M1424" s="113" t="s">
        <v>1645</v>
      </c>
      <c r="N1424" s="372"/>
    </row>
    <row r="1425" spans="1:14">
      <c r="A1425" s="113" t="s">
        <v>1646</v>
      </c>
      <c r="B1425" s="113" t="s">
        <v>390</v>
      </c>
      <c r="C1425" s="113">
        <v>1420</v>
      </c>
      <c r="D1425" s="113">
        <v>1499.35</v>
      </c>
      <c r="E1425" s="113">
        <v>1410.1</v>
      </c>
      <c r="F1425" s="113">
        <v>1477.35</v>
      </c>
      <c r="G1425" s="113">
        <v>1490</v>
      </c>
      <c r="H1425" s="113">
        <v>1395.8</v>
      </c>
      <c r="I1425" s="113">
        <v>4368</v>
      </c>
      <c r="J1425" s="113">
        <v>6441425.5999999996</v>
      </c>
      <c r="K1425" s="115">
        <v>43385</v>
      </c>
      <c r="L1425" s="113">
        <v>949</v>
      </c>
      <c r="M1425" s="113" t="s">
        <v>1647</v>
      </c>
      <c r="N1425" s="372"/>
    </row>
    <row r="1426" spans="1:14">
      <c r="A1426" s="113" t="s">
        <v>1648</v>
      </c>
      <c r="B1426" s="113" t="s">
        <v>390</v>
      </c>
      <c r="C1426" s="113">
        <v>267.05</v>
      </c>
      <c r="D1426" s="113">
        <v>279.89999999999998</v>
      </c>
      <c r="E1426" s="113">
        <v>267.05</v>
      </c>
      <c r="F1426" s="113">
        <v>276</v>
      </c>
      <c r="G1426" s="113">
        <v>271.2</v>
      </c>
      <c r="H1426" s="113">
        <v>267.10000000000002</v>
      </c>
      <c r="I1426" s="113">
        <v>3530</v>
      </c>
      <c r="J1426" s="113">
        <v>970741.75</v>
      </c>
      <c r="K1426" s="115">
        <v>43385</v>
      </c>
      <c r="L1426" s="113">
        <v>198</v>
      </c>
      <c r="M1426" s="113" t="s">
        <v>1649</v>
      </c>
      <c r="N1426" s="372"/>
    </row>
    <row r="1427" spans="1:14">
      <c r="A1427" s="113" t="s">
        <v>1650</v>
      </c>
      <c r="B1427" s="113" t="s">
        <v>390</v>
      </c>
      <c r="C1427" s="113">
        <v>992</v>
      </c>
      <c r="D1427" s="113">
        <v>1000</v>
      </c>
      <c r="E1427" s="113">
        <v>970</v>
      </c>
      <c r="F1427" s="113">
        <v>981.3</v>
      </c>
      <c r="G1427" s="113">
        <v>972.2</v>
      </c>
      <c r="H1427" s="113">
        <v>977.95</v>
      </c>
      <c r="I1427" s="113">
        <v>11815</v>
      </c>
      <c r="J1427" s="113">
        <v>11640068.85</v>
      </c>
      <c r="K1427" s="115">
        <v>43385</v>
      </c>
      <c r="L1427" s="113">
        <v>1447</v>
      </c>
      <c r="M1427" s="113" t="s">
        <v>1651</v>
      </c>
      <c r="N1427" s="372"/>
    </row>
    <row r="1428" spans="1:14">
      <c r="A1428" s="113" t="s">
        <v>1652</v>
      </c>
      <c r="B1428" s="113" t="s">
        <v>390</v>
      </c>
      <c r="C1428" s="113">
        <v>3.2</v>
      </c>
      <c r="D1428" s="113">
        <v>3.4</v>
      </c>
      <c r="E1428" s="113">
        <v>3.2</v>
      </c>
      <c r="F1428" s="113">
        <v>3.4</v>
      </c>
      <c r="G1428" s="113">
        <v>3.4</v>
      </c>
      <c r="H1428" s="113">
        <v>3.25</v>
      </c>
      <c r="I1428" s="113">
        <v>60663</v>
      </c>
      <c r="J1428" s="113">
        <v>198843.8</v>
      </c>
      <c r="K1428" s="115">
        <v>43385</v>
      </c>
      <c r="L1428" s="113">
        <v>88</v>
      </c>
      <c r="M1428" s="113" t="s">
        <v>1653</v>
      </c>
      <c r="N1428" s="372"/>
    </row>
    <row r="1429" spans="1:14">
      <c r="A1429" s="113" t="s">
        <v>144</v>
      </c>
      <c r="B1429" s="113" t="s">
        <v>390</v>
      </c>
      <c r="C1429" s="113">
        <v>31</v>
      </c>
      <c r="D1429" s="113">
        <v>31.8</v>
      </c>
      <c r="E1429" s="113">
        <v>31</v>
      </c>
      <c r="F1429" s="113">
        <v>31.5</v>
      </c>
      <c r="G1429" s="113">
        <v>31.6</v>
      </c>
      <c r="H1429" s="113">
        <v>30.7</v>
      </c>
      <c r="I1429" s="113">
        <v>1937018</v>
      </c>
      <c r="J1429" s="113">
        <v>60818658</v>
      </c>
      <c r="K1429" s="115">
        <v>43385</v>
      </c>
      <c r="L1429" s="113">
        <v>3926</v>
      </c>
      <c r="M1429" s="113" t="s">
        <v>1654</v>
      </c>
      <c r="N1429" s="372"/>
    </row>
    <row r="1430" spans="1:14">
      <c r="A1430" s="113" t="s">
        <v>1655</v>
      </c>
      <c r="B1430" s="113" t="s">
        <v>390</v>
      </c>
      <c r="C1430" s="113">
        <v>594.4</v>
      </c>
      <c r="D1430" s="113">
        <v>600.95000000000005</v>
      </c>
      <c r="E1430" s="113">
        <v>584.4</v>
      </c>
      <c r="F1430" s="113">
        <v>586.15</v>
      </c>
      <c r="G1430" s="113">
        <v>586.9</v>
      </c>
      <c r="H1430" s="113">
        <v>590</v>
      </c>
      <c r="I1430" s="113">
        <v>22578</v>
      </c>
      <c r="J1430" s="113">
        <v>13322130.550000001</v>
      </c>
      <c r="K1430" s="115">
        <v>43385</v>
      </c>
      <c r="L1430" s="113">
        <v>1818</v>
      </c>
      <c r="M1430" s="113" t="s">
        <v>1656</v>
      </c>
      <c r="N1430" s="372"/>
    </row>
    <row r="1431" spans="1:14">
      <c r="A1431" s="113" t="s">
        <v>2908</v>
      </c>
      <c r="B1431" s="113" t="s">
        <v>390</v>
      </c>
      <c r="C1431" s="113">
        <v>81.099999999999994</v>
      </c>
      <c r="D1431" s="113">
        <v>86.75</v>
      </c>
      <c r="E1431" s="113">
        <v>81.099999999999994</v>
      </c>
      <c r="F1431" s="113">
        <v>82.5</v>
      </c>
      <c r="G1431" s="113">
        <v>86.4</v>
      </c>
      <c r="H1431" s="113">
        <v>81.099999999999994</v>
      </c>
      <c r="I1431" s="113">
        <v>1878</v>
      </c>
      <c r="J1431" s="113">
        <v>157218.45000000001</v>
      </c>
      <c r="K1431" s="115">
        <v>43385</v>
      </c>
      <c r="L1431" s="113">
        <v>11</v>
      </c>
      <c r="M1431" s="113" t="s">
        <v>2909</v>
      </c>
      <c r="N1431" s="372"/>
    </row>
    <row r="1432" spans="1:14">
      <c r="A1432" s="113" t="s">
        <v>1657</v>
      </c>
      <c r="B1432" s="113" t="s">
        <v>390</v>
      </c>
      <c r="C1432" s="113">
        <v>164.35</v>
      </c>
      <c r="D1432" s="113">
        <v>168.75</v>
      </c>
      <c r="E1432" s="113">
        <v>162.30000000000001</v>
      </c>
      <c r="F1432" s="113">
        <v>164.6</v>
      </c>
      <c r="G1432" s="113">
        <v>164.1</v>
      </c>
      <c r="H1432" s="113">
        <v>160.19999999999999</v>
      </c>
      <c r="I1432" s="113">
        <v>12051</v>
      </c>
      <c r="J1432" s="113">
        <v>1995917.6</v>
      </c>
      <c r="K1432" s="115">
        <v>43385</v>
      </c>
      <c r="L1432" s="113">
        <v>451</v>
      </c>
      <c r="M1432" s="113" t="s">
        <v>1658</v>
      </c>
      <c r="N1432" s="372"/>
    </row>
    <row r="1433" spans="1:14">
      <c r="A1433" s="113" t="s">
        <v>1659</v>
      </c>
      <c r="B1433" s="113" t="s">
        <v>390</v>
      </c>
      <c r="C1433" s="113">
        <v>164.05</v>
      </c>
      <c r="D1433" s="113">
        <v>168.5</v>
      </c>
      <c r="E1433" s="113">
        <v>163</v>
      </c>
      <c r="F1433" s="113">
        <v>165.8</v>
      </c>
      <c r="G1433" s="113">
        <v>165.15</v>
      </c>
      <c r="H1433" s="113">
        <v>161.94999999999999</v>
      </c>
      <c r="I1433" s="113">
        <v>83513</v>
      </c>
      <c r="J1433" s="113">
        <v>13885847.15</v>
      </c>
      <c r="K1433" s="115">
        <v>43385</v>
      </c>
      <c r="L1433" s="113">
        <v>2369</v>
      </c>
      <c r="M1433" s="113" t="s">
        <v>1660</v>
      </c>
      <c r="N1433" s="372"/>
    </row>
    <row r="1434" spans="1:14">
      <c r="A1434" s="113" t="s">
        <v>1661</v>
      </c>
      <c r="B1434" s="113" t="s">
        <v>390</v>
      </c>
      <c r="C1434" s="113">
        <v>227.25</v>
      </c>
      <c r="D1434" s="113">
        <v>238.3</v>
      </c>
      <c r="E1434" s="113">
        <v>227.2</v>
      </c>
      <c r="F1434" s="113">
        <v>235.35</v>
      </c>
      <c r="G1434" s="113">
        <v>238</v>
      </c>
      <c r="H1434" s="113">
        <v>222.85</v>
      </c>
      <c r="I1434" s="113">
        <v>12526</v>
      </c>
      <c r="J1434" s="113">
        <v>2905596.8</v>
      </c>
      <c r="K1434" s="115">
        <v>43385</v>
      </c>
      <c r="L1434" s="113">
        <v>388</v>
      </c>
      <c r="M1434" s="113" t="s">
        <v>1662</v>
      </c>
      <c r="N1434" s="372"/>
    </row>
    <row r="1435" spans="1:14">
      <c r="A1435" s="113" t="s">
        <v>2699</v>
      </c>
      <c r="B1435" s="113" t="s">
        <v>390</v>
      </c>
      <c r="C1435" s="113">
        <v>34.9</v>
      </c>
      <c r="D1435" s="113">
        <v>35.15</v>
      </c>
      <c r="E1435" s="113">
        <v>33.9</v>
      </c>
      <c r="F1435" s="113">
        <v>34.549999999999997</v>
      </c>
      <c r="G1435" s="113">
        <v>34.9</v>
      </c>
      <c r="H1435" s="113">
        <v>33.700000000000003</v>
      </c>
      <c r="I1435" s="113">
        <v>55149</v>
      </c>
      <c r="J1435" s="113">
        <v>1907519.25</v>
      </c>
      <c r="K1435" s="115">
        <v>43385</v>
      </c>
      <c r="L1435" s="113">
        <v>591</v>
      </c>
      <c r="M1435" s="113" t="s">
        <v>2700</v>
      </c>
      <c r="N1435" s="372"/>
    </row>
    <row r="1436" spans="1:14">
      <c r="A1436" s="113" t="s">
        <v>2971</v>
      </c>
      <c r="B1436" s="113" t="s">
        <v>390</v>
      </c>
      <c r="C1436" s="113">
        <v>128.5</v>
      </c>
      <c r="D1436" s="113">
        <v>134</v>
      </c>
      <c r="E1436" s="113">
        <v>124.25</v>
      </c>
      <c r="F1436" s="113">
        <v>127.05</v>
      </c>
      <c r="G1436" s="113">
        <v>126</v>
      </c>
      <c r="H1436" s="113">
        <v>125.15</v>
      </c>
      <c r="I1436" s="113">
        <v>79352</v>
      </c>
      <c r="J1436" s="113">
        <v>10240360.800000001</v>
      </c>
      <c r="K1436" s="115">
        <v>43385</v>
      </c>
      <c r="L1436" s="113">
        <v>1190</v>
      </c>
      <c r="M1436" s="113" t="s">
        <v>2974</v>
      </c>
      <c r="N1436" s="372"/>
    </row>
    <row r="1437" spans="1:14">
      <c r="A1437" s="113" t="s">
        <v>2910</v>
      </c>
      <c r="B1437" s="113" t="s">
        <v>2788</v>
      </c>
      <c r="C1437" s="113">
        <v>32.75</v>
      </c>
      <c r="D1437" s="113">
        <v>33.6</v>
      </c>
      <c r="E1437" s="113">
        <v>31.4</v>
      </c>
      <c r="F1437" s="113">
        <v>33.6</v>
      </c>
      <c r="G1437" s="113">
        <v>33.6</v>
      </c>
      <c r="H1437" s="113">
        <v>32</v>
      </c>
      <c r="I1437" s="113">
        <v>74970</v>
      </c>
      <c r="J1437" s="113">
        <v>2485410.9500000002</v>
      </c>
      <c r="K1437" s="115">
        <v>43385</v>
      </c>
      <c r="L1437" s="113">
        <v>175</v>
      </c>
      <c r="M1437" s="113" t="s">
        <v>2911</v>
      </c>
      <c r="N1437" s="372"/>
    </row>
    <row r="1438" spans="1:14">
      <c r="A1438" s="113" t="s">
        <v>2999</v>
      </c>
      <c r="B1438" s="113" t="s">
        <v>2788</v>
      </c>
      <c r="C1438" s="113">
        <v>4.9000000000000004</v>
      </c>
      <c r="D1438" s="113">
        <v>5.0999999999999996</v>
      </c>
      <c r="E1438" s="113">
        <v>4.9000000000000004</v>
      </c>
      <c r="F1438" s="113">
        <v>5.0999999999999996</v>
      </c>
      <c r="G1438" s="113">
        <v>5.0999999999999996</v>
      </c>
      <c r="H1438" s="113">
        <v>4.9000000000000004</v>
      </c>
      <c r="I1438" s="113">
        <v>1017</v>
      </c>
      <c r="J1438" s="113">
        <v>5183.3</v>
      </c>
      <c r="K1438" s="115">
        <v>43385</v>
      </c>
      <c r="L1438" s="113">
        <v>10</v>
      </c>
      <c r="M1438" s="113" t="s">
        <v>3000</v>
      </c>
      <c r="N1438" s="372"/>
    </row>
    <row r="1439" spans="1:14">
      <c r="A1439" s="113" t="s">
        <v>1663</v>
      </c>
      <c r="B1439" s="113" t="s">
        <v>2788</v>
      </c>
      <c r="C1439" s="113">
        <v>3.95</v>
      </c>
      <c r="D1439" s="113">
        <v>4.3</v>
      </c>
      <c r="E1439" s="113">
        <v>3.95</v>
      </c>
      <c r="F1439" s="113">
        <v>4</v>
      </c>
      <c r="G1439" s="113">
        <v>4</v>
      </c>
      <c r="H1439" s="113">
        <v>4.1500000000000004</v>
      </c>
      <c r="I1439" s="113">
        <v>15317</v>
      </c>
      <c r="J1439" s="113">
        <v>61274.6</v>
      </c>
      <c r="K1439" s="115">
        <v>43385</v>
      </c>
      <c r="L1439" s="113">
        <v>55</v>
      </c>
      <c r="M1439" s="113" t="s">
        <v>1664</v>
      </c>
      <c r="N1439" s="372"/>
    </row>
    <row r="1440" spans="1:14">
      <c r="A1440" s="113" t="s">
        <v>2347</v>
      </c>
      <c r="B1440" s="113" t="s">
        <v>390</v>
      </c>
      <c r="C1440" s="113">
        <v>3.75</v>
      </c>
      <c r="D1440" s="113">
        <v>3.75</v>
      </c>
      <c r="E1440" s="113">
        <v>3.2</v>
      </c>
      <c r="F1440" s="113">
        <v>3.75</v>
      </c>
      <c r="G1440" s="113">
        <v>3.75</v>
      </c>
      <c r="H1440" s="113">
        <v>3.45</v>
      </c>
      <c r="I1440" s="113">
        <v>1601</v>
      </c>
      <c r="J1440" s="113">
        <v>5728.2</v>
      </c>
      <c r="K1440" s="115">
        <v>43385</v>
      </c>
      <c r="L1440" s="113">
        <v>6</v>
      </c>
      <c r="M1440" s="113" t="s">
        <v>2348</v>
      </c>
      <c r="N1440" s="372"/>
    </row>
    <row r="1441" spans="1:14">
      <c r="A1441" s="113" t="s">
        <v>2162</v>
      </c>
      <c r="B1441" s="113" t="s">
        <v>390</v>
      </c>
      <c r="C1441" s="113">
        <v>30.5</v>
      </c>
      <c r="D1441" s="113">
        <v>36.9</v>
      </c>
      <c r="E1441" s="113">
        <v>30.5</v>
      </c>
      <c r="F1441" s="113">
        <v>32.6</v>
      </c>
      <c r="G1441" s="113">
        <v>32</v>
      </c>
      <c r="H1441" s="113">
        <v>31.55</v>
      </c>
      <c r="I1441" s="113">
        <v>23294</v>
      </c>
      <c r="J1441" s="113">
        <v>768721.05</v>
      </c>
      <c r="K1441" s="115">
        <v>43385</v>
      </c>
      <c r="L1441" s="113">
        <v>141</v>
      </c>
      <c r="M1441" s="113" t="s">
        <v>2163</v>
      </c>
      <c r="N1441" s="372"/>
    </row>
    <row r="1442" spans="1:14">
      <c r="A1442" s="113" t="s">
        <v>2099</v>
      </c>
      <c r="B1442" s="113" t="s">
        <v>390</v>
      </c>
      <c r="C1442" s="113">
        <v>8750.25</v>
      </c>
      <c r="D1442" s="113">
        <v>9300</v>
      </c>
      <c r="E1442" s="113">
        <v>8750</v>
      </c>
      <c r="F1442" s="113">
        <v>9075</v>
      </c>
      <c r="G1442" s="113">
        <v>9005</v>
      </c>
      <c r="H1442" s="113">
        <v>8804.75</v>
      </c>
      <c r="I1442" s="113">
        <v>1586</v>
      </c>
      <c r="J1442" s="113">
        <v>14502852.5</v>
      </c>
      <c r="K1442" s="115">
        <v>43385</v>
      </c>
      <c r="L1442" s="113">
        <v>453</v>
      </c>
      <c r="M1442" s="113" t="s">
        <v>2100</v>
      </c>
      <c r="N1442" s="372"/>
    </row>
    <row r="1443" spans="1:14">
      <c r="A1443" s="113" t="s">
        <v>145</v>
      </c>
      <c r="B1443" s="113" t="s">
        <v>390</v>
      </c>
      <c r="C1443" s="113">
        <v>640</v>
      </c>
      <c r="D1443" s="113">
        <v>659.8</v>
      </c>
      <c r="E1443" s="113">
        <v>637.29999999999995</v>
      </c>
      <c r="F1443" s="113">
        <v>655.95</v>
      </c>
      <c r="G1443" s="113">
        <v>658.5</v>
      </c>
      <c r="H1443" s="113">
        <v>634.35</v>
      </c>
      <c r="I1443" s="113">
        <v>416494</v>
      </c>
      <c r="J1443" s="113">
        <v>272434616.30000001</v>
      </c>
      <c r="K1443" s="115">
        <v>43385</v>
      </c>
      <c r="L1443" s="113">
        <v>20065</v>
      </c>
      <c r="M1443" s="113" t="s">
        <v>1665</v>
      </c>
      <c r="N1443" s="372"/>
    </row>
    <row r="1444" spans="1:14">
      <c r="A1444" s="113" t="s">
        <v>1666</v>
      </c>
      <c r="B1444" s="113" t="s">
        <v>390</v>
      </c>
      <c r="C1444" s="113">
        <v>95.5</v>
      </c>
      <c r="D1444" s="113">
        <v>96.7</v>
      </c>
      <c r="E1444" s="113">
        <v>94.65</v>
      </c>
      <c r="F1444" s="113">
        <v>95.35</v>
      </c>
      <c r="G1444" s="113">
        <v>95.3</v>
      </c>
      <c r="H1444" s="113">
        <v>93.95</v>
      </c>
      <c r="I1444" s="113">
        <v>235972</v>
      </c>
      <c r="J1444" s="113">
        <v>22554872.199999999</v>
      </c>
      <c r="K1444" s="115">
        <v>43385</v>
      </c>
      <c r="L1444" s="113">
        <v>2615</v>
      </c>
      <c r="M1444" s="113" t="s">
        <v>1667</v>
      </c>
      <c r="N1444" s="372"/>
    </row>
    <row r="1445" spans="1:14">
      <c r="A1445" s="113" t="s">
        <v>146</v>
      </c>
      <c r="B1445" s="113" t="s">
        <v>390</v>
      </c>
      <c r="C1445" s="113">
        <v>484</v>
      </c>
      <c r="D1445" s="113">
        <v>496.6</v>
      </c>
      <c r="E1445" s="113">
        <v>479.75</v>
      </c>
      <c r="F1445" s="113">
        <v>484.65</v>
      </c>
      <c r="G1445" s="113">
        <v>483.8</v>
      </c>
      <c r="H1445" s="113">
        <v>483.6</v>
      </c>
      <c r="I1445" s="113">
        <v>143395</v>
      </c>
      <c r="J1445" s="113">
        <v>69975802.650000006</v>
      </c>
      <c r="K1445" s="115">
        <v>43385</v>
      </c>
      <c r="L1445" s="113">
        <v>5383</v>
      </c>
      <c r="M1445" s="113" t="s">
        <v>1668</v>
      </c>
      <c r="N1445" s="372"/>
    </row>
    <row r="1446" spans="1:14">
      <c r="A1446" s="113" t="s">
        <v>356</v>
      </c>
      <c r="B1446" s="113" t="s">
        <v>390</v>
      </c>
      <c r="C1446" s="113">
        <v>993.25</v>
      </c>
      <c r="D1446" s="113">
        <v>1008.4</v>
      </c>
      <c r="E1446" s="113">
        <v>968.95</v>
      </c>
      <c r="F1446" s="113">
        <v>973.15</v>
      </c>
      <c r="G1446" s="113">
        <v>974</v>
      </c>
      <c r="H1446" s="113">
        <v>975.2</v>
      </c>
      <c r="I1446" s="113">
        <v>1023856</v>
      </c>
      <c r="J1446" s="113">
        <v>1008094435.95</v>
      </c>
      <c r="K1446" s="115">
        <v>43385</v>
      </c>
      <c r="L1446" s="113">
        <v>40769</v>
      </c>
      <c r="M1446" s="113" t="s">
        <v>1669</v>
      </c>
      <c r="N1446" s="372"/>
    </row>
    <row r="1447" spans="1:14">
      <c r="A1447" s="113" t="s">
        <v>147</v>
      </c>
      <c r="B1447" s="113" t="s">
        <v>390</v>
      </c>
      <c r="C1447" s="113">
        <v>226.25</v>
      </c>
      <c r="D1447" s="113">
        <v>232.35</v>
      </c>
      <c r="E1447" s="113">
        <v>225.5</v>
      </c>
      <c r="F1447" s="113">
        <v>229.1</v>
      </c>
      <c r="G1447" s="113">
        <v>228.7</v>
      </c>
      <c r="H1447" s="113">
        <v>224.6</v>
      </c>
      <c r="I1447" s="113">
        <v>1165527</v>
      </c>
      <c r="J1447" s="113">
        <v>267590981.15000001</v>
      </c>
      <c r="K1447" s="115">
        <v>43385</v>
      </c>
      <c r="L1447" s="113">
        <v>16106</v>
      </c>
      <c r="M1447" s="113" t="s">
        <v>1670</v>
      </c>
      <c r="N1447" s="372"/>
    </row>
    <row r="1448" spans="1:14">
      <c r="A1448" s="113" t="s">
        <v>1671</v>
      </c>
      <c r="B1448" s="113" t="s">
        <v>390</v>
      </c>
      <c r="C1448" s="113">
        <v>692.65</v>
      </c>
      <c r="D1448" s="113">
        <v>712.25</v>
      </c>
      <c r="E1448" s="113">
        <v>692.6</v>
      </c>
      <c r="F1448" s="113">
        <v>704.4</v>
      </c>
      <c r="G1448" s="113">
        <v>705.95</v>
      </c>
      <c r="H1448" s="113">
        <v>685.85</v>
      </c>
      <c r="I1448" s="113">
        <v>12226</v>
      </c>
      <c r="J1448" s="113">
        <v>8610986.3000000007</v>
      </c>
      <c r="K1448" s="115">
        <v>43385</v>
      </c>
      <c r="L1448" s="113">
        <v>1156</v>
      </c>
      <c r="M1448" s="113" t="s">
        <v>1672</v>
      </c>
      <c r="N1448" s="372"/>
    </row>
    <row r="1449" spans="1:14">
      <c r="A1449" s="113" t="s">
        <v>1673</v>
      </c>
      <c r="B1449" s="113" t="s">
        <v>390</v>
      </c>
      <c r="C1449" s="113">
        <v>575</v>
      </c>
      <c r="D1449" s="113">
        <v>593.70000000000005</v>
      </c>
      <c r="E1449" s="113">
        <v>566.6</v>
      </c>
      <c r="F1449" s="113">
        <v>573.45000000000005</v>
      </c>
      <c r="G1449" s="113">
        <v>570.54999999999995</v>
      </c>
      <c r="H1449" s="113">
        <v>555.70000000000005</v>
      </c>
      <c r="I1449" s="113">
        <v>128913</v>
      </c>
      <c r="J1449" s="113">
        <v>74556662.950000003</v>
      </c>
      <c r="K1449" s="115">
        <v>43385</v>
      </c>
      <c r="L1449" s="113">
        <v>5819</v>
      </c>
      <c r="M1449" s="113" t="s">
        <v>1674</v>
      </c>
      <c r="N1449" s="372"/>
    </row>
    <row r="1450" spans="1:14">
      <c r="A1450" s="113" t="s">
        <v>148</v>
      </c>
      <c r="B1450" s="113" t="s">
        <v>390</v>
      </c>
      <c r="C1450" s="113">
        <v>185.95</v>
      </c>
      <c r="D1450" s="113">
        <v>188.4</v>
      </c>
      <c r="E1450" s="113">
        <v>182.6</v>
      </c>
      <c r="F1450" s="113">
        <v>183.75</v>
      </c>
      <c r="G1450" s="113">
        <v>183.9</v>
      </c>
      <c r="H1450" s="113">
        <v>182.95</v>
      </c>
      <c r="I1450" s="113">
        <v>18014894</v>
      </c>
      <c r="J1450" s="113">
        <v>3335370340.8000002</v>
      </c>
      <c r="K1450" s="115">
        <v>43385</v>
      </c>
      <c r="L1450" s="113">
        <v>134325</v>
      </c>
      <c r="M1450" s="113" t="s">
        <v>1675</v>
      </c>
      <c r="N1450" s="372"/>
    </row>
    <row r="1451" spans="1:14">
      <c r="A1451" s="113" t="s">
        <v>149</v>
      </c>
      <c r="B1451" s="113" t="s">
        <v>390</v>
      </c>
      <c r="C1451" s="113">
        <v>103.1</v>
      </c>
      <c r="D1451" s="113">
        <v>103.5</v>
      </c>
      <c r="E1451" s="113">
        <v>100.5</v>
      </c>
      <c r="F1451" s="113">
        <v>100.9</v>
      </c>
      <c r="G1451" s="113">
        <v>100.7</v>
      </c>
      <c r="H1451" s="113">
        <v>101.85</v>
      </c>
      <c r="I1451" s="113">
        <v>4227480</v>
      </c>
      <c r="J1451" s="113">
        <v>430102597.14999998</v>
      </c>
      <c r="K1451" s="115">
        <v>43385</v>
      </c>
      <c r="L1451" s="113">
        <v>29923</v>
      </c>
      <c r="M1451" s="113" t="s">
        <v>1676</v>
      </c>
      <c r="N1451" s="372"/>
    </row>
    <row r="1452" spans="1:14">
      <c r="A1452" s="113" t="s">
        <v>150</v>
      </c>
      <c r="B1452" s="113" t="s">
        <v>390</v>
      </c>
      <c r="C1452" s="113">
        <v>63.1</v>
      </c>
      <c r="D1452" s="113">
        <v>72.099999999999994</v>
      </c>
      <c r="E1452" s="113">
        <v>62.95</v>
      </c>
      <c r="F1452" s="113">
        <v>68.849999999999994</v>
      </c>
      <c r="G1452" s="113">
        <v>69.55</v>
      </c>
      <c r="H1452" s="113">
        <v>62.25</v>
      </c>
      <c r="I1452" s="113">
        <v>29093448</v>
      </c>
      <c r="J1452" s="113">
        <v>1997873396.25</v>
      </c>
      <c r="K1452" s="115">
        <v>43385</v>
      </c>
      <c r="L1452" s="113">
        <v>89556</v>
      </c>
      <c r="M1452" s="113" t="s">
        <v>1677</v>
      </c>
      <c r="N1452" s="372"/>
    </row>
    <row r="1453" spans="1:14">
      <c r="A1453" s="113" t="s">
        <v>1678</v>
      </c>
      <c r="B1453" s="113" t="s">
        <v>390</v>
      </c>
      <c r="C1453" s="113">
        <v>820</v>
      </c>
      <c r="D1453" s="113">
        <v>894</v>
      </c>
      <c r="E1453" s="113">
        <v>805</v>
      </c>
      <c r="F1453" s="113">
        <v>839.1</v>
      </c>
      <c r="G1453" s="113">
        <v>828</v>
      </c>
      <c r="H1453" s="113">
        <v>805.8</v>
      </c>
      <c r="I1453" s="113">
        <v>1146867</v>
      </c>
      <c r="J1453" s="113">
        <v>967234992.85000002</v>
      </c>
      <c r="K1453" s="115">
        <v>43385</v>
      </c>
      <c r="L1453" s="113">
        <v>38061</v>
      </c>
      <c r="M1453" s="113" t="s">
        <v>1679</v>
      </c>
      <c r="N1453" s="372"/>
    </row>
    <row r="1454" spans="1:14">
      <c r="A1454" s="113" t="s">
        <v>151</v>
      </c>
      <c r="B1454" s="113" t="s">
        <v>390</v>
      </c>
      <c r="C1454" s="113">
        <v>560.79999999999995</v>
      </c>
      <c r="D1454" s="113">
        <v>578.79999999999995</v>
      </c>
      <c r="E1454" s="113">
        <v>558.1</v>
      </c>
      <c r="F1454" s="113">
        <v>576.5</v>
      </c>
      <c r="G1454" s="113">
        <v>578.5</v>
      </c>
      <c r="H1454" s="113">
        <v>555.15</v>
      </c>
      <c r="I1454" s="113">
        <v>5733407</v>
      </c>
      <c r="J1454" s="113">
        <v>3270887737.1500001</v>
      </c>
      <c r="K1454" s="115">
        <v>43385</v>
      </c>
      <c r="L1454" s="113">
        <v>83588</v>
      </c>
      <c r="M1454" s="113" t="s">
        <v>1680</v>
      </c>
      <c r="N1454" s="372"/>
    </row>
    <row r="1455" spans="1:14">
      <c r="A1455" s="113" t="s">
        <v>1681</v>
      </c>
      <c r="B1455" s="113" t="s">
        <v>390</v>
      </c>
      <c r="C1455" s="113">
        <v>53.5</v>
      </c>
      <c r="D1455" s="113">
        <v>55.8</v>
      </c>
      <c r="E1455" s="113">
        <v>53.1</v>
      </c>
      <c r="F1455" s="113">
        <v>54.1</v>
      </c>
      <c r="G1455" s="113">
        <v>54.3</v>
      </c>
      <c r="H1455" s="113">
        <v>53.75</v>
      </c>
      <c r="I1455" s="113">
        <v>97892</v>
      </c>
      <c r="J1455" s="113">
        <v>5315484.25</v>
      </c>
      <c r="K1455" s="115">
        <v>43385</v>
      </c>
      <c r="L1455" s="113">
        <v>1065</v>
      </c>
      <c r="M1455" s="113" t="s">
        <v>1682</v>
      </c>
      <c r="N1455" s="372"/>
    </row>
    <row r="1456" spans="1:14">
      <c r="A1456" s="113" t="s">
        <v>331</v>
      </c>
      <c r="B1456" s="113" t="s">
        <v>390</v>
      </c>
      <c r="C1456" s="113">
        <v>271</v>
      </c>
      <c r="D1456" s="113">
        <v>298.89999999999998</v>
      </c>
      <c r="E1456" s="113">
        <v>271</v>
      </c>
      <c r="F1456" s="113">
        <v>286</v>
      </c>
      <c r="G1456" s="113">
        <v>285.60000000000002</v>
      </c>
      <c r="H1456" s="113">
        <v>273.7</v>
      </c>
      <c r="I1456" s="113">
        <v>171331</v>
      </c>
      <c r="J1456" s="113">
        <v>48944883.549999997</v>
      </c>
      <c r="K1456" s="115">
        <v>43385</v>
      </c>
      <c r="L1456" s="113">
        <v>5599</v>
      </c>
      <c r="M1456" s="113" t="s">
        <v>1951</v>
      </c>
      <c r="N1456" s="372"/>
    </row>
    <row r="1457" spans="1:14">
      <c r="A1457" s="113" t="s">
        <v>3571</v>
      </c>
      <c r="B1457" s="113" t="s">
        <v>390</v>
      </c>
      <c r="C1457" s="113">
        <v>403.9</v>
      </c>
      <c r="D1457" s="113">
        <v>403.9</v>
      </c>
      <c r="E1457" s="113">
        <v>381.6</v>
      </c>
      <c r="F1457" s="113">
        <v>381.6</v>
      </c>
      <c r="G1457" s="113">
        <v>381.6</v>
      </c>
      <c r="H1457" s="113">
        <v>365</v>
      </c>
      <c r="I1457" s="113">
        <v>19</v>
      </c>
      <c r="J1457" s="113">
        <v>7322.2</v>
      </c>
      <c r="K1457" s="115">
        <v>43385</v>
      </c>
      <c r="L1457" s="113">
        <v>4</v>
      </c>
      <c r="M1457" s="113" t="s">
        <v>3572</v>
      </c>
      <c r="N1457" s="372"/>
    </row>
    <row r="1458" spans="1:14">
      <c r="A1458" s="113" t="s">
        <v>2049</v>
      </c>
      <c r="B1458" s="113" t="s">
        <v>390</v>
      </c>
      <c r="C1458" s="113">
        <v>622</v>
      </c>
      <c r="D1458" s="113">
        <v>622</v>
      </c>
      <c r="E1458" s="113">
        <v>569</v>
      </c>
      <c r="F1458" s="113">
        <v>596.25</v>
      </c>
      <c r="G1458" s="113">
        <v>598</v>
      </c>
      <c r="H1458" s="113">
        <v>600.4</v>
      </c>
      <c r="I1458" s="113">
        <v>41928</v>
      </c>
      <c r="J1458" s="113">
        <v>24844699.949999999</v>
      </c>
      <c r="K1458" s="115">
        <v>43385</v>
      </c>
      <c r="L1458" s="113">
        <v>1795</v>
      </c>
      <c r="M1458" s="113" t="s">
        <v>2050</v>
      </c>
      <c r="N1458" s="372"/>
    </row>
    <row r="1459" spans="1:14">
      <c r="A1459" s="113" t="s">
        <v>1683</v>
      </c>
      <c r="B1459" s="113" t="s">
        <v>390</v>
      </c>
      <c r="C1459" s="113">
        <v>15.55</v>
      </c>
      <c r="D1459" s="113">
        <v>18.2</v>
      </c>
      <c r="E1459" s="113">
        <v>15.55</v>
      </c>
      <c r="F1459" s="113">
        <v>17.3</v>
      </c>
      <c r="G1459" s="113">
        <v>17.2</v>
      </c>
      <c r="H1459" s="113">
        <v>15.55</v>
      </c>
      <c r="I1459" s="113">
        <v>95289</v>
      </c>
      <c r="J1459" s="113">
        <v>1661621.3</v>
      </c>
      <c r="K1459" s="115">
        <v>43385</v>
      </c>
      <c r="L1459" s="113">
        <v>563</v>
      </c>
      <c r="M1459" s="113" t="s">
        <v>1684</v>
      </c>
      <c r="N1459" s="372"/>
    </row>
    <row r="1460" spans="1:14">
      <c r="A1460" s="113" t="s">
        <v>3021</v>
      </c>
      <c r="B1460" s="113" t="s">
        <v>390</v>
      </c>
      <c r="C1460" s="113">
        <v>571</v>
      </c>
      <c r="D1460" s="113">
        <v>582.04999999999995</v>
      </c>
      <c r="E1460" s="113">
        <v>548.54999999999995</v>
      </c>
      <c r="F1460" s="113">
        <v>559.95000000000005</v>
      </c>
      <c r="G1460" s="113">
        <v>555.1</v>
      </c>
      <c r="H1460" s="113">
        <v>568.6</v>
      </c>
      <c r="I1460" s="113">
        <v>57580</v>
      </c>
      <c r="J1460" s="113">
        <v>32386220.5</v>
      </c>
      <c r="K1460" s="115">
        <v>43385</v>
      </c>
      <c r="L1460" s="113">
        <v>10873</v>
      </c>
      <c r="M1460" s="113" t="s">
        <v>3024</v>
      </c>
      <c r="N1460" s="372"/>
    </row>
    <row r="1461" spans="1:14">
      <c r="A1461" s="113" t="s">
        <v>2318</v>
      </c>
      <c r="B1461" s="113" t="s">
        <v>390</v>
      </c>
      <c r="C1461" s="113">
        <v>404.05</v>
      </c>
      <c r="D1461" s="113">
        <v>412.3</v>
      </c>
      <c r="E1461" s="113">
        <v>404</v>
      </c>
      <c r="F1461" s="113">
        <v>410.55</v>
      </c>
      <c r="G1461" s="113">
        <v>409.2</v>
      </c>
      <c r="H1461" s="113">
        <v>401.8</v>
      </c>
      <c r="I1461" s="113">
        <v>1560</v>
      </c>
      <c r="J1461" s="113">
        <v>638747.5</v>
      </c>
      <c r="K1461" s="115">
        <v>43385</v>
      </c>
      <c r="L1461" s="113">
        <v>106</v>
      </c>
      <c r="M1461" s="113" t="s">
        <v>2319</v>
      </c>
      <c r="N1461" s="372"/>
    </row>
    <row r="1462" spans="1:14">
      <c r="A1462" s="113" t="s">
        <v>152</v>
      </c>
      <c r="B1462" s="113" t="s">
        <v>390</v>
      </c>
      <c r="C1462" s="113">
        <v>1978</v>
      </c>
      <c r="D1462" s="113">
        <v>1978</v>
      </c>
      <c r="E1462" s="113">
        <v>1903</v>
      </c>
      <c r="F1462" s="113">
        <v>1918.3</v>
      </c>
      <c r="G1462" s="113">
        <v>1920</v>
      </c>
      <c r="H1462" s="113">
        <v>1979.95</v>
      </c>
      <c r="I1462" s="113">
        <v>9373289</v>
      </c>
      <c r="J1462" s="113">
        <v>18065633066.799999</v>
      </c>
      <c r="K1462" s="115">
        <v>43385</v>
      </c>
      <c r="L1462" s="113">
        <v>337356</v>
      </c>
      <c r="M1462" s="113" t="s">
        <v>1685</v>
      </c>
      <c r="N1462" s="372"/>
    </row>
    <row r="1463" spans="1:14">
      <c r="A1463" s="113" t="s">
        <v>1686</v>
      </c>
      <c r="B1463" s="113" t="s">
        <v>390</v>
      </c>
      <c r="C1463" s="113">
        <v>122</v>
      </c>
      <c r="D1463" s="113">
        <v>131.5</v>
      </c>
      <c r="E1463" s="113">
        <v>121.25</v>
      </c>
      <c r="F1463" s="113">
        <v>130.19999999999999</v>
      </c>
      <c r="G1463" s="113">
        <v>131.5</v>
      </c>
      <c r="H1463" s="113">
        <v>121.7</v>
      </c>
      <c r="I1463" s="113">
        <v>151384</v>
      </c>
      <c r="J1463" s="113">
        <v>19313227.649999999</v>
      </c>
      <c r="K1463" s="115">
        <v>43385</v>
      </c>
      <c r="L1463" s="113">
        <v>1435</v>
      </c>
      <c r="M1463" s="113" t="s">
        <v>1687</v>
      </c>
      <c r="N1463" s="372"/>
    </row>
    <row r="1464" spans="1:14">
      <c r="A1464" s="113" t="s">
        <v>1688</v>
      </c>
      <c r="B1464" s="113" t="s">
        <v>390</v>
      </c>
      <c r="C1464" s="113">
        <v>2421.4</v>
      </c>
      <c r="D1464" s="113">
        <v>2500</v>
      </c>
      <c r="E1464" s="113">
        <v>2350</v>
      </c>
      <c r="F1464" s="113">
        <v>2473.9499999999998</v>
      </c>
      <c r="G1464" s="113">
        <v>2470.5</v>
      </c>
      <c r="H1464" s="113">
        <v>2419.25</v>
      </c>
      <c r="I1464" s="113">
        <v>15607</v>
      </c>
      <c r="J1464" s="113">
        <v>37930488.549999997</v>
      </c>
      <c r="K1464" s="115">
        <v>43385</v>
      </c>
      <c r="L1464" s="113">
        <v>4781</v>
      </c>
      <c r="M1464" s="113" t="s">
        <v>1689</v>
      </c>
      <c r="N1464" s="372"/>
    </row>
    <row r="1465" spans="1:14">
      <c r="A1465" s="113" t="s">
        <v>153</v>
      </c>
      <c r="B1465" s="113" t="s">
        <v>390</v>
      </c>
      <c r="C1465" s="113">
        <v>692.05</v>
      </c>
      <c r="D1465" s="113">
        <v>702.55</v>
      </c>
      <c r="E1465" s="113">
        <v>688</v>
      </c>
      <c r="F1465" s="113">
        <v>693.8</v>
      </c>
      <c r="G1465" s="113">
        <v>693.85</v>
      </c>
      <c r="H1465" s="113">
        <v>695.45</v>
      </c>
      <c r="I1465" s="113">
        <v>2727205</v>
      </c>
      <c r="J1465" s="113">
        <v>1895585918.55</v>
      </c>
      <c r="K1465" s="115">
        <v>43385</v>
      </c>
      <c r="L1465" s="113">
        <v>81899</v>
      </c>
      <c r="M1465" s="113" t="s">
        <v>1690</v>
      </c>
      <c r="N1465" s="372"/>
    </row>
    <row r="1466" spans="1:14">
      <c r="A1466" s="113" t="s">
        <v>2637</v>
      </c>
      <c r="B1466" s="113" t="s">
        <v>390</v>
      </c>
      <c r="C1466" s="113">
        <v>143</v>
      </c>
      <c r="D1466" s="113">
        <v>151</v>
      </c>
      <c r="E1466" s="113">
        <v>135.15</v>
      </c>
      <c r="F1466" s="113">
        <v>144.69999999999999</v>
      </c>
      <c r="G1466" s="113">
        <v>142.55000000000001</v>
      </c>
      <c r="H1466" s="113">
        <v>143.44999999999999</v>
      </c>
      <c r="I1466" s="113">
        <v>2165</v>
      </c>
      <c r="J1466" s="113">
        <v>314974.55</v>
      </c>
      <c r="K1466" s="115">
        <v>43385</v>
      </c>
      <c r="L1466" s="113">
        <v>64</v>
      </c>
      <c r="M1466" s="113" t="s">
        <v>2638</v>
      </c>
      <c r="N1466" s="372"/>
    </row>
    <row r="1467" spans="1:14">
      <c r="A1467" s="113" t="s">
        <v>2176</v>
      </c>
      <c r="B1467" s="113" t="s">
        <v>390</v>
      </c>
      <c r="C1467" s="113">
        <v>282.14999999999998</v>
      </c>
      <c r="D1467" s="113">
        <v>288.10000000000002</v>
      </c>
      <c r="E1467" s="113">
        <v>274.05</v>
      </c>
      <c r="F1467" s="113">
        <v>277</v>
      </c>
      <c r="G1467" s="113">
        <v>274.7</v>
      </c>
      <c r="H1467" s="113">
        <v>273.45</v>
      </c>
      <c r="I1467" s="113">
        <v>131211</v>
      </c>
      <c r="J1467" s="113">
        <v>36616681.600000001</v>
      </c>
      <c r="K1467" s="115">
        <v>43385</v>
      </c>
      <c r="L1467" s="113">
        <v>5297</v>
      </c>
      <c r="M1467" s="113" t="s">
        <v>2177</v>
      </c>
      <c r="N1467" s="372"/>
    </row>
    <row r="1468" spans="1:14">
      <c r="A1468" s="113" t="s">
        <v>2912</v>
      </c>
      <c r="B1468" s="113" t="s">
        <v>390</v>
      </c>
      <c r="C1468" s="113">
        <v>24.85</v>
      </c>
      <c r="D1468" s="113">
        <v>28.95</v>
      </c>
      <c r="E1468" s="113">
        <v>24.85</v>
      </c>
      <c r="F1468" s="113">
        <v>26</v>
      </c>
      <c r="G1468" s="113">
        <v>27</v>
      </c>
      <c r="H1468" s="113">
        <v>25.4</v>
      </c>
      <c r="I1468" s="113">
        <v>2786</v>
      </c>
      <c r="J1468" s="113">
        <v>72812</v>
      </c>
      <c r="K1468" s="115">
        <v>43385</v>
      </c>
      <c r="L1468" s="113">
        <v>40</v>
      </c>
      <c r="M1468" s="113" t="s">
        <v>2913</v>
      </c>
      <c r="N1468" s="372"/>
    </row>
    <row r="1469" spans="1:14">
      <c r="A1469" s="113" t="s">
        <v>1691</v>
      </c>
      <c r="B1469" s="113" t="s">
        <v>390</v>
      </c>
      <c r="C1469" s="113">
        <v>51.95</v>
      </c>
      <c r="D1469" s="113">
        <v>55.95</v>
      </c>
      <c r="E1469" s="113">
        <v>51.95</v>
      </c>
      <c r="F1469" s="113">
        <v>55.3</v>
      </c>
      <c r="G1469" s="113">
        <v>55.95</v>
      </c>
      <c r="H1469" s="113">
        <v>51.45</v>
      </c>
      <c r="I1469" s="113">
        <v>38476</v>
      </c>
      <c r="J1469" s="113">
        <v>2099260.5</v>
      </c>
      <c r="K1469" s="115">
        <v>43385</v>
      </c>
      <c r="L1469" s="113">
        <v>532</v>
      </c>
      <c r="M1469" s="113" t="s">
        <v>1692</v>
      </c>
      <c r="N1469" s="372"/>
    </row>
    <row r="1470" spans="1:14">
      <c r="A1470" s="113" t="s">
        <v>2639</v>
      </c>
      <c r="B1470" s="113" t="s">
        <v>2788</v>
      </c>
      <c r="C1470" s="113">
        <v>20.6</v>
      </c>
      <c r="D1470" s="113">
        <v>20.7</v>
      </c>
      <c r="E1470" s="113">
        <v>19.8</v>
      </c>
      <c r="F1470" s="113">
        <v>20.399999999999999</v>
      </c>
      <c r="G1470" s="113">
        <v>20.5</v>
      </c>
      <c r="H1470" s="113">
        <v>19.8</v>
      </c>
      <c r="I1470" s="113">
        <v>69575</v>
      </c>
      <c r="J1470" s="113">
        <v>1413810.3</v>
      </c>
      <c r="K1470" s="115">
        <v>43385</v>
      </c>
      <c r="L1470" s="113">
        <v>290</v>
      </c>
      <c r="M1470" s="113" t="s">
        <v>2640</v>
      </c>
      <c r="N1470" s="372"/>
    </row>
    <row r="1471" spans="1:14">
      <c r="A1471" s="113" t="s">
        <v>1693</v>
      </c>
      <c r="B1471" s="113" t="s">
        <v>390</v>
      </c>
      <c r="C1471" s="113">
        <v>58.1</v>
      </c>
      <c r="D1471" s="113">
        <v>60.2</v>
      </c>
      <c r="E1471" s="113">
        <v>56.15</v>
      </c>
      <c r="F1471" s="113">
        <v>57.15</v>
      </c>
      <c r="G1471" s="113">
        <v>56.9</v>
      </c>
      <c r="H1471" s="113">
        <v>56.5</v>
      </c>
      <c r="I1471" s="113">
        <v>383489</v>
      </c>
      <c r="J1471" s="113">
        <v>22291780.050000001</v>
      </c>
      <c r="K1471" s="115">
        <v>43385</v>
      </c>
      <c r="L1471" s="113">
        <v>5205</v>
      </c>
      <c r="M1471" s="113" t="s">
        <v>1694</v>
      </c>
      <c r="N1471" s="372"/>
    </row>
    <row r="1472" spans="1:14">
      <c r="A1472" s="113" t="s">
        <v>1695</v>
      </c>
      <c r="B1472" s="113" t="s">
        <v>390</v>
      </c>
      <c r="C1472" s="113">
        <v>121.95</v>
      </c>
      <c r="D1472" s="113">
        <v>128.69999999999999</v>
      </c>
      <c r="E1472" s="113">
        <v>121.45</v>
      </c>
      <c r="F1472" s="113">
        <v>127.65</v>
      </c>
      <c r="G1472" s="113">
        <v>128.69999999999999</v>
      </c>
      <c r="H1472" s="113">
        <v>120.85</v>
      </c>
      <c r="I1472" s="113">
        <v>222841</v>
      </c>
      <c r="J1472" s="113">
        <v>27888303.899999999</v>
      </c>
      <c r="K1472" s="115">
        <v>43385</v>
      </c>
      <c r="L1472" s="113">
        <v>2004</v>
      </c>
      <c r="M1472" s="113" t="s">
        <v>1696</v>
      </c>
      <c r="N1472" s="372"/>
    </row>
    <row r="1473" spans="1:14">
      <c r="A1473" s="113" t="s">
        <v>3739</v>
      </c>
      <c r="B1473" s="113" t="s">
        <v>2788</v>
      </c>
      <c r="C1473" s="113">
        <v>4.95</v>
      </c>
      <c r="D1473" s="113">
        <v>5.25</v>
      </c>
      <c r="E1473" s="113">
        <v>4.95</v>
      </c>
      <c r="F1473" s="113">
        <v>5.25</v>
      </c>
      <c r="G1473" s="113">
        <v>5.25</v>
      </c>
      <c r="H1473" s="113">
        <v>5</v>
      </c>
      <c r="I1473" s="113">
        <v>3444</v>
      </c>
      <c r="J1473" s="113">
        <v>17532.25</v>
      </c>
      <c r="K1473" s="115">
        <v>43385</v>
      </c>
      <c r="L1473" s="113">
        <v>7</v>
      </c>
      <c r="M1473" s="113" t="s">
        <v>3740</v>
      </c>
      <c r="N1473" s="372"/>
    </row>
    <row r="1474" spans="1:14">
      <c r="A1474" s="113" t="s">
        <v>1697</v>
      </c>
      <c r="B1474" s="113" t="s">
        <v>390</v>
      </c>
      <c r="C1474" s="113">
        <v>11.85</v>
      </c>
      <c r="D1474" s="113">
        <v>12.4</v>
      </c>
      <c r="E1474" s="113">
        <v>11.85</v>
      </c>
      <c r="F1474" s="113">
        <v>12.4</v>
      </c>
      <c r="G1474" s="113">
        <v>12.4</v>
      </c>
      <c r="H1474" s="113">
        <v>11.85</v>
      </c>
      <c r="I1474" s="113">
        <v>18550</v>
      </c>
      <c r="J1474" s="113">
        <v>227846.5</v>
      </c>
      <c r="K1474" s="115">
        <v>43385</v>
      </c>
      <c r="L1474" s="113">
        <v>107</v>
      </c>
      <c r="M1474" s="113" t="s">
        <v>1698</v>
      </c>
      <c r="N1474" s="372"/>
    </row>
    <row r="1475" spans="1:14">
      <c r="A1475" s="113" t="s">
        <v>2349</v>
      </c>
      <c r="B1475" s="113" t="s">
        <v>390</v>
      </c>
      <c r="C1475" s="113">
        <v>335.05</v>
      </c>
      <c r="D1475" s="113">
        <v>348.95</v>
      </c>
      <c r="E1475" s="113">
        <v>320.05</v>
      </c>
      <c r="F1475" s="113">
        <v>330.2</v>
      </c>
      <c r="G1475" s="113">
        <v>325</v>
      </c>
      <c r="H1475" s="113">
        <v>333.25</v>
      </c>
      <c r="I1475" s="113">
        <v>3000</v>
      </c>
      <c r="J1475" s="113">
        <v>1023843.45</v>
      </c>
      <c r="K1475" s="115">
        <v>43385</v>
      </c>
      <c r="L1475" s="113">
        <v>192</v>
      </c>
      <c r="M1475" s="113" t="s">
        <v>2350</v>
      </c>
      <c r="N1475" s="372"/>
    </row>
    <row r="1476" spans="1:14">
      <c r="A1476" s="113" t="s">
        <v>3014</v>
      </c>
      <c r="B1476" s="113" t="s">
        <v>390</v>
      </c>
      <c r="C1476" s="113">
        <v>207</v>
      </c>
      <c r="D1476" s="113">
        <v>210</v>
      </c>
      <c r="E1476" s="113">
        <v>202.4</v>
      </c>
      <c r="F1476" s="113">
        <v>205.6</v>
      </c>
      <c r="G1476" s="113">
        <v>205</v>
      </c>
      <c r="H1476" s="113">
        <v>198.4</v>
      </c>
      <c r="I1476" s="113">
        <v>2031</v>
      </c>
      <c r="J1476" s="113">
        <v>422964.15</v>
      </c>
      <c r="K1476" s="115">
        <v>43385</v>
      </c>
      <c r="L1476" s="113">
        <v>23</v>
      </c>
      <c r="M1476" s="113" t="s">
        <v>2206</v>
      </c>
      <c r="N1476" s="372"/>
    </row>
    <row r="1477" spans="1:14">
      <c r="A1477" s="113" t="s">
        <v>2064</v>
      </c>
      <c r="B1477" s="113" t="s">
        <v>390</v>
      </c>
      <c r="C1477" s="113">
        <v>339</v>
      </c>
      <c r="D1477" s="113">
        <v>339</v>
      </c>
      <c r="E1477" s="113">
        <v>325</v>
      </c>
      <c r="F1477" s="113">
        <v>330</v>
      </c>
      <c r="G1477" s="113">
        <v>330</v>
      </c>
      <c r="H1477" s="113">
        <v>322.8</v>
      </c>
      <c r="I1477" s="113">
        <v>549</v>
      </c>
      <c r="J1477" s="113">
        <v>180296.45</v>
      </c>
      <c r="K1477" s="115">
        <v>43385</v>
      </c>
      <c r="L1477" s="113">
        <v>31</v>
      </c>
      <c r="M1477" s="113" t="s">
        <v>2065</v>
      </c>
      <c r="N1477" s="372"/>
    </row>
    <row r="1478" spans="1:14">
      <c r="A1478" s="113" t="s">
        <v>215</v>
      </c>
      <c r="B1478" s="113" t="s">
        <v>390</v>
      </c>
      <c r="C1478" s="113">
        <v>937</v>
      </c>
      <c r="D1478" s="113">
        <v>955.2</v>
      </c>
      <c r="E1478" s="113">
        <v>920.5</v>
      </c>
      <c r="F1478" s="113">
        <v>931.6</v>
      </c>
      <c r="G1478" s="113">
        <v>948.15</v>
      </c>
      <c r="H1478" s="113">
        <v>918.2</v>
      </c>
      <c r="I1478" s="113">
        <v>26038</v>
      </c>
      <c r="J1478" s="113">
        <v>24382852.25</v>
      </c>
      <c r="K1478" s="115">
        <v>43385</v>
      </c>
      <c r="L1478" s="113">
        <v>3794</v>
      </c>
      <c r="M1478" s="113" t="s">
        <v>1699</v>
      </c>
      <c r="N1478" s="372"/>
    </row>
    <row r="1479" spans="1:14">
      <c r="A1479" s="113" t="s">
        <v>1700</v>
      </c>
      <c r="B1479" s="113" t="s">
        <v>390</v>
      </c>
      <c r="C1479" s="113">
        <v>27</v>
      </c>
      <c r="D1479" s="113">
        <v>29.5</v>
      </c>
      <c r="E1479" s="113">
        <v>27</v>
      </c>
      <c r="F1479" s="113">
        <v>28.4</v>
      </c>
      <c r="G1479" s="113">
        <v>28.95</v>
      </c>
      <c r="H1479" s="113">
        <v>26.9</v>
      </c>
      <c r="I1479" s="113">
        <v>59039</v>
      </c>
      <c r="J1479" s="113">
        <v>1677855.75</v>
      </c>
      <c r="K1479" s="115">
        <v>43385</v>
      </c>
      <c r="L1479" s="113">
        <v>495</v>
      </c>
      <c r="M1479" s="113" t="s">
        <v>1701</v>
      </c>
      <c r="N1479" s="372"/>
    </row>
    <row r="1480" spans="1:14">
      <c r="A1480" s="113" t="s">
        <v>1702</v>
      </c>
      <c r="B1480" s="113" t="s">
        <v>390</v>
      </c>
      <c r="C1480" s="113">
        <v>202.15</v>
      </c>
      <c r="D1480" s="113">
        <v>223.75</v>
      </c>
      <c r="E1480" s="113">
        <v>202.15</v>
      </c>
      <c r="F1480" s="113">
        <v>218.85</v>
      </c>
      <c r="G1480" s="113">
        <v>216.5</v>
      </c>
      <c r="H1480" s="113">
        <v>200.15</v>
      </c>
      <c r="I1480" s="113">
        <v>342693</v>
      </c>
      <c r="J1480" s="113">
        <v>73093523.650000006</v>
      </c>
      <c r="K1480" s="115">
        <v>43385</v>
      </c>
      <c r="L1480" s="113">
        <v>12705</v>
      </c>
      <c r="M1480" s="113" t="s">
        <v>1703</v>
      </c>
      <c r="N1480" s="372"/>
    </row>
    <row r="1481" spans="1:14">
      <c r="A1481" s="113" t="s">
        <v>3596</v>
      </c>
      <c r="B1481" s="113" t="s">
        <v>2788</v>
      </c>
      <c r="C1481" s="113">
        <v>8.5</v>
      </c>
      <c r="D1481" s="113">
        <v>8.5</v>
      </c>
      <c r="E1481" s="113">
        <v>8.5</v>
      </c>
      <c r="F1481" s="113">
        <v>8.5</v>
      </c>
      <c r="G1481" s="113">
        <v>8.5</v>
      </c>
      <c r="H1481" s="113">
        <v>8.6999999999999993</v>
      </c>
      <c r="I1481" s="113">
        <v>10</v>
      </c>
      <c r="J1481" s="113">
        <v>85</v>
      </c>
      <c r="K1481" s="115">
        <v>43385</v>
      </c>
      <c r="L1481" s="113">
        <v>1</v>
      </c>
      <c r="M1481" s="113" t="s">
        <v>3597</v>
      </c>
      <c r="N1481" s="372"/>
    </row>
    <row r="1482" spans="1:14">
      <c r="A1482" s="113" t="s">
        <v>1704</v>
      </c>
      <c r="B1482" s="113" t="s">
        <v>390</v>
      </c>
      <c r="C1482" s="113">
        <v>621.04999999999995</v>
      </c>
      <c r="D1482" s="113">
        <v>629.9</v>
      </c>
      <c r="E1482" s="113">
        <v>616.1</v>
      </c>
      <c r="F1482" s="113">
        <v>619.25</v>
      </c>
      <c r="G1482" s="113">
        <v>620</v>
      </c>
      <c r="H1482" s="113">
        <v>619.70000000000005</v>
      </c>
      <c r="I1482" s="113">
        <v>28031</v>
      </c>
      <c r="J1482" s="113">
        <v>17437812</v>
      </c>
      <c r="K1482" s="115">
        <v>43385</v>
      </c>
      <c r="L1482" s="113">
        <v>2672</v>
      </c>
      <c r="M1482" s="113" t="s">
        <v>1705</v>
      </c>
      <c r="N1482" s="372"/>
    </row>
    <row r="1483" spans="1:14">
      <c r="A1483" s="113" t="s">
        <v>2641</v>
      </c>
      <c r="B1483" s="113" t="s">
        <v>390</v>
      </c>
      <c r="C1483" s="113">
        <v>14.5</v>
      </c>
      <c r="D1483" s="113">
        <v>15</v>
      </c>
      <c r="E1483" s="113">
        <v>14.1</v>
      </c>
      <c r="F1483" s="113">
        <v>14.25</v>
      </c>
      <c r="G1483" s="113">
        <v>14.2</v>
      </c>
      <c r="H1483" s="113">
        <v>14.2</v>
      </c>
      <c r="I1483" s="113">
        <v>27798</v>
      </c>
      <c r="J1483" s="113">
        <v>401122.75</v>
      </c>
      <c r="K1483" s="115">
        <v>43385</v>
      </c>
      <c r="L1483" s="113">
        <v>114</v>
      </c>
      <c r="M1483" s="113" t="s">
        <v>2642</v>
      </c>
      <c r="N1483" s="372"/>
    </row>
    <row r="1484" spans="1:14">
      <c r="A1484" s="113" t="s">
        <v>1706</v>
      </c>
      <c r="B1484" s="113" t="s">
        <v>390</v>
      </c>
      <c r="C1484" s="113">
        <v>4981.8999999999996</v>
      </c>
      <c r="D1484" s="113">
        <v>5100</v>
      </c>
      <c r="E1484" s="113">
        <v>4975</v>
      </c>
      <c r="F1484" s="113">
        <v>5040.8</v>
      </c>
      <c r="G1484" s="113">
        <v>5030</v>
      </c>
      <c r="H1484" s="113">
        <v>4981.8999999999996</v>
      </c>
      <c r="I1484" s="113">
        <v>891</v>
      </c>
      <c r="J1484" s="113">
        <v>4491744.05</v>
      </c>
      <c r="K1484" s="115">
        <v>43385</v>
      </c>
      <c r="L1484" s="113">
        <v>423</v>
      </c>
      <c r="M1484" s="113" t="s">
        <v>1707</v>
      </c>
      <c r="N1484" s="372"/>
    </row>
    <row r="1485" spans="1:14">
      <c r="A1485" s="113" t="s">
        <v>2311</v>
      </c>
      <c r="B1485" s="113" t="s">
        <v>390</v>
      </c>
      <c r="C1485" s="113">
        <v>515.95000000000005</v>
      </c>
      <c r="D1485" s="113">
        <v>522.04999999999995</v>
      </c>
      <c r="E1485" s="113">
        <v>502</v>
      </c>
      <c r="F1485" s="113">
        <v>508.15</v>
      </c>
      <c r="G1485" s="113">
        <v>502</v>
      </c>
      <c r="H1485" s="113">
        <v>508.2</v>
      </c>
      <c r="I1485" s="113">
        <v>20702</v>
      </c>
      <c r="J1485" s="113">
        <v>10599245.65</v>
      </c>
      <c r="K1485" s="115">
        <v>43385</v>
      </c>
      <c r="L1485" s="113">
        <v>1770</v>
      </c>
      <c r="M1485" s="113" t="s">
        <v>2312</v>
      </c>
      <c r="N1485" s="372"/>
    </row>
    <row r="1486" spans="1:14">
      <c r="A1486" s="113" t="s">
        <v>1708</v>
      </c>
      <c r="B1486" s="113" t="s">
        <v>390</v>
      </c>
      <c r="C1486" s="113">
        <v>522.65</v>
      </c>
      <c r="D1486" s="113">
        <v>574.04999999999995</v>
      </c>
      <c r="E1486" s="113">
        <v>522.65</v>
      </c>
      <c r="F1486" s="113">
        <v>563.85</v>
      </c>
      <c r="G1486" s="113">
        <v>562</v>
      </c>
      <c r="H1486" s="113">
        <v>522.70000000000005</v>
      </c>
      <c r="I1486" s="113">
        <v>25507</v>
      </c>
      <c r="J1486" s="113">
        <v>14223791.5</v>
      </c>
      <c r="K1486" s="115">
        <v>43385</v>
      </c>
      <c r="L1486" s="113">
        <v>938</v>
      </c>
      <c r="M1486" s="113" t="s">
        <v>1709</v>
      </c>
      <c r="N1486" s="372"/>
    </row>
    <row r="1487" spans="1:14">
      <c r="A1487" s="113" t="s">
        <v>2404</v>
      </c>
      <c r="B1487" s="113" t="s">
        <v>390</v>
      </c>
      <c r="C1487" s="113">
        <v>287.10000000000002</v>
      </c>
      <c r="D1487" s="113">
        <v>294.89999999999998</v>
      </c>
      <c r="E1487" s="113">
        <v>282</v>
      </c>
      <c r="F1487" s="113">
        <v>289.7</v>
      </c>
      <c r="G1487" s="113">
        <v>294</v>
      </c>
      <c r="H1487" s="113">
        <v>285.8</v>
      </c>
      <c r="I1487" s="113">
        <v>101908</v>
      </c>
      <c r="J1487" s="113">
        <v>29226309.800000001</v>
      </c>
      <c r="K1487" s="115">
        <v>43385</v>
      </c>
      <c r="L1487" s="113">
        <v>7541</v>
      </c>
      <c r="M1487" s="113" t="s">
        <v>2405</v>
      </c>
      <c r="N1487" s="372"/>
    </row>
    <row r="1488" spans="1:14">
      <c r="A1488" s="113" t="s">
        <v>2969</v>
      </c>
      <c r="B1488" s="113" t="s">
        <v>390</v>
      </c>
      <c r="C1488" s="113">
        <v>16.899999999999999</v>
      </c>
      <c r="D1488" s="113">
        <v>17.7</v>
      </c>
      <c r="E1488" s="113">
        <v>16</v>
      </c>
      <c r="F1488" s="113">
        <v>17.5</v>
      </c>
      <c r="G1488" s="113">
        <v>17.600000000000001</v>
      </c>
      <c r="H1488" s="113">
        <v>16.25</v>
      </c>
      <c r="I1488" s="113">
        <v>91744</v>
      </c>
      <c r="J1488" s="113">
        <v>1569639.95</v>
      </c>
      <c r="K1488" s="115">
        <v>43385</v>
      </c>
      <c r="L1488" s="113">
        <v>259</v>
      </c>
      <c r="M1488" s="113" t="s">
        <v>2970</v>
      </c>
      <c r="N1488" s="372"/>
    </row>
    <row r="1489" spans="1:14">
      <c r="A1489" s="113" t="s">
        <v>1710</v>
      </c>
      <c r="B1489" s="113" t="s">
        <v>390</v>
      </c>
      <c r="C1489" s="113">
        <v>285.89999999999998</v>
      </c>
      <c r="D1489" s="113">
        <v>288.25</v>
      </c>
      <c r="E1489" s="113">
        <v>272</v>
      </c>
      <c r="F1489" s="113">
        <v>284.10000000000002</v>
      </c>
      <c r="G1489" s="113">
        <v>286.85000000000002</v>
      </c>
      <c r="H1489" s="113">
        <v>273.14999999999998</v>
      </c>
      <c r="I1489" s="113">
        <v>3869</v>
      </c>
      <c r="J1489" s="113">
        <v>1086385.55</v>
      </c>
      <c r="K1489" s="115">
        <v>43385</v>
      </c>
      <c r="L1489" s="113">
        <v>267</v>
      </c>
      <c r="M1489" s="113" t="s">
        <v>1711</v>
      </c>
      <c r="N1489" s="372"/>
    </row>
    <row r="1490" spans="1:14">
      <c r="A1490" s="113" t="s">
        <v>3691</v>
      </c>
      <c r="B1490" s="113" t="s">
        <v>2788</v>
      </c>
      <c r="C1490" s="113">
        <v>34.65</v>
      </c>
      <c r="D1490" s="113">
        <v>34.65</v>
      </c>
      <c r="E1490" s="113">
        <v>31.55</v>
      </c>
      <c r="F1490" s="113">
        <v>31.8</v>
      </c>
      <c r="G1490" s="113">
        <v>31.8</v>
      </c>
      <c r="H1490" s="113">
        <v>33.1</v>
      </c>
      <c r="I1490" s="113">
        <v>561</v>
      </c>
      <c r="J1490" s="113">
        <v>17820</v>
      </c>
      <c r="K1490" s="115">
        <v>43385</v>
      </c>
      <c r="L1490" s="113">
        <v>10</v>
      </c>
      <c r="M1490" s="113" t="s">
        <v>3692</v>
      </c>
      <c r="N1490" s="372"/>
    </row>
    <row r="1491" spans="1:14">
      <c r="A1491" s="113" t="s">
        <v>1712</v>
      </c>
      <c r="B1491" s="113" t="s">
        <v>390</v>
      </c>
      <c r="C1491" s="113">
        <v>125</v>
      </c>
      <c r="D1491" s="113">
        <v>129.94999999999999</v>
      </c>
      <c r="E1491" s="113">
        <v>125</v>
      </c>
      <c r="F1491" s="113">
        <v>127.5</v>
      </c>
      <c r="G1491" s="113">
        <v>127</v>
      </c>
      <c r="H1491" s="113">
        <v>123.1</v>
      </c>
      <c r="I1491" s="113">
        <v>76008</v>
      </c>
      <c r="J1491" s="113">
        <v>9714811.5500000007</v>
      </c>
      <c r="K1491" s="115">
        <v>43385</v>
      </c>
      <c r="L1491" s="113">
        <v>2655</v>
      </c>
      <c r="M1491" s="113" t="s">
        <v>1713</v>
      </c>
      <c r="N1491" s="372"/>
    </row>
    <row r="1492" spans="1:14">
      <c r="A1492" s="113" t="s">
        <v>1714</v>
      </c>
      <c r="B1492" s="113" t="s">
        <v>390</v>
      </c>
      <c r="C1492" s="113">
        <v>550.54999999999995</v>
      </c>
      <c r="D1492" s="113">
        <v>563.5</v>
      </c>
      <c r="E1492" s="113">
        <v>548</v>
      </c>
      <c r="F1492" s="113">
        <v>556.6</v>
      </c>
      <c r="G1492" s="113">
        <v>560</v>
      </c>
      <c r="H1492" s="113">
        <v>549.6</v>
      </c>
      <c r="I1492" s="113">
        <v>8102</v>
      </c>
      <c r="J1492" s="113">
        <v>4524566.5999999996</v>
      </c>
      <c r="K1492" s="115">
        <v>43385</v>
      </c>
      <c r="L1492" s="113">
        <v>532</v>
      </c>
      <c r="M1492" s="113" t="s">
        <v>1715</v>
      </c>
      <c r="N1492" s="372"/>
    </row>
    <row r="1493" spans="1:14">
      <c r="A1493" s="113" t="s">
        <v>1716</v>
      </c>
      <c r="B1493" s="113" t="s">
        <v>390</v>
      </c>
      <c r="C1493" s="113">
        <v>153.6</v>
      </c>
      <c r="D1493" s="113">
        <v>163</v>
      </c>
      <c r="E1493" s="113">
        <v>153.6</v>
      </c>
      <c r="F1493" s="113">
        <v>158.55000000000001</v>
      </c>
      <c r="G1493" s="113">
        <v>158.35</v>
      </c>
      <c r="H1493" s="113">
        <v>151.69999999999999</v>
      </c>
      <c r="I1493" s="113">
        <v>721715</v>
      </c>
      <c r="J1493" s="113">
        <v>114484872.65000001</v>
      </c>
      <c r="K1493" s="115">
        <v>43385</v>
      </c>
      <c r="L1493" s="113">
        <v>12174</v>
      </c>
      <c r="M1493" s="113" t="s">
        <v>1717</v>
      </c>
      <c r="N1493" s="372"/>
    </row>
    <row r="1494" spans="1:14">
      <c r="A1494" s="113" t="s">
        <v>2643</v>
      </c>
      <c r="B1494" s="113" t="s">
        <v>390</v>
      </c>
      <c r="C1494" s="113">
        <v>72.849999999999994</v>
      </c>
      <c r="D1494" s="113">
        <v>72.849999999999994</v>
      </c>
      <c r="E1494" s="113">
        <v>66.5</v>
      </c>
      <c r="F1494" s="113">
        <v>67.5</v>
      </c>
      <c r="G1494" s="113">
        <v>66.8</v>
      </c>
      <c r="H1494" s="113">
        <v>66.900000000000006</v>
      </c>
      <c r="I1494" s="113">
        <v>4140</v>
      </c>
      <c r="J1494" s="113">
        <v>284828.3</v>
      </c>
      <c r="K1494" s="115">
        <v>43385</v>
      </c>
      <c r="L1494" s="113">
        <v>84</v>
      </c>
      <c r="M1494" s="113" t="s">
        <v>2644</v>
      </c>
      <c r="N1494" s="372"/>
    </row>
    <row r="1495" spans="1:14">
      <c r="A1495" s="113" t="s">
        <v>1718</v>
      </c>
      <c r="B1495" s="113" t="s">
        <v>390</v>
      </c>
      <c r="C1495" s="113">
        <v>106.7</v>
      </c>
      <c r="D1495" s="113">
        <v>111.8</v>
      </c>
      <c r="E1495" s="113">
        <v>106.7</v>
      </c>
      <c r="F1495" s="113">
        <v>109.95</v>
      </c>
      <c r="G1495" s="113">
        <v>110.65</v>
      </c>
      <c r="H1495" s="113">
        <v>105.15</v>
      </c>
      <c r="I1495" s="113">
        <v>411533</v>
      </c>
      <c r="J1495" s="113">
        <v>44949824.950000003</v>
      </c>
      <c r="K1495" s="115">
        <v>43385</v>
      </c>
      <c r="L1495" s="113">
        <v>4939</v>
      </c>
      <c r="M1495" s="113" t="s">
        <v>3042</v>
      </c>
      <c r="N1495" s="372"/>
    </row>
    <row r="1496" spans="1:14">
      <c r="A1496" s="113" t="s">
        <v>154</v>
      </c>
      <c r="B1496" s="113" t="s">
        <v>390</v>
      </c>
      <c r="C1496" s="113">
        <v>784</v>
      </c>
      <c r="D1496" s="113">
        <v>809.75</v>
      </c>
      <c r="E1496" s="113">
        <v>777.1</v>
      </c>
      <c r="F1496" s="113">
        <v>805.15</v>
      </c>
      <c r="G1496" s="113">
        <v>804.7</v>
      </c>
      <c r="H1496" s="113">
        <v>778.9</v>
      </c>
      <c r="I1496" s="113">
        <v>4322158</v>
      </c>
      <c r="J1496" s="113">
        <v>3435578197.5</v>
      </c>
      <c r="K1496" s="115">
        <v>43385</v>
      </c>
      <c r="L1496" s="113">
        <v>115859</v>
      </c>
      <c r="M1496" s="113" t="s">
        <v>1719</v>
      </c>
      <c r="N1496" s="372"/>
    </row>
    <row r="1497" spans="1:14">
      <c r="A1497" s="113" t="s">
        <v>2045</v>
      </c>
      <c r="B1497" s="113" t="s">
        <v>390</v>
      </c>
      <c r="C1497" s="113">
        <v>44.75</v>
      </c>
      <c r="D1497" s="113">
        <v>45</v>
      </c>
      <c r="E1497" s="113">
        <v>41.05</v>
      </c>
      <c r="F1497" s="113">
        <v>44.2</v>
      </c>
      <c r="G1497" s="113">
        <v>44.2</v>
      </c>
      <c r="H1497" s="113">
        <v>41.25</v>
      </c>
      <c r="I1497" s="113">
        <v>14875</v>
      </c>
      <c r="J1497" s="113">
        <v>660707.65</v>
      </c>
      <c r="K1497" s="115">
        <v>43385</v>
      </c>
      <c r="L1497" s="113">
        <v>151</v>
      </c>
      <c r="M1497" s="113" t="s">
        <v>2046</v>
      </c>
      <c r="N1497" s="372"/>
    </row>
    <row r="1498" spans="1:14">
      <c r="A1498" s="113" t="s">
        <v>1720</v>
      </c>
      <c r="B1498" s="113" t="s">
        <v>390</v>
      </c>
      <c r="C1498" s="113">
        <v>31.8</v>
      </c>
      <c r="D1498" s="113">
        <v>33.450000000000003</v>
      </c>
      <c r="E1498" s="113">
        <v>31.8</v>
      </c>
      <c r="F1498" s="113">
        <v>33</v>
      </c>
      <c r="G1498" s="113">
        <v>33</v>
      </c>
      <c r="H1498" s="113">
        <v>31.55</v>
      </c>
      <c r="I1498" s="113">
        <v>100072</v>
      </c>
      <c r="J1498" s="113">
        <v>3306741.1</v>
      </c>
      <c r="K1498" s="115">
        <v>43385</v>
      </c>
      <c r="L1498" s="113">
        <v>865</v>
      </c>
      <c r="M1498" s="113" t="s">
        <v>1721</v>
      </c>
      <c r="N1498" s="372"/>
    </row>
    <row r="1499" spans="1:14">
      <c r="A1499" s="113" t="s">
        <v>1722</v>
      </c>
      <c r="B1499" s="113" t="s">
        <v>390</v>
      </c>
      <c r="C1499" s="113">
        <v>243.4</v>
      </c>
      <c r="D1499" s="113">
        <v>253.25</v>
      </c>
      <c r="E1499" s="113">
        <v>242.1</v>
      </c>
      <c r="F1499" s="113">
        <v>249.75</v>
      </c>
      <c r="G1499" s="113">
        <v>248.05</v>
      </c>
      <c r="H1499" s="113">
        <v>240.95</v>
      </c>
      <c r="I1499" s="113">
        <v>102956</v>
      </c>
      <c r="J1499" s="113">
        <v>25736534.350000001</v>
      </c>
      <c r="K1499" s="115">
        <v>43385</v>
      </c>
      <c r="L1499" s="113">
        <v>3043</v>
      </c>
      <c r="M1499" s="113" t="s">
        <v>1723</v>
      </c>
      <c r="N1499" s="372"/>
    </row>
    <row r="1500" spans="1:14">
      <c r="A1500" s="113" t="s">
        <v>3537</v>
      </c>
      <c r="B1500" s="113" t="s">
        <v>2788</v>
      </c>
      <c r="C1500" s="113">
        <v>1.8</v>
      </c>
      <c r="D1500" s="113">
        <v>1.8</v>
      </c>
      <c r="E1500" s="113">
        <v>1.8</v>
      </c>
      <c r="F1500" s="113">
        <v>1.8</v>
      </c>
      <c r="G1500" s="113">
        <v>1.8</v>
      </c>
      <c r="H1500" s="113">
        <v>1.75</v>
      </c>
      <c r="I1500" s="113">
        <v>1499</v>
      </c>
      <c r="J1500" s="113">
        <v>2698.2</v>
      </c>
      <c r="K1500" s="115">
        <v>43385</v>
      </c>
      <c r="L1500" s="113">
        <v>2</v>
      </c>
      <c r="M1500" s="113" t="s">
        <v>3538</v>
      </c>
      <c r="N1500" s="372"/>
    </row>
    <row r="1501" spans="1:14">
      <c r="A1501" s="113" t="s">
        <v>1724</v>
      </c>
      <c r="B1501" s="113" t="s">
        <v>390</v>
      </c>
      <c r="C1501" s="113">
        <v>45.9</v>
      </c>
      <c r="D1501" s="113">
        <v>49.05</v>
      </c>
      <c r="E1501" s="113">
        <v>43.65</v>
      </c>
      <c r="F1501" s="113">
        <v>46.8</v>
      </c>
      <c r="G1501" s="113">
        <v>47.5</v>
      </c>
      <c r="H1501" s="113">
        <v>44.4</v>
      </c>
      <c r="I1501" s="113">
        <v>11799</v>
      </c>
      <c r="J1501" s="113">
        <v>558818.94999999995</v>
      </c>
      <c r="K1501" s="115">
        <v>43385</v>
      </c>
      <c r="L1501" s="113">
        <v>365</v>
      </c>
      <c r="M1501" s="113" t="s">
        <v>1725</v>
      </c>
      <c r="N1501" s="372"/>
    </row>
    <row r="1502" spans="1:14">
      <c r="A1502" s="113" t="s">
        <v>216</v>
      </c>
      <c r="B1502" s="113" t="s">
        <v>390</v>
      </c>
      <c r="C1502" s="113">
        <v>1601</v>
      </c>
      <c r="D1502" s="113">
        <v>1625.85</v>
      </c>
      <c r="E1502" s="113">
        <v>1551.95</v>
      </c>
      <c r="F1502" s="113">
        <v>1580.25</v>
      </c>
      <c r="G1502" s="113">
        <v>1585</v>
      </c>
      <c r="H1502" s="113">
        <v>1597.4</v>
      </c>
      <c r="I1502" s="113">
        <v>243142</v>
      </c>
      <c r="J1502" s="113">
        <v>383819298</v>
      </c>
      <c r="K1502" s="115">
        <v>43385</v>
      </c>
      <c r="L1502" s="113">
        <v>19223</v>
      </c>
      <c r="M1502" s="113" t="s">
        <v>1726</v>
      </c>
      <c r="N1502" s="372"/>
    </row>
    <row r="1503" spans="1:14">
      <c r="A1503" s="113" t="s">
        <v>217</v>
      </c>
      <c r="B1503" s="113" t="s">
        <v>390</v>
      </c>
      <c r="C1503" s="113">
        <v>231.2</v>
      </c>
      <c r="D1503" s="113">
        <v>237.9</v>
      </c>
      <c r="E1503" s="113">
        <v>228.8</v>
      </c>
      <c r="F1503" s="113">
        <v>236</v>
      </c>
      <c r="G1503" s="113">
        <v>235.25</v>
      </c>
      <c r="H1503" s="113">
        <v>228.1</v>
      </c>
      <c r="I1503" s="113">
        <v>1423951</v>
      </c>
      <c r="J1503" s="113">
        <v>333274886.64999998</v>
      </c>
      <c r="K1503" s="115">
        <v>43385</v>
      </c>
      <c r="L1503" s="113">
        <v>20343</v>
      </c>
      <c r="M1503" s="113" t="s">
        <v>1727</v>
      </c>
      <c r="N1503" s="372"/>
    </row>
    <row r="1504" spans="1:14">
      <c r="A1504" s="113" t="s">
        <v>1728</v>
      </c>
      <c r="B1504" s="113" t="s">
        <v>390</v>
      </c>
      <c r="C1504" s="113">
        <v>211</v>
      </c>
      <c r="D1504" s="113">
        <v>214.9</v>
      </c>
      <c r="E1504" s="113">
        <v>205.3</v>
      </c>
      <c r="F1504" s="113">
        <v>211.2</v>
      </c>
      <c r="G1504" s="113">
        <v>212</v>
      </c>
      <c r="H1504" s="113">
        <v>203.55</v>
      </c>
      <c r="I1504" s="113">
        <v>6221</v>
      </c>
      <c r="J1504" s="113">
        <v>1317813.6499999999</v>
      </c>
      <c r="K1504" s="115">
        <v>43385</v>
      </c>
      <c r="L1504" s="113">
        <v>167</v>
      </c>
      <c r="M1504" s="113" t="s">
        <v>1729</v>
      </c>
      <c r="N1504" s="372"/>
    </row>
    <row r="1505" spans="1:14">
      <c r="A1505" s="113" t="s">
        <v>2645</v>
      </c>
      <c r="B1505" s="113" t="s">
        <v>390</v>
      </c>
      <c r="C1505" s="113">
        <v>3.8</v>
      </c>
      <c r="D1505" s="113">
        <v>3.8</v>
      </c>
      <c r="E1505" s="113">
        <v>3.8</v>
      </c>
      <c r="F1505" s="113">
        <v>3.8</v>
      </c>
      <c r="G1505" s="113">
        <v>3.8</v>
      </c>
      <c r="H1505" s="113">
        <v>3.95</v>
      </c>
      <c r="I1505" s="113">
        <v>173261</v>
      </c>
      <c r="J1505" s="113">
        <v>658391.80000000005</v>
      </c>
      <c r="K1505" s="115">
        <v>43385</v>
      </c>
      <c r="L1505" s="113">
        <v>200</v>
      </c>
      <c r="M1505" s="113" t="s">
        <v>2646</v>
      </c>
      <c r="N1505" s="372"/>
    </row>
    <row r="1506" spans="1:14">
      <c r="A1506" s="113" t="s">
        <v>1730</v>
      </c>
      <c r="B1506" s="113" t="s">
        <v>390</v>
      </c>
      <c r="C1506" s="113">
        <v>330</v>
      </c>
      <c r="D1506" s="113">
        <v>342.2</v>
      </c>
      <c r="E1506" s="113">
        <v>325.75</v>
      </c>
      <c r="F1506" s="113">
        <v>329.9</v>
      </c>
      <c r="G1506" s="113">
        <v>328</v>
      </c>
      <c r="H1506" s="113">
        <v>324.7</v>
      </c>
      <c r="I1506" s="113">
        <v>95107</v>
      </c>
      <c r="J1506" s="113">
        <v>31606039.149999999</v>
      </c>
      <c r="K1506" s="115">
        <v>43385</v>
      </c>
      <c r="L1506" s="113">
        <v>3664</v>
      </c>
      <c r="M1506" s="113" t="s">
        <v>1955</v>
      </c>
      <c r="N1506" s="372"/>
    </row>
    <row r="1507" spans="1:14">
      <c r="A1507" s="113" t="s">
        <v>2647</v>
      </c>
      <c r="B1507" s="113" t="s">
        <v>390</v>
      </c>
      <c r="C1507" s="113">
        <v>120</v>
      </c>
      <c r="D1507" s="113">
        <v>128.4</v>
      </c>
      <c r="E1507" s="113">
        <v>118.5</v>
      </c>
      <c r="F1507" s="113">
        <v>125</v>
      </c>
      <c r="G1507" s="113">
        <v>125.9</v>
      </c>
      <c r="H1507" s="113">
        <v>117.2</v>
      </c>
      <c r="I1507" s="113">
        <v>30286</v>
      </c>
      <c r="J1507" s="113">
        <v>3772365.15</v>
      </c>
      <c r="K1507" s="115">
        <v>43385</v>
      </c>
      <c r="L1507" s="113">
        <v>826</v>
      </c>
      <c r="M1507" s="113" t="s">
        <v>2648</v>
      </c>
      <c r="N1507" s="372"/>
    </row>
    <row r="1508" spans="1:14">
      <c r="A1508" s="113" t="s">
        <v>1731</v>
      </c>
      <c r="B1508" s="113" t="s">
        <v>390</v>
      </c>
      <c r="C1508" s="113">
        <v>56.15</v>
      </c>
      <c r="D1508" s="113">
        <v>58.65</v>
      </c>
      <c r="E1508" s="113">
        <v>56.1</v>
      </c>
      <c r="F1508" s="113">
        <v>57.8</v>
      </c>
      <c r="G1508" s="113">
        <v>57.75</v>
      </c>
      <c r="H1508" s="113">
        <v>55.65</v>
      </c>
      <c r="I1508" s="113">
        <v>427711</v>
      </c>
      <c r="J1508" s="113">
        <v>24659834.899999999</v>
      </c>
      <c r="K1508" s="115">
        <v>43385</v>
      </c>
      <c r="L1508" s="113">
        <v>2873</v>
      </c>
      <c r="M1508" s="113" t="s">
        <v>1732</v>
      </c>
      <c r="N1508" s="372"/>
    </row>
    <row r="1509" spans="1:14">
      <c r="A1509" s="113" t="s">
        <v>2266</v>
      </c>
      <c r="B1509" s="113" t="s">
        <v>390</v>
      </c>
      <c r="C1509" s="113">
        <v>80.849999999999994</v>
      </c>
      <c r="D1509" s="113">
        <v>88</v>
      </c>
      <c r="E1509" s="113">
        <v>80.849999999999994</v>
      </c>
      <c r="F1509" s="113">
        <v>83.25</v>
      </c>
      <c r="G1509" s="113">
        <v>81.650000000000006</v>
      </c>
      <c r="H1509" s="113">
        <v>78.599999999999994</v>
      </c>
      <c r="I1509" s="113">
        <v>85411</v>
      </c>
      <c r="J1509" s="113">
        <v>7084576.7999999998</v>
      </c>
      <c r="K1509" s="115">
        <v>43385</v>
      </c>
      <c r="L1509" s="113">
        <v>1291</v>
      </c>
      <c r="M1509" s="113" t="s">
        <v>2267</v>
      </c>
      <c r="N1509" s="372"/>
    </row>
    <row r="1510" spans="1:14">
      <c r="A1510" s="113" t="s">
        <v>1733</v>
      </c>
      <c r="B1510" s="113" t="s">
        <v>390</v>
      </c>
      <c r="C1510" s="113">
        <v>14.15</v>
      </c>
      <c r="D1510" s="113">
        <v>14.7</v>
      </c>
      <c r="E1510" s="113">
        <v>13.9</v>
      </c>
      <c r="F1510" s="113">
        <v>14.4</v>
      </c>
      <c r="G1510" s="113">
        <v>14.15</v>
      </c>
      <c r="H1510" s="113">
        <v>14.1</v>
      </c>
      <c r="I1510" s="113">
        <v>126220</v>
      </c>
      <c r="J1510" s="113">
        <v>1806860.2</v>
      </c>
      <c r="K1510" s="115">
        <v>43385</v>
      </c>
      <c r="L1510" s="113">
        <v>636</v>
      </c>
      <c r="M1510" s="113" t="s">
        <v>2295</v>
      </c>
      <c r="N1510" s="372"/>
    </row>
    <row r="1511" spans="1:14">
      <c r="A1511" s="113" t="s">
        <v>381</v>
      </c>
      <c r="B1511" s="113" t="s">
        <v>390</v>
      </c>
      <c r="C1511" s="113">
        <v>103.3</v>
      </c>
      <c r="D1511" s="113">
        <v>104.3</v>
      </c>
      <c r="E1511" s="113">
        <v>100.6</v>
      </c>
      <c r="F1511" s="113">
        <v>101.55</v>
      </c>
      <c r="G1511" s="113">
        <v>100.65</v>
      </c>
      <c r="H1511" s="113">
        <v>101.55</v>
      </c>
      <c r="I1511" s="113">
        <v>30952</v>
      </c>
      <c r="J1511" s="113">
        <v>3151990</v>
      </c>
      <c r="K1511" s="115">
        <v>43385</v>
      </c>
      <c r="L1511" s="113">
        <v>772</v>
      </c>
      <c r="M1511" s="113" t="s">
        <v>1734</v>
      </c>
      <c r="N1511" s="372"/>
    </row>
    <row r="1512" spans="1:14">
      <c r="A1512" s="113" t="s">
        <v>1735</v>
      </c>
      <c r="B1512" s="113" t="s">
        <v>390</v>
      </c>
      <c r="C1512" s="113">
        <v>47.85</v>
      </c>
      <c r="D1512" s="113">
        <v>50.8</v>
      </c>
      <c r="E1512" s="113">
        <v>47.05</v>
      </c>
      <c r="F1512" s="113">
        <v>49.9</v>
      </c>
      <c r="G1512" s="113">
        <v>50</v>
      </c>
      <c r="H1512" s="113">
        <v>46.6</v>
      </c>
      <c r="I1512" s="113">
        <v>1254961</v>
      </c>
      <c r="J1512" s="113">
        <v>61750439.200000003</v>
      </c>
      <c r="K1512" s="115">
        <v>43385</v>
      </c>
      <c r="L1512" s="113">
        <v>7102</v>
      </c>
      <c r="M1512" s="113" t="s">
        <v>1736</v>
      </c>
      <c r="N1512" s="372"/>
    </row>
    <row r="1513" spans="1:14">
      <c r="A1513" s="113" t="s">
        <v>1737</v>
      </c>
      <c r="B1513" s="113" t="s">
        <v>390</v>
      </c>
      <c r="C1513" s="113">
        <v>883.75</v>
      </c>
      <c r="D1513" s="113">
        <v>895.55</v>
      </c>
      <c r="E1513" s="113">
        <v>874.3</v>
      </c>
      <c r="F1513" s="113">
        <v>888.35</v>
      </c>
      <c r="G1513" s="113">
        <v>880</v>
      </c>
      <c r="H1513" s="113">
        <v>862.25</v>
      </c>
      <c r="I1513" s="113">
        <v>735</v>
      </c>
      <c r="J1513" s="113">
        <v>650344.80000000005</v>
      </c>
      <c r="K1513" s="115">
        <v>43385</v>
      </c>
      <c r="L1513" s="113">
        <v>141</v>
      </c>
      <c r="M1513" s="113" t="s">
        <v>1738</v>
      </c>
      <c r="N1513" s="372"/>
    </row>
    <row r="1514" spans="1:14">
      <c r="A1514" s="113" t="s">
        <v>1739</v>
      </c>
      <c r="B1514" s="113" t="s">
        <v>390</v>
      </c>
      <c r="C1514" s="113">
        <v>5935</v>
      </c>
      <c r="D1514" s="113">
        <v>6650</v>
      </c>
      <c r="E1514" s="113">
        <v>5844.15</v>
      </c>
      <c r="F1514" s="113">
        <v>6292.5</v>
      </c>
      <c r="G1514" s="113">
        <v>6202.15</v>
      </c>
      <c r="H1514" s="113">
        <v>5876.35</v>
      </c>
      <c r="I1514" s="113">
        <v>36362</v>
      </c>
      <c r="J1514" s="113">
        <v>225914092.25</v>
      </c>
      <c r="K1514" s="115">
        <v>43385</v>
      </c>
      <c r="L1514" s="113">
        <v>4980</v>
      </c>
      <c r="M1514" s="113" t="s">
        <v>1740</v>
      </c>
      <c r="N1514" s="372"/>
    </row>
    <row r="1515" spans="1:14">
      <c r="A1515" s="113" t="s">
        <v>2268</v>
      </c>
      <c r="B1515" s="113" t="s">
        <v>390</v>
      </c>
      <c r="C1515" s="113">
        <v>54.55</v>
      </c>
      <c r="D1515" s="113">
        <v>61.2</v>
      </c>
      <c r="E1515" s="113">
        <v>54.55</v>
      </c>
      <c r="F1515" s="113">
        <v>59.3</v>
      </c>
      <c r="G1515" s="113">
        <v>60</v>
      </c>
      <c r="H1515" s="113">
        <v>54.15</v>
      </c>
      <c r="I1515" s="113">
        <v>19475</v>
      </c>
      <c r="J1515" s="113">
        <v>1146647.1000000001</v>
      </c>
      <c r="K1515" s="115">
        <v>43385</v>
      </c>
      <c r="L1515" s="113">
        <v>200</v>
      </c>
      <c r="M1515" s="113" t="s">
        <v>2269</v>
      </c>
      <c r="N1515" s="372"/>
    </row>
    <row r="1516" spans="1:14">
      <c r="A1516" s="113" t="s">
        <v>2649</v>
      </c>
      <c r="B1516" s="113" t="s">
        <v>390</v>
      </c>
      <c r="C1516" s="113">
        <v>3.9</v>
      </c>
      <c r="D1516" s="113">
        <v>4.0999999999999996</v>
      </c>
      <c r="E1516" s="113">
        <v>3.85</v>
      </c>
      <c r="F1516" s="113">
        <v>3.85</v>
      </c>
      <c r="G1516" s="113">
        <v>3.85</v>
      </c>
      <c r="H1516" s="113">
        <v>3.8</v>
      </c>
      <c r="I1516" s="113">
        <v>863080</v>
      </c>
      <c r="J1516" s="113">
        <v>3389817.2</v>
      </c>
      <c r="K1516" s="115">
        <v>43385</v>
      </c>
      <c r="L1516" s="113">
        <v>631</v>
      </c>
      <c r="M1516" s="113" t="s">
        <v>2650</v>
      </c>
      <c r="N1516" s="372"/>
    </row>
    <row r="1517" spans="1:14">
      <c r="A1517" s="113" t="s">
        <v>3011</v>
      </c>
      <c r="B1517" s="113" t="s">
        <v>2788</v>
      </c>
      <c r="C1517" s="113">
        <v>0.8</v>
      </c>
      <c r="D1517" s="113">
        <v>0.9</v>
      </c>
      <c r="E1517" s="113">
        <v>0.8</v>
      </c>
      <c r="F1517" s="113">
        <v>0.85</v>
      </c>
      <c r="G1517" s="113">
        <v>0.9</v>
      </c>
      <c r="H1517" s="113">
        <v>0.85</v>
      </c>
      <c r="I1517" s="113">
        <v>11817</v>
      </c>
      <c r="J1517" s="113">
        <v>9468.9</v>
      </c>
      <c r="K1517" s="115">
        <v>43385</v>
      </c>
      <c r="L1517" s="113">
        <v>23</v>
      </c>
      <c r="M1517" s="113" t="s">
        <v>3012</v>
      </c>
      <c r="N1517" s="372"/>
    </row>
    <row r="1518" spans="1:14">
      <c r="A1518" s="113" t="s">
        <v>244</v>
      </c>
      <c r="B1518" s="113" t="s">
        <v>390</v>
      </c>
      <c r="C1518" s="113">
        <v>34.700000000000003</v>
      </c>
      <c r="D1518" s="113">
        <v>36.049999999999997</v>
      </c>
      <c r="E1518" s="113">
        <v>34.700000000000003</v>
      </c>
      <c r="F1518" s="113">
        <v>35.15</v>
      </c>
      <c r="G1518" s="113">
        <v>35.25</v>
      </c>
      <c r="H1518" s="113">
        <v>34.299999999999997</v>
      </c>
      <c r="I1518" s="113">
        <v>6470777</v>
      </c>
      <c r="J1518" s="113">
        <v>228558355.25</v>
      </c>
      <c r="K1518" s="115">
        <v>43385</v>
      </c>
      <c r="L1518" s="113">
        <v>16831</v>
      </c>
      <c r="M1518" s="113" t="s">
        <v>1741</v>
      </c>
      <c r="N1518" s="113"/>
    </row>
    <row r="1519" spans="1:14">
      <c r="A1519" s="113" t="s">
        <v>2914</v>
      </c>
      <c r="B1519" s="113" t="s">
        <v>390</v>
      </c>
      <c r="C1519" s="113">
        <v>209</v>
      </c>
      <c r="D1519" s="113">
        <v>213.9</v>
      </c>
      <c r="E1519" s="113">
        <v>209</v>
      </c>
      <c r="F1519" s="113">
        <v>213.9</v>
      </c>
      <c r="G1519" s="113">
        <v>213.9</v>
      </c>
      <c r="H1519" s="113">
        <v>203.75</v>
      </c>
      <c r="I1519" s="113">
        <v>14529</v>
      </c>
      <c r="J1519" s="113">
        <v>3094517.85</v>
      </c>
      <c r="K1519" s="115">
        <v>43385</v>
      </c>
      <c r="L1519" s="113">
        <v>258</v>
      </c>
      <c r="M1519" s="113" t="s">
        <v>2915</v>
      </c>
      <c r="N1519" s="113"/>
    </row>
    <row r="1520" spans="1:14">
      <c r="A1520" s="113" t="s">
        <v>155</v>
      </c>
      <c r="B1520" s="113" t="s">
        <v>390</v>
      </c>
      <c r="C1520" s="113">
        <v>518</v>
      </c>
      <c r="D1520" s="113">
        <v>537.04999999999995</v>
      </c>
      <c r="E1520" s="113">
        <v>515.25</v>
      </c>
      <c r="F1520" s="113">
        <v>534.1</v>
      </c>
      <c r="G1520" s="113">
        <v>532.75</v>
      </c>
      <c r="H1520" s="113">
        <v>511.8</v>
      </c>
      <c r="I1520" s="113">
        <v>1034777</v>
      </c>
      <c r="J1520" s="113">
        <v>548540369.70000005</v>
      </c>
      <c r="K1520" s="115">
        <v>43385</v>
      </c>
      <c r="L1520" s="113">
        <v>30025</v>
      </c>
      <c r="M1520" s="113" t="s">
        <v>1742</v>
      </c>
      <c r="N1520" s="113"/>
    </row>
    <row r="1521" spans="1:14">
      <c r="A1521" s="113" t="s">
        <v>1743</v>
      </c>
      <c r="B1521" s="113" t="s">
        <v>390</v>
      </c>
      <c r="C1521" s="113">
        <v>2440</v>
      </c>
      <c r="D1521" s="113">
        <v>2460.3000000000002</v>
      </c>
      <c r="E1521" s="113">
        <v>2350</v>
      </c>
      <c r="F1521" s="113">
        <v>2362.8000000000002</v>
      </c>
      <c r="G1521" s="113">
        <v>2370.0500000000002</v>
      </c>
      <c r="H1521" s="113">
        <v>2392.4</v>
      </c>
      <c r="I1521" s="113">
        <v>4048</v>
      </c>
      <c r="J1521" s="113">
        <v>9756551.25</v>
      </c>
      <c r="K1521" s="115">
        <v>43385</v>
      </c>
      <c r="L1521" s="113">
        <v>759</v>
      </c>
      <c r="M1521" s="113" t="s">
        <v>1744</v>
      </c>
      <c r="N1521" s="372"/>
    </row>
    <row r="1522" spans="1:14">
      <c r="A1522" s="113" t="s">
        <v>1745</v>
      </c>
      <c r="B1522" s="113" t="s">
        <v>390</v>
      </c>
      <c r="C1522" s="113">
        <v>392.05</v>
      </c>
      <c r="D1522" s="113">
        <v>424.4</v>
      </c>
      <c r="E1522" s="113">
        <v>392.05</v>
      </c>
      <c r="F1522" s="113">
        <v>409.15</v>
      </c>
      <c r="G1522" s="113">
        <v>408.05</v>
      </c>
      <c r="H1522" s="113">
        <v>392.75</v>
      </c>
      <c r="I1522" s="113">
        <v>69924</v>
      </c>
      <c r="J1522" s="113">
        <v>28954892.899999999</v>
      </c>
      <c r="K1522" s="115">
        <v>43385</v>
      </c>
      <c r="L1522" s="113">
        <v>2957</v>
      </c>
      <c r="M1522" s="113" t="s">
        <v>1746</v>
      </c>
      <c r="N1522" s="372"/>
    </row>
    <row r="1523" spans="1:14">
      <c r="A1523" s="113" t="s">
        <v>2651</v>
      </c>
      <c r="B1523" s="113" t="s">
        <v>2788</v>
      </c>
      <c r="C1523" s="113">
        <v>4.5</v>
      </c>
      <c r="D1523" s="113">
        <v>4.9000000000000004</v>
      </c>
      <c r="E1523" s="113">
        <v>4.5</v>
      </c>
      <c r="F1523" s="113">
        <v>4.6500000000000004</v>
      </c>
      <c r="G1523" s="113">
        <v>4.9000000000000004</v>
      </c>
      <c r="H1523" s="113">
        <v>4.7</v>
      </c>
      <c r="I1523" s="113">
        <v>1977</v>
      </c>
      <c r="J1523" s="113">
        <v>9401.2000000000007</v>
      </c>
      <c r="K1523" s="115">
        <v>43385</v>
      </c>
      <c r="L1523" s="113">
        <v>23</v>
      </c>
      <c r="M1523" s="113" t="s">
        <v>2652</v>
      </c>
      <c r="N1523" s="372"/>
    </row>
    <row r="1524" spans="1:14">
      <c r="A1524" s="113" t="s">
        <v>1747</v>
      </c>
      <c r="B1524" s="113" t="s">
        <v>390</v>
      </c>
      <c r="C1524" s="113">
        <v>67.5</v>
      </c>
      <c r="D1524" s="113">
        <v>71.25</v>
      </c>
      <c r="E1524" s="113">
        <v>66.900000000000006</v>
      </c>
      <c r="F1524" s="113">
        <v>68.099999999999994</v>
      </c>
      <c r="G1524" s="113">
        <v>67.95</v>
      </c>
      <c r="H1524" s="113">
        <v>66.5</v>
      </c>
      <c r="I1524" s="113">
        <v>708972</v>
      </c>
      <c r="J1524" s="113">
        <v>49100599.950000003</v>
      </c>
      <c r="K1524" s="115">
        <v>43385</v>
      </c>
      <c r="L1524" s="113">
        <v>5280</v>
      </c>
      <c r="M1524" s="113" t="s">
        <v>1748</v>
      </c>
      <c r="N1524" s="372"/>
    </row>
    <row r="1525" spans="1:14">
      <c r="A1525" s="113" t="s">
        <v>156</v>
      </c>
      <c r="B1525" s="113" t="s">
        <v>390</v>
      </c>
      <c r="C1525" s="113">
        <v>1172.55</v>
      </c>
      <c r="D1525" s="113">
        <v>1202</v>
      </c>
      <c r="E1525" s="113">
        <v>1152.55</v>
      </c>
      <c r="F1525" s="113">
        <v>1172.5999999999999</v>
      </c>
      <c r="G1525" s="113">
        <v>1167.45</v>
      </c>
      <c r="H1525" s="113">
        <v>1187.9000000000001</v>
      </c>
      <c r="I1525" s="113">
        <v>975150</v>
      </c>
      <c r="J1525" s="113">
        <v>1148092047.5</v>
      </c>
      <c r="K1525" s="115">
        <v>43385</v>
      </c>
      <c r="L1525" s="113">
        <v>52280</v>
      </c>
      <c r="M1525" s="113" t="s">
        <v>1749</v>
      </c>
      <c r="N1525" s="372"/>
    </row>
    <row r="1526" spans="1:14">
      <c r="A1526" s="113" t="s">
        <v>1750</v>
      </c>
      <c r="B1526" s="113" t="s">
        <v>390</v>
      </c>
      <c r="C1526" s="113">
        <v>176.8</v>
      </c>
      <c r="D1526" s="113">
        <v>188.7</v>
      </c>
      <c r="E1526" s="113">
        <v>176.8</v>
      </c>
      <c r="F1526" s="113">
        <v>183.45</v>
      </c>
      <c r="G1526" s="113">
        <v>183.95</v>
      </c>
      <c r="H1526" s="113">
        <v>178.85</v>
      </c>
      <c r="I1526" s="113">
        <v>13701</v>
      </c>
      <c r="J1526" s="113">
        <v>2515258.75</v>
      </c>
      <c r="K1526" s="115">
        <v>43385</v>
      </c>
      <c r="L1526" s="113">
        <v>492</v>
      </c>
      <c r="M1526" s="113" t="s">
        <v>1751</v>
      </c>
      <c r="N1526" s="372"/>
    </row>
    <row r="1527" spans="1:14">
      <c r="A1527" s="113" t="s">
        <v>157</v>
      </c>
      <c r="B1527" s="113" t="s">
        <v>390</v>
      </c>
      <c r="C1527" s="113">
        <v>15.95</v>
      </c>
      <c r="D1527" s="113">
        <v>16.25</v>
      </c>
      <c r="E1527" s="113">
        <v>15.95</v>
      </c>
      <c r="F1527" s="113">
        <v>16.05</v>
      </c>
      <c r="G1527" s="113">
        <v>16.100000000000001</v>
      </c>
      <c r="H1527" s="113">
        <v>15.85</v>
      </c>
      <c r="I1527" s="113">
        <v>362767</v>
      </c>
      <c r="J1527" s="113">
        <v>5843892.25</v>
      </c>
      <c r="K1527" s="115">
        <v>43385</v>
      </c>
      <c r="L1527" s="113">
        <v>1262</v>
      </c>
      <c r="M1527" s="113" t="s">
        <v>1752</v>
      </c>
      <c r="N1527" s="372"/>
    </row>
    <row r="1528" spans="1:14">
      <c r="A1528" s="113" t="s">
        <v>1753</v>
      </c>
      <c r="B1528" s="113" t="s">
        <v>390</v>
      </c>
      <c r="C1528" s="113">
        <v>278.89999999999998</v>
      </c>
      <c r="D1528" s="113">
        <v>284.89999999999998</v>
      </c>
      <c r="E1528" s="113">
        <v>277.3</v>
      </c>
      <c r="F1528" s="113">
        <v>280.60000000000002</v>
      </c>
      <c r="G1528" s="113">
        <v>281</v>
      </c>
      <c r="H1528" s="113">
        <v>273.25</v>
      </c>
      <c r="I1528" s="113">
        <v>45174</v>
      </c>
      <c r="J1528" s="113">
        <v>12715633.300000001</v>
      </c>
      <c r="K1528" s="115">
        <v>43385</v>
      </c>
      <c r="L1528" s="113">
        <v>1486</v>
      </c>
      <c r="M1528" s="113" t="s">
        <v>1754</v>
      </c>
      <c r="N1528" s="372"/>
    </row>
    <row r="1529" spans="1:14">
      <c r="A1529" s="113" t="s">
        <v>1755</v>
      </c>
      <c r="B1529" s="113" t="s">
        <v>390</v>
      </c>
      <c r="C1529" s="113">
        <v>289.35000000000002</v>
      </c>
      <c r="D1529" s="113">
        <v>304.45</v>
      </c>
      <c r="E1529" s="113">
        <v>287</v>
      </c>
      <c r="F1529" s="113">
        <v>297.64999999999998</v>
      </c>
      <c r="G1529" s="113">
        <v>298</v>
      </c>
      <c r="H1529" s="113">
        <v>288.45</v>
      </c>
      <c r="I1529" s="113">
        <v>27593</v>
      </c>
      <c r="J1529" s="113">
        <v>8320625.4000000004</v>
      </c>
      <c r="K1529" s="115">
        <v>43385</v>
      </c>
      <c r="L1529" s="113">
        <v>989</v>
      </c>
      <c r="M1529" s="113" t="s">
        <v>1756</v>
      </c>
      <c r="N1529" s="372"/>
    </row>
    <row r="1530" spans="1:14">
      <c r="A1530" s="113" t="s">
        <v>1757</v>
      </c>
      <c r="B1530" s="113" t="s">
        <v>2788</v>
      </c>
      <c r="C1530" s="113">
        <v>15.5</v>
      </c>
      <c r="D1530" s="113">
        <v>15.85</v>
      </c>
      <c r="E1530" s="113">
        <v>15.1</v>
      </c>
      <c r="F1530" s="113">
        <v>15.85</v>
      </c>
      <c r="G1530" s="113">
        <v>15.85</v>
      </c>
      <c r="H1530" s="113">
        <v>15.1</v>
      </c>
      <c r="I1530" s="113">
        <v>71077</v>
      </c>
      <c r="J1530" s="113">
        <v>1124204.3999999999</v>
      </c>
      <c r="K1530" s="115">
        <v>43385</v>
      </c>
      <c r="L1530" s="113">
        <v>128</v>
      </c>
      <c r="M1530" s="113" t="s">
        <v>1758</v>
      </c>
      <c r="N1530" s="372"/>
    </row>
    <row r="1531" spans="1:14">
      <c r="A1531" s="113" t="s">
        <v>1759</v>
      </c>
      <c r="B1531" s="113" t="s">
        <v>390</v>
      </c>
      <c r="C1531" s="113">
        <v>8.4</v>
      </c>
      <c r="D1531" s="113">
        <v>9</v>
      </c>
      <c r="E1531" s="113">
        <v>8.4</v>
      </c>
      <c r="F1531" s="113">
        <v>8.6999999999999993</v>
      </c>
      <c r="G1531" s="113">
        <v>8.6999999999999993</v>
      </c>
      <c r="H1531" s="113">
        <v>8.4</v>
      </c>
      <c r="I1531" s="113">
        <v>202057</v>
      </c>
      <c r="J1531" s="113">
        <v>1756034.8</v>
      </c>
      <c r="K1531" s="115">
        <v>43385</v>
      </c>
      <c r="L1531" s="113">
        <v>573</v>
      </c>
      <c r="M1531" s="113" t="s">
        <v>1760</v>
      </c>
      <c r="N1531" s="372"/>
    </row>
    <row r="1532" spans="1:14">
      <c r="A1532" s="113" t="s">
        <v>1761</v>
      </c>
      <c r="B1532" s="113" t="s">
        <v>390</v>
      </c>
      <c r="C1532" s="113">
        <v>251.6</v>
      </c>
      <c r="D1532" s="113">
        <v>264</v>
      </c>
      <c r="E1532" s="113">
        <v>249.1</v>
      </c>
      <c r="F1532" s="113">
        <v>253.55</v>
      </c>
      <c r="G1532" s="113">
        <v>252.3</v>
      </c>
      <c r="H1532" s="113">
        <v>248.7</v>
      </c>
      <c r="I1532" s="113">
        <v>1164626</v>
      </c>
      <c r="J1532" s="113">
        <v>297895283.64999998</v>
      </c>
      <c r="K1532" s="115">
        <v>43385</v>
      </c>
      <c r="L1532" s="113">
        <v>12565</v>
      </c>
      <c r="M1532" s="113" t="s">
        <v>1762</v>
      </c>
      <c r="N1532" s="372"/>
    </row>
    <row r="1533" spans="1:14">
      <c r="A1533" s="113" t="s">
        <v>158</v>
      </c>
      <c r="B1533" s="113" t="s">
        <v>390</v>
      </c>
      <c r="C1533" s="113">
        <v>3728</v>
      </c>
      <c r="D1533" s="113">
        <v>3815</v>
      </c>
      <c r="E1533" s="113">
        <v>3705.15</v>
      </c>
      <c r="F1533" s="113">
        <v>3795.15</v>
      </c>
      <c r="G1533" s="113">
        <v>3785.5</v>
      </c>
      <c r="H1533" s="113">
        <v>3688.75</v>
      </c>
      <c r="I1533" s="113">
        <v>289631</v>
      </c>
      <c r="J1533" s="113">
        <v>1093760726.8499999</v>
      </c>
      <c r="K1533" s="115">
        <v>43385</v>
      </c>
      <c r="L1533" s="113">
        <v>25524</v>
      </c>
      <c r="M1533" s="113" t="s">
        <v>1763</v>
      </c>
      <c r="N1533" s="372"/>
    </row>
    <row r="1534" spans="1:14">
      <c r="A1534" s="113" t="s">
        <v>1764</v>
      </c>
      <c r="B1534" s="113" t="s">
        <v>390</v>
      </c>
      <c r="C1534" s="113">
        <v>57.65</v>
      </c>
      <c r="D1534" s="113">
        <v>59.4</v>
      </c>
      <c r="E1534" s="113">
        <v>57.3</v>
      </c>
      <c r="F1534" s="113">
        <v>58.9</v>
      </c>
      <c r="G1534" s="113">
        <v>58.2</v>
      </c>
      <c r="H1534" s="113">
        <v>56.25</v>
      </c>
      <c r="I1534" s="113">
        <v>7522</v>
      </c>
      <c r="J1534" s="113">
        <v>437449.85</v>
      </c>
      <c r="K1534" s="115">
        <v>43385</v>
      </c>
      <c r="L1534" s="113">
        <v>106</v>
      </c>
      <c r="M1534" s="113" t="s">
        <v>1765</v>
      </c>
      <c r="N1534" s="372"/>
    </row>
    <row r="1535" spans="1:14">
      <c r="A1535" s="113" t="s">
        <v>3693</v>
      </c>
      <c r="B1535" s="113" t="s">
        <v>390</v>
      </c>
      <c r="C1535" s="113">
        <v>1.75</v>
      </c>
      <c r="D1535" s="113">
        <v>1.75</v>
      </c>
      <c r="E1535" s="113">
        <v>1.75</v>
      </c>
      <c r="F1535" s="113">
        <v>1.75</v>
      </c>
      <c r="G1535" s="113">
        <v>1.75</v>
      </c>
      <c r="H1535" s="113">
        <v>1.8</v>
      </c>
      <c r="I1535" s="113">
        <v>100</v>
      </c>
      <c r="J1535" s="113">
        <v>175</v>
      </c>
      <c r="K1535" s="115">
        <v>43385</v>
      </c>
      <c r="L1535" s="113">
        <v>1</v>
      </c>
      <c r="M1535" s="113" t="s">
        <v>3694</v>
      </c>
      <c r="N1535" s="372"/>
    </row>
    <row r="1536" spans="1:14">
      <c r="A1536" s="113" t="s">
        <v>1766</v>
      </c>
      <c r="B1536" s="113" t="s">
        <v>390</v>
      </c>
      <c r="C1536" s="113">
        <v>184.25</v>
      </c>
      <c r="D1536" s="113">
        <v>187.4</v>
      </c>
      <c r="E1536" s="113">
        <v>183.25</v>
      </c>
      <c r="F1536" s="113">
        <v>186.65</v>
      </c>
      <c r="G1536" s="113">
        <v>187.4</v>
      </c>
      <c r="H1536" s="113">
        <v>182.4</v>
      </c>
      <c r="I1536" s="113">
        <v>32073</v>
      </c>
      <c r="J1536" s="113">
        <v>5951287.25</v>
      </c>
      <c r="K1536" s="115">
        <v>43385</v>
      </c>
      <c r="L1536" s="113">
        <v>1236</v>
      </c>
      <c r="M1536" s="113" t="s">
        <v>1767</v>
      </c>
      <c r="N1536" s="372"/>
    </row>
    <row r="1537" spans="1:14">
      <c r="A1537" s="113" t="s">
        <v>1768</v>
      </c>
      <c r="B1537" s="113" t="s">
        <v>390</v>
      </c>
      <c r="C1537" s="113">
        <v>94.75</v>
      </c>
      <c r="D1537" s="113">
        <v>95.15</v>
      </c>
      <c r="E1537" s="113">
        <v>90.1</v>
      </c>
      <c r="F1537" s="113">
        <v>94.05</v>
      </c>
      <c r="G1537" s="113">
        <v>92.25</v>
      </c>
      <c r="H1537" s="113">
        <v>90.8</v>
      </c>
      <c r="I1537" s="113">
        <v>6329</v>
      </c>
      <c r="J1537" s="113">
        <v>594243.30000000005</v>
      </c>
      <c r="K1537" s="115">
        <v>43385</v>
      </c>
      <c r="L1537" s="113">
        <v>115</v>
      </c>
      <c r="M1537" s="113" t="s">
        <v>1769</v>
      </c>
      <c r="N1537" s="372"/>
    </row>
    <row r="1538" spans="1:14">
      <c r="A1538" s="113" t="s">
        <v>159</v>
      </c>
      <c r="B1538" s="113" t="s">
        <v>390</v>
      </c>
      <c r="C1538" s="113">
        <v>69.7</v>
      </c>
      <c r="D1538" s="113">
        <v>70.650000000000006</v>
      </c>
      <c r="E1538" s="113">
        <v>68.8</v>
      </c>
      <c r="F1538" s="113">
        <v>69.099999999999994</v>
      </c>
      <c r="G1538" s="113">
        <v>69.150000000000006</v>
      </c>
      <c r="H1538" s="113">
        <v>68.55</v>
      </c>
      <c r="I1538" s="113">
        <v>5729329</v>
      </c>
      <c r="J1538" s="113">
        <v>398875950.85000002</v>
      </c>
      <c r="K1538" s="115">
        <v>43385</v>
      </c>
      <c r="L1538" s="113">
        <v>16091</v>
      </c>
      <c r="M1538" s="113" t="s">
        <v>1770</v>
      </c>
      <c r="N1538" s="372"/>
    </row>
    <row r="1539" spans="1:14">
      <c r="A1539" s="113" t="s">
        <v>2164</v>
      </c>
      <c r="B1539" s="113" t="s">
        <v>390</v>
      </c>
      <c r="C1539" s="113">
        <v>54.8</v>
      </c>
      <c r="D1539" s="113">
        <v>57</v>
      </c>
      <c r="E1539" s="113">
        <v>54.1</v>
      </c>
      <c r="F1539" s="113">
        <v>56.5</v>
      </c>
      <c r="G1539" s="113">
        <v>56.95</v>
      </c>
      <c r="H1539" s="113">
        <v>53.2</v>
      </c>
      <c r="I1539" s="113">
        <v>52990</v>
      </c>
      <c r="J1539" s="113">
        <v>2965657.4</v>
      </c>
      <c r="K1539" s="115">
        <v>43385</v>
      </c>
      <c r="L1539" s="113">
        <v>457</v>
      </c>
      <c r="M1539" s="113" t="s">
        <v>2960</v>
      </c>
      <c r="N1539" s="372"/>
    </row>
    <row r="1540" spans="1:14">
      <c r="A1540" s="113" t="s">
        <v>160</v>
      </c>
      <c r="B1540" s="113" t="s">
        <v>390</v>
      </c>
      <c r="C1540" s="113">
        <v>2.5</v>
      </c>
      <c r="D1540" s="113">
        <v>2.6</v>
      </c>
      <c r="E1540" s="113">
        <v>2.4500000000000002</v>
      </c>
      <c r="F1540" s="113">
        <v>2.5</v>
      </c>
      <c r="G1540" s="113">
        <v>2.5</v>
      </c>
      <c r="H1540" s="113">
        <v>2.4500000000000002</v>
      </c>
      <c r="I1540" s="113">
        <v>6556985</v>
      </c>
      <c r="J1540" s="113">
        <v>16383201.9</v>
      </c>
      <c r="K1540" s="115">
        <v>43385</v>
      </c>
      <c r="L1540" s="113">
        <v>2922</v>
      </c>
      <c r="M1540" s="113" t="s">
        <v>1771</v>
      </c>
      <c r="N1540" s="372"/>
    </row>
    <row r="1541" spans="1:14">
      <c r="A1541" s="113" t="s">
        <v>1772</v>
      </c>
      <c r="B1541" s="113" t="s">
        <v>390</v>
      </c>
      <c r="C1541" s="113">
        <v>9.5500000000000007</v>
      </c>
      <c r="D1541" s="113">
        <v>9.75</v>
      </c>
      <c r="E1541" s="113">
        <v>9.5500000000000007</v>
      </c>
      <c r="F1541" s="113">
        <v>9.65</v>
      </c>
      <c r="G1541" s="113">
        <v>9.6999999999999993</v>
      </c>
      <c r="H1541" s="113">
        <v>9.5</v>
      </c>
      <c r="I1541" s="113">
        <v>255353</v>
      </c>
      <c r="J1541" s="113">
        <v>2472956.2999999998</v>
      </c>
      <c r="K1541" s="115">
        <v>43385</v>
      </c>
      <c r="L1541" s="113">
        <v>569</v>
      </c>
      <c r="M1541" s="113" t="s">
        <v>1773</v>
      </c>
      <c r="N1541" s="372"/>
    </row>
    <row r="1542" spans="1:14">
      <c r="A1542" s="113" t="s">
        <v>3005</v>
      </c>
      <c r="B1542" s="113" t="s">
        <v>390</v>
      </c>
      <c r="C1542" s="113">
        <v>342.1</v>
      </c>
      <c r="D1542" s="113">
        <v>354.7</v>
      </c>
      <c r="E1542" s="113">
        <v>336</v>
      </c>
      <c r="F1542" s="113">
        <v>340.6</v>
      </c>
      <c r="G1542" s="113">
        <v>340.5</v>
      </c>
      <c r="H1542" s="113">
        <v>341.35</v>
      </c>
      <c r="I1542" s="113">
        <v>737</v>
      </c>
      <c r="J1542" s="113">
        <v>252271.5</v>
      </c>
      <c r="K1542" s="115">
        <v>43385</v>
      </c>
      <c r="L1542" s="113">
        <v>69</v>
      </c>
      <c r="M1542" s="113" t="s">
        <v>3006</v>
      </c>
      <c r="N1542" s="372"/>
    </row>
    <row r="1543" spans="1:14">
      <c r="A1543" s="113" t="s">
        <v>1774</v>
      </c>
      <c r="B1543" s="113" t="s">
        <v>390</v>
      </c>
      <c r="C1543" s="113">
        <v>230</v>
      </c>
      <c r="D1543" s="113">
        <v>254</v>
      </c>
      <c r="E1543" s="113">
        <v>230</v>
      </c>
      <c r="F1543" s="113">
        <v>244.5</v>
      </c>
      <c r="G1543" s="113">
        <v>244</v>
      </c>
      <c r="H1543" s="113">
        <v>223.85</v>
      </c>
      <c r="I1543" s="113">
        <v>342402</v>
      </c>
      <c r="J1543" s="113">
        <v>84143396.950000003</v>
      </c>
      <c r="K1543" s="115">
        <v>43385</v>
      </c>
      <c r="L1543" s="113">
        <v>9247</v>
      </c>
      <c r="M1543" s="113" t="s">
        <v>1775</v>
      </c>
      <c r="N1543" s="372"/>
    </row>
    <row r="1544" spans="1:14">
      <c r="A1544" s="113" t="s">
        <v>161</v>
      </c>
      <c r="B1544" s="113" t="s">
        <v>390</v>
      </c>
      <c r="C1544" s="113">
        <v>609.1</v>
      </c>
      <c r="D1544" s="113">
        <v>635</v>
      </c>
      <c r="E1544" s="113">
        <v>609.1</v>
      </c>
      <c r="F1544" s="113">
        <v>627.95000000000005</v>
      </c>
      <c r="G1544" s="113">
        <v>630</v>
      </c>
      <c r="H1544" s="113">
        <v>605.15</v>
      </c>
      <c r="I1544" s="113">
        <v>1602515</v>
      </c>
      <c r="J1544" s="113">
        <v>1007969900.6</v>
      </c>
      <c r="K1544" s="115">
        <v>43385</v>
      </c>
      <c r="L1544" s="113">
        <v>42192</v>
      </c>
      <c r="M1544" s="113" t="s">
        <v>1776</v>
      </c>
      <c r="N1544" s="372"/>
    </row>
    <row r="1545" spans="1:14">
      <c r="A1545" s="113" t="s">
        <v>2772</v>
      </c>
      <c r="B1545" s="113" t="s">
        <v>390</v>
      </c>
      <c r="C1545" s="113">
        <v>1.9</v>
      </c>
      <c r="D1545" s="113">
        <v>1.95</v>
      </c>
      <c r="E1545" s="113">
        <v>1.75</v>
      </c>
      <c r="F1545" s="113">
        <v>1.85</v>
      </c>
      <c r="G1545" s="113">
        <v>1.8</v>
      </c>
      <c r="H1545" s="113">
        <v>1.85</v>
      </c>
      <c r="I1545" s="113">
        <v>3266591</v>
      </c>
      <c r="J1545" s="113">
        <v>6058263.7000000002</v>
      </c>
      <c r="K1545" s="115">
        <v>43385</v>
      </c>
      <c r="L1545" s="113">
        <v>1907</v>
      </c>
      <c r="M1545" s="113" t="s">
        <v>2773</v>
      </c>
      <c r="N1545" s="372"/>
    </row>
    <row r="1546" spans="1:14">
      <c r="A1546" s="113" t="s">
        <v>1777</v>
      </c>
      <c r="B1546" s="113" t="s">
        <v>390</v>
      </c>
      <c r="C1546" s="113">
        <v>26.15</v>
      </c>
      <c r="D1546" s="113">
        <v>28.5</v>
      </c>
      <c r="E1546" s="113">
        <v>26.15</v>
      </c>
      <c r="F1546" s="113">
        <v>27.8</v>
      </c>
      <c r="G1546" s="113">
        <v>27.8</v>
      </c>
      <c r="H1546" s="113">
        <v>25.9</v>
      </c>
      <c r="I1546" s="113">
        <v>1473997</v>
      </c>
      <c r="J1546" s="113">
        <v>40628343</v>
      </c>
      <c r="K1546" s="115">
        <v>43385</v>
      </c>
      <c r="L1546" s="113">
        <v>3741</v>
      </c>
      <c r="M1546" s="113" t="s">
        <v>1778</v>
      </c>
      <c r="N1546" s="372"/>
    </row>
    <row r="1547" spans="1:14">
      <c r="A1547" s="113" t="s">
        <v>2653</v>
      </c>
      <c r="B1547" s="113" t="s">
        <v>2788</v>
      </c>
      <c r="C1547" s="113">
        <v>1.6</v>
      </c>
      <c r="D1547" s="113">
        <v>1.6</v>
      </c>
      <c r="E1547" s="113">
        <v>1.55</v>
      </c>
      <c r="F1547" s="113">
        <v>1.55</v>
      </c>
      <c r="G1547" s="113">
        <v>1.6</v>
      </c>
      <c r="H1547" s="113">
        <v>1.6</v>
      </c>
      <c r="I1547" s="113">
        <v>1802</v>
      </c>
      <c r="J1547" s="113">
        <v>2832.25</v>
      </c>
      <c r="K1547" s="115">
        <v>43385</v>
      </c>
      <c r="L1547" s="113">
        <v>16</v>
      </c>
      <c r="M1547" s="113" t="s">
        <v>2654</v>
      </c>
      <c r="N1547" s="372"/>
    </row>
    <row r="1548" spans="1:14">
      <c r="A1548" s="113" t="s">
        <v>2212</v>
      </c>
      <c r="B1548" s="113" t="s">
        <v>390</v>
      </c>
      <c r="C1548" s="113">
        <v>267</v>
      </c>
      <c r="D1548" s="113">
        <v>269.8</v>
      </c>
      <c r="E1548" s="113">
        <v>266</v>
      </c>
      <c r="F1548" s="113">
        <v>266</v>
      </c>
      <c r="G1548" s="113">
        <v>266</v>
      </c>
      <c r="H1548" s="113">
        <v>258.18</v>
      </c>
      <c r="I1548" s="113">
        <v>118</v>
      </c>
      <c r="J1548" s="113">
        <v>31689.4</v>
      </c>
      <c r="K1548" s="115">
        <v>43385</v>
      </c>
      <c r="L1548" s="113">
        <v>11</v>
      </c>
      <c r="M1548" s="113" t="s">
        <v>2213</v>
      </c>
      <c r="N1548" s="372"/>
    </row>
    <row r="1549" spans="1:14">
      <c r="A1549" s="113" t="s">
        <v>3031</v>
      </c>
      <c r="B1549" s="113" t="s">
        <v>390</v>
      </c>
      <c r="C1549" s="113">
        <v>1109</v>
      </c>
      <c r="D1549" s="113">
        <v>1110</v>
      </c>
      <c r="E1549" s="113">
        <v>1090.6500000000001</v>
      </c>
      <c r="F1549" s="113">
        <v>1090.71</v>
      </c>
      <c r="G1549" s="113">
        <v>1090.6500000000001</v>
      </c>
      <c r="H1549" s="113">
        <v>1090.2</v>
      </c>
      <c r="I1549" s="113">
        <v>172</v>
      </c>
      <c r="J1549" s="113">
        <v>189232.1</v>
      </c>
      <c r="K1549" s="115">
        <v>43385</v>
      </c>
      <c r="L1549" s="113">
        <v>5</v>
      </c>
      <c r="M1549" s="113" t="s">
        <v>3032</v>
      </c>
      <c r="N1549" s="372"/>
    </row>
    <row r="1550" spans="1:14">
      <c r="A1550" s="113" t="s">
        <v>3025</v>
      </c>
      <c r="B1550" s="113" t="s">
        <v>390</v>
      </c>
      <c r="C1550" s="113">
        <v>366.8</v>
      </c>
      <c r="D1550" s="113">
        <v>426</v>
      </c>
      <c r="E1550" s="113">
        <v>366.8</v>
      </c>
      <c r="F1550" s="113">
        <v>412.95</v>
      </c>
      <c r="G1550" s="113">
        <v>426</v>
      </c>
      <c r="H1550" s="113">
        <v>365</v>
      </c>
      <c r="I1550" s="113">
        <v>336</v>
      </c>
      <c r="J1550" s="113">
        <v>124740.2</v>
      </c>
      <c r="K1550" s="115">
        <v>43385</v>
      </c>
      <c r="L1550" s="113">
        <v>13</v>
      </c>
      <c r="M1550" s="113" t="s">
        <v>3026</v>
      </c>
      <c r="N1550" s="372"/>
    </row>
    <row r="1551" spans="1:14">
      <c r="A1551" s="113" t="s">
        <v>2774</v>
      </c>
      <c r="B1551" s="113" t="s">
        <v>390</v>
      </c>
      <c r="C1551" s="113">
        <v>8.4</v>
      </c>
      <c r="D1551" s="113">
        <v>8.6999999999999993</v>
      </c>
      <c r="E1551" s="113">
        <v>8.3000000000000007</v>
      </c>
      <c r="F1551" s="113">
        <v>8.4</v>
      </c>
      <c r="G1551" s="113">
        <v>8.4</v>
      </c>
      <c r="H1551" s="113">
        <v>8.4</v>
      </c>
      <c r="I1551" s="113">
        <v>923086</v>
      </c>
      <c r="J1551" s="113">
        <v>7802205.9500000002</v>
      </c>
      <c r="K1551" s="115">
        <v>43385</v>
      </c>
      <c r="L1551" s="113">
        <v>2614</v>
      </c>
      <c r="M1551" s="113" t="s">
        <v>2775</v>
      </c>
      <c r="N1551" s="372"/>
    </row>
    <row r="1552" spans="1:14">
      <c r="A1552" s="113" t="s">
        <v>2351</v>
      </c>
      <c r="B1552" s="113" t="s">
        <v>390</v>
      </c>
      <c r="C1552" s="113">
        <v>127.3</v>
      </c>
      <c r="D1552" s="113">
        <v>136</v>
      </c>
      <c r="E1552" s="113">
        <v>127.3</v>
      </c>
      <c r="F1552" s="113">
        <v>134.65</v>
      </c>
      <c r="G1552" s="113">
        <v>135</v>
      </c>
      <c r="H1552" s="113">
        <v>126.6</v>
      </c>
      <c r="I1552" s="113">
        <v>389329</v>
      </c>
      <c r="J1552" s="113">
        <v>51290258.899999999</v>
      </c>
      <c r="K1552" s="115">
        <v>43385</v>
      </c>
      <c r="L1552" s="113">
        <v>4883</v>
      </c>
      <c r="M1552" s="113" t="s">
        <v>2352</v>
      </c>
      <c r="N1552" s="372"/>
    </row>
    <row r="1553" spans="1:14">
      <c r="A1553" s="113" t="s">
        <v>2916</v>
      </c>
      <c r="B1553" s="113" t="s">
        <v>2788</v>
      </c>
      <c r="C1553" s="113">
        <v>0.1</v>
      </c>
      <c r="D1553" s="113">
        <v>0.1</v>
      </c>
      <c r="E1553" s="113">
        <v>0.05</v>
      </c>
      <c r="F1553" s="113">
        <v>0.1</v>
      </c>
      <c r="G1553" s="113">
        <v>0.1</v>
      </c>
      <c r="H1553" s="113">
        <v>0.1</v>
      </c>
      <c r="I1553" s="113">
        <v>4380121</v>
      </c>
      <c r="J1553" s="113">
        <v>416473.95</v>
      </c>
      <c r="K1553" s="115">
        <v>43385</v>
      </c>
      <c r="L1553" s="113">
        <v>229</v>
      </c>
      <c r="M1553" s="113" t="s">
        <v>2917</v>
      </c>
      <c r="N1553" s="372"/>
    </row>
    <row r="1554" spans="1:14">
      <c r="A1554" s="113" t="s">
        <v>1779</v>
      </c>
      <c r="B1554" s="113" t="s">
        <v>390</v>
      </c>
      <c r="C1554" s="113">
        <v>313.75</v>
      </c>
      <c r="D1554" s="113">
        <v>326.89999999999998</v>
      </c>
      <c r="E1554" s="113">
        <v>310.10000000000002</v>
      </c>
      <c r="F1554" s="113">
        <v>319.75</v>
      </c>
      <c r="G1554" s="113">
        <v>318</v>
      </c>
      <c r="H1554" s="113">
        <v>308.85000000000002</v>
      </c>
      <c r="I1554" s="113">
        <v>33462</v>
      </c>
      <c r="J1554" s="113">
        <v>10729791.75</v>
      </c>
      <c r="K1554" s="115">
        <v>43385</v>
      </c>
      <c r="L1554" s="113">
        <v>1055</v>
      </c>
      <c r="M1554" s="113" t="s">
        <v>1780</v>
      </c>
      <c r="N1554" s="372"/>
    </row>
    <row r="1555" spans="1:14">
      <c r="A1555" s="113" t="s">
        <v>1781</v>
      </c>
      <c r="B1555" s="113" t="s">
        <v>390</v>
      </c>
      <c r="C1555" s="113">
        <v>438</v>
      </c>
      <c r="D1555" s="113">
        <v>469.5</v>
      </c>
      <c r="E1555" s="113">
        <v>433</v>
      </c>
      <c r="F1555" s="113">
        <v>450.65</v>
      </c>
      <c r="G1555" s="113">
        <v>450.95</v>
      </c>
      <c r="H1555" s="113">
        <v>436.95</v>
      </c>
      <c r="I1555" s="113">
        <v>13233</v>
      </c>
      <c r="J1555" s="113">
        <v>6001473.75</v>
      </c>
      <c r="K1555" s="115">
        <v>43385</v>
      </c>
      <c r="L1555" s="113">
        <v>1125</v>
      </c>
      <c r="M1555" s="113" t="s">
        <v>1782</v>
      </c>
      <c r="N1555" s="372"/>
    </row>
    <row r="1556" spans="1:14">
      <c r="A1556" s="113" t="s">
        <v>2165</v>
      </c>
      <c r="B1556" s="113" t="s">
        <v>390</v>
      </c>
      <c r="C1556" s="113">
        <v>648.54999999999995</v>
      </c>
      <c r="D1556" s="113">
        <v>655.4</v>
      </c>
      <c r="E1556" s="113">
        <v>640.6</v>
      </c>
      <c r="F1556" s="113">
        <v>652.79999999999995</v>
      </c>
      <c r="G1556" s="113">
        <v>655.4</v>
      </c>
      <c r="H1556" s="113">
        <v>640</v>
      </c>
      <c r="I1556" s="113">
        <v>2523</v>
      </c>
      <c r="J1556" s="113">
        <v>1637029.3</v>
      </c>
      <c r="K1556" s="115">
        <v>43385</v>
      </c>
      <c r="L1556" s="113">
        <v>262</v>
      </c>
      <c r="M1556" s="113" t="s">
        <v>2166</v>
      </c>
      <c r="N1556" s="372"/>
    </row>
    <row r="1557" spans="1:14">
      <c r="A1557" s="113" t="s">
        <v>2785</v>
      </c>
      <c r="B1557" s="113" t="s">
        <v>390</v>
      </c>
      <c r="C1557" s="113">
        <v>37.799999999999997</v>
      </c>
      <c r="D1557" s="113">
        <v>37.85</v>
      </c>
      <c r="E1557" s="113">
        <v>37.299999999999997</v>
      </c>
      <c r="F1557" s="113">
        <v>37.85</v>
      </c>
      <c r="G1557" s="113">
        <v>37.85</v>
      </c>
      <c r="H1557" s="113">
        <v>36.049999999999997</v>
      </c>
      <c r="I1557" s="113">
        <v>1067417</v>
      </c>
      <c r="J1557" s="113">
        <v>40369120.5</v>
      </c>
      <c r="K1557" s="115">
        <v>43385</v>
      </c>
      <c r="L1557" s="113">
        <v>2016</v>
      </c>
      <c r="M1557" s="113" t="s">
        <v>2918</v>
      </c>
      <c r="N1557" s="372"/>
    </row>
    <row r="1558" spans="1:14">
      <c r="A1558" s="113" t="s">
        <v>1783</v>
      </c>
      <c r="B1558" s="113" t="s">
        <v>390</v>
      </c>
      <c r="C1558" s="113">
        <v>40.950000000000003</v>
      </c>
      <c r="D1558" s="113">
        <v>41.2</v>
      </c>
      <c r="E1558" s="113">
        <v>39.5</v>
      </c>
      <c r="F1558" s="113">
        <v>39.950000000000003</v>
      </c>
      <c r="G1558" s="113">
        <v>40</v>
      </c>
      <c r="H1558" s="113">
        <v>40.4</v>
      </c>
      <c r="I1558" s="113">
        <v>75764</v>
      </c>
      <c r="J1558" s="113">
        <v>3051597.55</v>
      </c>
      <c r="K1558" s="115">
        <v>43385</v>
      </c>
      <c r="L1558" s="113">
        <v>119</v>
      </c>
      <c r="M1558" s="113" t="s">
        <v>1784</v>
      </c>
      <c r="N1558" s="372"/>
    </row>
    <row r="1559" spans="1:14">
      <c r="A1559" s="113" t="s">
        <v>1785</v>
      </c>
      <c r="B1559" s="113" t="s">
        <v>390</v>
      </c>
      <c r="C1559" s="113">
        <v>10.75</v>
      </c>
      <c r="D1559" s="113">
        <v>11.1</v>
      </c>
      <c r="E1559" s="113">
        <v>10.6</v>
      </c>
      <c r="F1559" s="113">
        <v>10.95</v>
      </c>
      <c r="G1559" s="113">
        <v>10.8</v>
      </c>
      <c r="H1559" s="113">
        <v>10.5</v>
      </c>
      <c r="I1559" s="113">
        <v>7005</v>
      </c>
      <c r="J1559" s="113">
        <v>76519.75</v>
      </c>
      <c r="K1559" s="115">
        <v>43385</v>
      </c>
      <c r="L1559" s="113">
        <v>69</v>
      </c>
      <c r="M1559" s="113" t="s">
        <v>1786</v>
      </c>
      <c r="N1559" s="372"/>
    </row>
    <row r="1560" spans="1:14">
      <c r="A1560" s="113" t="s">
        <v>2981</v>
      </c>
      <c r="B1560" s="113" t="s">
        <v>390</v>
      </c>
      <c r="C1560" s="113">
        <v>792.45</v>
      </c>
      <c r="D1560" s="113">
        <v>814</v>
      </c>
      <c r="E1560" s="113">
        <v>790.95</v>
      </c>
      <c r="F1560" s="113">
        <v>805.25</v>
      </c>
      <c r="G1560" s="113">
        <v>806.5</v>
      </c>
      <c r="H1560" s="113">
        <v>788.55</v>
      </c>
      <c r="I1560" s="113">
        <v>49932</v>
      </c>
      <c r="J1560" s="113">
        <v>40273235.350000001</v>
      </c>
      <c r="K1560" s="115">
        <v>43385</v>
      </c>
      <c r="L1560" s="113">
        <v>2936</v>
      </c>
      <c r="M1560" s="113" t="s">
        <v>2982</v>
      </c>
      <c r="N1560" s="372"/>
    </row>
    <row r="1561" spans="1:14">
      <c r="A1561" s="113" t="s">
        <v>1787</v>
      </c>
      <c r="B1561" s="113" t="s">
        <v>390</v>
      </c>
      <c r="C1561" s="113">
        <v>21.25</v>
      </c>
      <c r="D1561" s="113">
        <v>22.25</v>
      </c>
      <c r="E1561" s="113">
        <v>21.25</v>
      </c>
      <c r="F1561" s="113">
        <v>21.65</v>
      </c>
      <c r="G1561" s="113">
        <v>21.55</v>
      </c>
      <c r="H1561" s="113">
        <v>21.05</v>
      </c>
      <c r="I1561" s="113">
        <v>171142</v>
      </c>
      <c r="J1561" s="113">
        <v>3724634.55</v>
      </c>
      <c r="K1561" s="115">
        <v>43385</v>
      </c>
      <c r="L1561" s="113">
        <v>850</v>
      </c>
      <c r="M1561" s="113" t="s">
        <v>1788</v>
      </c>
      <c r="N1561" s="372"/>
    </row>
    <row r="1562" spans="1:14">
      <c r="A1562" s="113" t="s">
        <v>1789</v>
      </c>
      <c r="B1562" s="113" t="s">
        <v>390</v>
      </c>
      <c r="C1562" s="113">
        <v>10.15</v>
      </c>
      <c r="D1562" s="113">
        <v>10.15</v>
      </c>
      <c r="E1562" s="113">
        <v>8.75</v>
      </c>
      <c r="F1562" s="113">
        <v>9.65</v>
      </c>
      <c r="G1562" s="113">
        <v>9.6</v>
      </c>
      <c r="H1562" s="113">
        <v>9.1999999999999993</v>
      </c>
      <c r="I1562" s="113">
        <v>17067</v>
      </c>
      <c r="J1562" s="113">
        <v>161709.1</v>
      </c>
      <c r="K1562" s="115">
        <v>43385</v>
      </c>
      <c r="L1562" s="113">
        <v>104</v>
      </c>
      <c r="M1562" s="113" t="s">
        <v>1790</v>
      </c>
      <c r="N1562" s="372"/>
    </row>
    <row r="1563" spans="1:14">
      <c r="A1563" s="113" t="s">
        <v>1985</v>
      </c>
      <c r="B1563" s="113" t="s">
        <v>390</v>
      </c>
      <c r="C1563" s="113">
        <v>753.7</v>
      </c>
      <c r="D1563" s="113">
        <v>767.9</v>
      </c>
      <c r="E1563" s="113">
        <v>729.1</v>
      </c>
      <c r="F1563" s="113">
        <v>755.8</v>
      </c>
      <c r="G1563" s="113">
        <v>767</v>
      </c>
      <c r="H1563" s="113">
        <v>750.7</v>
      </c>
      <c r="I1563" s="113">
        <v>21473</v>
      </c>
      <c r="J1563" s="113">
        <v>16105093.5</v>
      </c>
      <c r="K1563" s="115">
        <v>43385</v>
      </c>
      <c r="L1563" s="113">
        <v>2029</v>
      </c>
      <c r="M1563" s="113" t="s">
        <v>1986</v>
      </c>
      <c r="N1563" s="372"/>
    </row>
    <row r="1564" spans="1:14">
      <c r="A1564" s="113" t="s">
        <v>228</v>
      </c>
      <c r="B1564" s="113" t="s">
        <v>390</v>
      </c>
      <c r="C1564" s="113">
        <v>210.5</v>
      </c>
      <c r="D1564" s="113">
        <v>216.6</v>
      </c>
      <c r="E1564" s="113">
        <v>210.4</v>
      </c>
      <c r="F1564" s="113">
        <v>214.3</v>
      </c>
      <c r="G1564" s="113">
        <v>214.5</v>
      </c>
      <c r="H1564" s="113">
        <v>207.9</v>
      </c>
      <c r="I1564" s="113">
        <v>11697753</v>
      </c>
      <c r="J1564" s="113">
        <v>2504043561.4499998</v>
      </c>
      <c r="K1564" s="115">
        <v>43385</v>
      </c>
      <c r="L1564" s="113">
        <v>99923</v>
      </c>
      <c r="M1564" s="113" t="s">
        <v>1791</v>
      </c>
      <c r="N1564" s="372"/>
    </row>
    <row r="1565" spans="1:14">
      <c r="A1565" s="113" t="s">
        <v>1792</v>
      </c>
      <c r="B1565" s="113" t="s">
        <v>390</v>
      </c>
      <c r="C1565" s="113">
        <v>2233.3000000000002</v>
      </c>
      <c r="D1565" s="113">
        <v>2350</v>
      </c>
      <c r="E1565" s="113">
        <v>2233.25</v>
      </c>
      <c r="F1565" s="113">
        <v>2279.1999999999998</v>
      </c>
      <c r="G1565" s="113">
        <v>2280</v>
      </c>
      <c r="H1565" s="113">
        <v>2196.25</v>
      </c>
      <c r="I1565" s="113">
        <v>91090</v>
      </c>
      <c r="J1565" s="113">
        <v>209553432.80000001</v>
      </c>
      <c r="K1565" s="115">
        <v>43385</v>
      </c>
      <c r="L1565" s="113">
        <v>9511</v>
      </c>
      <c r="M1565" s="113" t="s">
        <v>1793</v>
      </c>
      <c r="N1565" s="372"/>
    </row>
    <row r="1566" spans="1:14">
      <c r="A1566" s="113" t="s">
        <v>1794</v>
      </c>
      <c r="B1566" s="113" t="s">
        <v>390</v>
      </c>
      <c r="C1566" s="113">
        <v>35</v>
      </c>
      <c r="D1566" s="113">
        <v>36.950000000000003</v>
      </c>
      <c r="E1566" s="113">
        <v>35</v>
      </c>
      <c r="F1566" s="113">
        <v>36.450000000000003</v>
      </c>
      <c r="G1566" s="113">
        <v>36.700000000000003</v>
      </c>
      <c r="H1566" s="113">
        <v>34.9</v>
      </c>
      <c r="I1566" s="113">
        <v>15591</v>
      </c>
      <c r="J1566" s="113">
        <v>568094</v>
      </c>
      <c r="K1566" s="115">
        <v>43385</v>
      </c>
      <c r="L1566" s="113">
        <v>310</v>
      </c>
      <c r="M1566" s="113" t="s">
        <v>1795</v>
      </c>
      <c r="N1566" s="372"/>
    </row>
    <row r="1567" spans="1:14">
      <c r="A1567" s="113" t="s">
        <v>1796</v>
      </c>
      <c r="B1567" s="113" t="s">
        <v>390</v>
      </c>
      <c r="C1567" s="113">
        <v>1118.3499999999999</v>
      </c>
      <c r="D1567" s="113">
        <v>1119</v>
      </c>
      <c r="E1567" s="113">
        <v>1059.5</v>
      </c>
      <c r="F1567" s="113">
        <v>1100.4000000000001</v>
      </c>
      <c r="G1567" s="113">
        <v>1100.05</v>
      </c>
      <c r="H1567" s="113">
        <v>1063.5999999999999</v>
      </c>
      <c r="I1567" s="113">
        <v>5002</v>
      </c>
      <c r="J1567" s="113">
        <v>5456415.0499999998</v>
      </c>
      <c r="K1567" s="115">
        <v>43385</v>
      </c>
      <c r="L1567" s="113">
        <v>1503</v>
      </c>
      <c r="M1567" s="113" t="s">
        <v>1797</v>
      </c>
      <c r="N1567" s="372"/>
    </row>
    <row r="1568" spans="1:14">
      <c r="A1568" s="113" t="s">
        <v>387</v>
      </c>
      <c r="B1568" s="113" t="s">
        <v>390</v>
      </c>
      <c r="C1568" s="113">
        <v>68.2</v>
      </c>
      <c r="D1568" s="113">
        <v>81.7</v>
      </c>
      <c r="E1568" s="113">
        <v>68.2</v>
      </c>
      <c r="F1568" s="113">
        <v>76.75</v>
      </c>
      <c r="G1568" s="113">
        <v>77</v>
      </c>
      <c r="H1568" s="113">
        <v>75.75</v>
      </c>
      <c r="I1568" s="113">
        <v>507142</v>
      </c>
      <c r="J1568" s="113">
        <v>37350093.649999999</v>
      </c>
      <c r="K1568" s="115">
        <v>43385</v>
      </c>
      <c r="L1568" s="113">
        <v>3769</v>
      </c>
      <c r="M1568" s="113" t="s">
        <v>1798</v>
      </c>
      <c r="N1568" s="372"/>
    </row>
    <row r="1569" spans="1:14">
      <c r="A1569" s="113" t="s">
        <v>1799</v>
      </c>
      <c r="B1569" s="113" t="s">
        <v>390</v>
      </c>
      <c r="C1569" s="113">
        <v>173.5</v>
      </c>
      <c r="D1569" s="113">
        <v>177.25</v>
      </c>
      <c r="E1569" s="113">
        <v>173.45</v>
      </c>
      <c r="F1569" s="113">
        <v>174.75</v>
      </c>
      <c r="G1569" s="113">
        <v>174.5</v>
      </c>
      <c r="H1569" s="113">
        <v>171.15</v>
      </c>
      <c r="I1569" s="113">
        <v>693195</v>
      </c>
      <c r="J1569" s="113">
        <v>121334494.45</v>
      </c>
      <c r="K1569" s="115">
        <v>43385</v>
      </c>
      <c r="L1569" s="113">
        <v>6796</v>
      </c>
      <c r="M1569" s="113" t="s">
        <v>1945</v>
      </c>
      <c r="N1569" s="372"/>
    </row>
    <row r="1570" spans="1:14">
      <c r="A1570" s="113" t="s">
        <v>1934</v>
      </c>
      <c r="B1570" s="113" t="s">
        <v>390</v>
      </c>
      <c r="C1570" s="113">
        <v>2255.5500000000002</v>
      </c>
      <c r="D1570" s="113">
        <v>2315.5500000000002</v>
      </c>
      <c r="E1570" s="113">
        <v>2222</v>
      </c>
      <c r="F1570" s="113">
        <v>2298.4499999999998</v>
      </c>
      <c r="G1570" s="113">
        <v>2290</v>
      </c>
      <c r="H1570" s="113">
        <v>2217.25</v>
      </c>
      <c r="I1570" s="113">
        <v>288</v>
      </c>
      <c r="J1570" s="113">
        <v>656033.1</v>
      </c>
      <c r="K1570" s="115">
        <v>43385</v>
      </c>
      <c r="L1570" s="113">
        <v>79</v>
      </c>
      <c r="M1570" s="113" t="s">
        <v>1935</v>
      </c>
      <c r="N1570" s="372"/>
    </row>
    <row r="1571" spans="1:14">
      <c r="A1571" s="113" t="s">
        <v>1800</v>
      </c>
      <c r="B1571" s="113" t="s">
        <v>390</v>
      </c>
      <c r="C1571" s="113">
        <v>6.2</v>
      </c>
      <c r="D1571" s="113">
        <v>6.45</v>
      </c>
      <c r="E1571" s="113">
        <v>6.1</v>
      </c>
      <c r="F1571" s="113">
        <v>6.4</v>
      </c>
      <c r="G1571" s="113">
        <v>6.4</v>
      </c>
      <c r="H1571" s="113">
        <v>6.2</v>
      </c>
      <c r="I1571" s="113">
        <v>32156</v>
      </c>
      <c r="J1571" s="113">
        <v>201107.1</v>
      </c>
      <c r="K1571" s="115">
        <v>43385</v>
      </c>
      <c r="L1571" s="113">
        <v>102</v>
      </c>
      <c r="M1571" s="113" t="s">
        <v>1801</v>
      </c>
      <c r="N1571" s="372"/>
    </row>
    <row r="1572" spans="1:14">
      <c r="A1572" s="113" t="s">
        <v>2076</v>
      </c>
      <c r="B1572" s="113" t="s">
        <v>390</v>
      </c>
      <c r="C1572" s="113">
        <v>71</v>
      </c>
      <c r="D1572" s="113">
        <v>74</v>
      </c>
      <c r="E1572" s="113">
        <v>69.55</v>
      </c>
      <c r="F1572" s="113">
        <v>73.400000000000006</v>
      </c>
      <c r="G1572" s="113">
        <v>72.55</v>
      </c>
      <c r="H1572" s="113">
        <v>69.7</v>
      </c>
      <c r="I1572" s="113">
        <v>29391</v>
      </c>
      <c r="J1572" s="113">
        <v>2129505.85</v>
      </c>
      <c r="K1572" s="115">
        <v>43385</v>
      </c>
      <c r="L1572" s="113">
        <v>611</v>
      </c>
      <c r="M1572" s="113" t="s">
        <v>1802</v>
      </c>
      <c r="N1572" s="372"/>
    </row>
    <row r="1573" spans="1:14">
      <c r="A1573" s="113" t="s">
        <v>1803</v>
      </c>
      <c r="B1573" s="113" t="s">
        <v>390</v>
      </c>
      <c r="C1573" s="113">
        <v>41.1</v>
      </c>
      <c r="D1573" s="113">
        <v>43.35</v>
      </c>
      <c r="E1573" s="113">
        <v>41.1</v>
      </c>
      <c r="F1573" s="113">
        <v>43</v>
      </c>
      <c r="G1573" s="113">
        <v>43.2</v>
      </c>
      <c r="H1573" s="113">
        <v>40.65</v>
      </c>
      <c r="I1573" s="113">
        <v>925961</v>
      </c>
      <c r="J1573" s="113">
        <v>39096539.299999997</v>
      </c>
      <c r="K1573" s="115">
        <v>43385</v>
      </c>
      <c r="L1573" s="113">
        <v>5557</v>
      </c>
      <c r="M1573" s="113" t="s">
        <v>1804</v>
      </c>
      <c r="N1573" s="372"/>
    </row>
    <row r="1574" spans="1:14">
      <c r="A1574" s="113" t="s">
        <v>2776</v>
      </c>
      <c r="B1574" s="113" t="s">
        <v>390</v>
      </c>
      <c r="C1574" s="113">
        <v>5</v>
      </c>
      <c r="D1574" s="113">
        <v>5</v>
      </c>
      <c r="E1574" s="113">
        <v>4.8</v>
      </c>
      <c r="F1574" s="113">
        <v>4.95</v>
      </c>
      <c r="G1574" s="113">
        <v>5</v>
      </c>
      <c r="H1574" s="113">
        <v>4.8</v>
      </c>
      <c r="I1574" s="113">
        <v>81513</v>
      </c>
      <c r="J1574" s="113">
        <v>404198.2</v>
      </c>
      <c r="K1574" s="115">
        <v>43385</v>
      </c>
      <c r="L1574" s="113">
        <v>160</v>
      </c>
      <c r="M1574" s="113" t="s">
        <v>2777</v>
      </c>
      <c r="N1574" s="372"/>
    </row>
    <row r="1575" spans="1:14">
      <c r="A1575" s="113" t="s">
        <v>1805</v>
      </c>
      <c r="B1575" s="113" t="s">
        <v>390</v>
      </c>
      <c r="C1575" s="113">
        <v>6.8</v>
      </c>
      <c r="D1575" s="113">
        <v>7.35</v>
      </c>
      <c r="E1575" s="113">
        <v>6.45</v>
      </c>
      <c r="F1575" s="113">
        <v>7.2</v>
      </c>
      <c r="G1575" s="113">
        <v>7.15</v>
      </c>
      <c r="H1575" s="113">
        <v>6.85</v>
      </c>
      <c r="I1575" s="113">
        <v>18465</v>
      </c>
      <c r="J1575" s="113">
        <v>131560.35</v>
      </c>
      <c r="K1575" s="115">
        <v>43385</v>
      </c>
      <c r="L1575" s="113">
        <v>73</v>
      </c>
      <c r="M1575" s="113" t="s">
        <v>1806</v>
      </c>
      <c r="N1575" s="372"/>
    </row>
    <row r="1576" spans="1:14">
      <c r="A1576" s="113" t="s">
        <v>1807</v>
      </c>
      <c r="B1576" s="113" t="s">
        <v>390</v>
      </c>
      <c r="C1576" s="113">
        <v>14.95</v>
      </c>
      <c r="D1576" s="113">
        <v>15.75</v>
      </c>
      <c r="E1576" s="113">
        <v>14.8</v>
      </c>
      <c r="F1576" s="113">
        <v>14.95</v>
      </c>
      <c r="G1576" s="113">
        <v>14.95</v>
      </c>
      <c r="H1576" s="113">
        <v>14.65</v>
      </c>
      <c r="I1576" s="113">
        <v>729380</v>
      </c>
      <c r="J1576" s="113">
        <v>11145289.199999999</v>
      </c>
      <c r="K1576" s="115">
        <v>43385</v>
      </c>
      <c r="L1576" s="113">
        <v>2628</v>
      </c>
      <c r="M1576" s="113" t="s">
        <v>1808</v>
      </c>
      <c r="N1576" s="372"/>
    </row>
    <row r="1577" spans="1:14">
      <c r="A1577" s="113" t="s">
        <v>2778</v>
      </c>
      <c r="B1577" s="113" t="s">
        <v>390</v>
      </c>
      <c r="C1577" s="113">
        <v>265.14999999999998</v>
      </c>
      <c r="D1577" s="113">
        <v>276.60000000000002</v>
      </c>
      <c r="E1577" s="113">
        <v>262.60000000000002</v>
      </c>
      <c r="F1577" s="113">
        <v>268.60000000000002</v>
      </c>
      <c r="G1577" s="113">
        <v>268.75</v>
      </c>
      <c r="H1577" s="113">
        <v>264.55</v>
      </c>
      <c r="I1577" s="113">
        <v>28794</v>
      </c>
      <c r="J1577" s="113">
        <v>7807547.0499999998</v>
      </c>
      <c r="K1577" s="115">
        <v>43385</v>
      </c>
      <c r="L1577" s="113">
        <v>986</v>
      </c>
      <c r="M1577" s="113" t="s">
        <v>2779</v>
      </c>
      <c r="N1577" s="372"/>
    </row>
    <row r="1578" spans="1:14">
      <c r="A1578" s="113" t="s">
        <v>1809</v>
      </c>
      <c r="B1578" s="113" t="s">
        <v>390</v>
      </c>
      <c r="C1578" s="113">
        <v>1167</v>
      </c>
      <c r="D1578" s="113">
        <v>1230.95</v>
      </c>
      <c r="E1578" s="113">
        <v>1167</v>
      </c>
      <c r="F1578" s="113">
        <v>1221.9000000000001</v>
      </c>
      <c r="G1578" s="113">
        <v>1215</v>
      </c>
      <c r="H1578" s="113">
        <v>1169.55</v>
      </c>
      <c r="I1578" s="113">
        <v>40903</v>
      </c>
      <c r="J1578" s="113">
        <v>49402094.649999999</v>
      </c>
      <c r="K1578" s="115">
        <v>43385</v>
      </c>
      <c r="L1578" s="113">
        <v>1983</v>
      </c>
      <c r="M1578" s="113" t="s">
        <v>1810</v>
      </c>
      <c r="N1578" s="372"/>
    </row>
    <row r="1579" spans="1:14">
      <c r="A1579" s="113" t="s">
        <v>1811</v>
      </c>
      <c r="B1579" s="113" t="s">
        <v>390</v>
      </c>
      <c r="C1579" s="113">
        <v>1376.95</v>
      </c>
      <c r="D1579" s="113">
        <v>1408.35</v>
      </c>
      <c r="E1579" s="113">
        <v>1364.6</v>
      </c>
      <c r="F1579" s="113">
        <v>1408.35</v>
      </c>
      <c r="G1579" s="113">
        <v>1408.35</v>
      </c>
      <c r="H1579" s="113">
        <v>1341.3</v>
      </c>
      <c r="I1579" s="113">
        <v>10546</v>
      </c>
      <c r="J1579" s="113">
        <v>14746434.300000001</v>
      </c>
      <c r="K1579" s="115">
        <v>43385</v>
      </c>
      <c r="L1579" s="113">
        <v>452</v>
      </c>
      <c r="M1579" s="113" t="s">
        <v>1812</v>
      </c>
      <c r="N1579" s="372"/>
    </row>
    <row r="1580" spans="1:14">
      <c r="A1580" s="113" t="s">
        <v>1813</v>
      </c>
      <c r="B1580" s="113" t="s">
        <v>390</v>
      </c>
      <c r="C1580" s="113">
        <v>74.150000000000006</v>
      </c>
      <c r="D1580" s="113">
        <v>81.349999999999994</v>
      </c>
      <c r="E1580" s="113">
        <v>74</v>
      </c>
      <c r="F1580" s="113">
        <v>79.7</v>
      </c>
      <c r="G1580" s="113">
        <v>79.95</v>
      </c>
      <c r="H1580" s="113">
        <v>73.75</v>
      </c>
      <c r="I1580" s="113">
        <v>27403</v>
      </c>
      <c r="J1580" s="113">
        <v>2163279</v>
      </c>
      <c r="K1580" s="115">
        <v>43385</v>
      </c>
      <c r="L1580" s="113">
        <v>389</v>
      </c>
      <c r="M1580" s="113" t="s">
        <v>1814</v>
      </c>
      <c r="N1580" s="372"/>
    </row>
    <row r="1581" spans="1:14">
      <c r="A1581" s="113" t="s">
        <v>2041</v>
      </c>
      <c r="B1581" s="113" t="s">
        <v>390</v>
      </c>
      <c r="C1581" s="113">
        <v>37.65</v>
      </c>
      <c r="D1581" s="113">
        <v>39.9</v>
      </c>
      <c r="E1581" s="113">
        <v>37.65</v>
      </c>
      <c r="F1581" s="113">
        <v>38.75</v>
      </c>
      <c r="G1581" s="113">
        <v>38.9</v>
      </c>
      <c r="H1581" s="113">
        <v>37.9</v>
      </c>
      <c r="I1581" s="113">
        <v>66120</v>
      </c>
      <c r="J1581" s="113">
        <v>2586676.5</v>
      </c>
      <c r="K1581" s="115">
        <v>43385</v>
      </c>
      <c r="L1581" s="113">
        <v>578</v>
      </c>
      <c r="M1581" s="113" t="s">
        <v>1184</v>
      </c>
      <c r="N1581" s="372"/>
    </row>
    <row r="1582" spans="1:14">
      <c r="A1582" s="113" t="s">
        <v>1815</v>
      </c>
      <c r="B1582" s="113" t="s">
        <v>390</v>
      </c>
      <c r="C1582" s="113">
        <v>429.95</v>
      </c>
      <c r="D1582" s="113">
        <v>436</v>
      </c>
      <c r="E1582" s="113">
        <v>423</v>
      </c>
      <c r="F1582" s="113">
        <v>430</v>
      </c>
      <c r="G1582" s="113">
        <v>431</v>
      </c>
      <c r="H1582" s="113">
        <v>416.75</v>
      </c>
      <c r="I1582" s="113">
        <v>258095</v>
      </c>
      <c r="J1582" s="113">
        <v>111211158.65000001</v>
      </c>
      <c r="K1582" s="115">
        <v>43385</v>
      </c>
      <c r="L1582" s="113">
        <v>11150</v>
      </c>
      <c r="M1582" s="113" t="s">
        <v>1816</v>
      </c>
      <c r="N1582" s="372"/>
    </row>
    <row r="1583" spans="1:14">
      <c r="A1583" s="113" t="s">
        <v>1817</v>
      </c>
      <c r="B1583" s="113" t="s">
        <v>390</v>
      </c>
      <c r="C1583" s="113">
        <v>49.25</v>
      </c>
      <c r="D1583" s="113">
        <v>51</v>
      </c>
      <c r="E1583" s="113">
        <v>49</v>
      </c>
      <c r="F1583" s="113">
        <v>49.7</v>
      </c>
      <c r="G1583" s="113">
        <v>50</v>
      </c>
      <c r="H1583" s="113">
        <v>48.45</v>
      </c>
      <c r="I1583" s="113">
        <v>55811</v>
      </c>
      <c r="J1583" s="113">
        <v>2788258.15</v>
      </c>
      <c r="K1583" s="115">
        <v>43385</v>
      </c>
      <c r="L1583" s="113">
        <v>455</v>
      </c>
      <c r="M1583" s="113" t="s">
        <v>1818</v>
      </c>
      <c r="N1583" s="372"/>
    </row>
    <row r="1584" spans="1:14">
      <c r="A1584" s="113" t="s">
        <v>1819</v>
      </c>
      <c r="B1584" s="113" t="s">
        <v>390</v>
      </c>
      <c r="C1584" s="113">
        <v>489</v>
      </c>
      <c r="D1584" s="113">
        <v>493.95</v>
      </c>
      <c r="E1584" s="113">
        <v>477</v>
      </c>
      <c r="F1584" s="113">
        <v>485.7</v>
      </c>
      <c r="G1584" s="113">
        <v>485.1</v>
      </c>
      <c r="H1584" s="113">
        <v>482.7</v>
      </c>
      <c r="I1584" s="113">
        <v>30160</v>
      </c>
      <c r="J1584" s="113">
        <v>14635839.15</v>
      </c>
      <c r="K1584" s="115">
        <v>43385</v>
      </c>
      <c r="L1584" s="113">
        <v>1617</v>
      </c>
      <c r="M1584" s="113" t="s">
        <v>1820</v>
      </c>
      <c r="N1584" s="372"/>
    </row>
    <row r="1585" spans="1:14">
      <c r="A1585" s="113" t="s">
        <v>2655</v>
      </c>
      <c r="B1585" s="113" t="s">
        <v>2788</v>
      </c>
      <c r="C1585" s="113">
        <v>9.75</v>
      </c>
      <c r="D1585" s="113">
        <v>9.75</v>
      </c>
      <c r="E1585" s="113">
        <v>9.0500000000000007</v>
      </c>
      <c r="F1585" s="113">
        <v>9.5</v>
      </c>
      <c r="G1585" s="113">
        <v>9.4</v>
      </c>
      <c r="H1585" s="113">
        <v>9.5</v>
      </c>
      <c r="I1585" s="113">
        <v>10721</v>
      </c>
      <c r="J1585" s="113">
        <v>100333.8</v>
      </c>
      <c r="K1585" s="115">
        <v>43385</v>
      </c>
      <c r="L1585" s="113">
        <v>49</v>
      </c>
      <c r="M1585" s="113" t="s">
        <v>2656</v>
      </c>
      <c r="N1585" s="372"/>
    </row>
    <row r="1586" spans="1:14">
      <c r="A1586" s="113" t="s">
        <v>2919</v>
      </c>
      <c r="B1586" s="113" t="s">
        <v>390</v>
      </c>
      <c r="C1586" s="113">
        <v>0.1</v>
      </c>
      <c r="D1586" s="113">
        <v>0.1</v>
      </c>
      <c r="E1586" s="113">
        <v>0.05</v>
      </c>
      <c r="F1586" s="113">
        <v>0.1</v>
      </c>
      <c r="G1586" s="113">
        <v>0.1</v>
      </c>
      <c r="H1586" s="113">
        <v>0.1</v>
      </c>
      <c r="I1586" s="113">
        <v>1238826</v>
      </c>
      <c r="J1586" s="113">
        <v>115098.75</v>
      </c>
      <c r="K1586" s="115">
        <v>43385</v>
      </c>
      <c r="L1586" s="113">
        <v>161</v>
      </c>
      <c r="M1586" s="113" t="s">
        <v>2920</v>
      </c>
      <c r="N1586" s="372"/>
    </row>
    <row r="1587" spans="1:14">
      <c r="A1587" s="113" t="s">
        <v>2657</v>
      </c>
      <c r="B1587" s="113" t="s">
        <v>390</v>
      </c>
      <c r="C1587" s="113">
        <v>154.69999999999999</v>
      </c>
      <c r="D1587" s="113">
        <v>171.85</v>
      </c>
      <c r="E1587" s="113">
        <v>154.69999999999999</v>
      </c>
      <c r="F1587" s="113">
        <v>166.25</v>
      </c>
      <c r="G1587" s="113">
        <v>164.2</v>
      </c>
      <c r="H1587" s="113">
        <v>148.85</v>
      </c>
      <c r="I1587" s="113">
        <v>16084</v>
      </c>
      <c r="J1587" s="113">
        <v>2664934.25</v>
      </c>
      <c r="K1587" s="115">
        <v>43385</v>
      </c>
      <c r="L1587" s="113">
        <v>363</v>
      </c>
      <c r="M1587" s="113" t="s">
        <v>2658</v>
      </c>
      <c r="N1587" s="372"/>
    </row>
    <row r="1588" spans="1:14">
      <c r="A1588" s="113" t="s">
        <v>1821</v>
      </c>
      <c r="B1588" s="113" t="s">
        <v>390</v>
      </c>
      <c r="C1588" s="113">
        <v>0.75</v>
      </c>
      <c r="D1588" s="113">
        <v>0.8</v>
      </c>
      <c r="E1588" s="113">
        <v>0.75</v>
      </c>
      <c r="F1588" s="113">
        <v>0.8</v>
      </c>
      <c r="G1588" s="113">
        <v>0.75</v>
      </c>
      <c r="H1588" s="113">
        <v>0.75</v>
      </c>
      <c r="I1588" s="113">
        <v>111410</v>
      </c>
      <c r="J1588" s="113">
        <v>87948.55</v>
      </c>
      <c r="K1588" s="115">
        <v>43385</v>
      </c>
      <c r="L1588" s="113">
        <v>121</v>
      </c>
      <c r="M1588" s="113" t="s">
        <v>1822</v>
      </c>
      <c r="N1588" s="372"/>
    </row>
    <row r="1589" spans="1:14">
      <c r="A1589" s="113" t="s">
        <v>1823</v>
      </c>
      <c r="B1589" s="113" t="s">
        <v>390</v>
      </c>
      <c r="C1589" s="113">
        <v>37.5</v>
      </c>
      <c r="D1589" s="113">
        <v>39</v>
      </c>
      <c r="E1589" s="113">
        <v>37.15</v>
      </c>
      <c r="F1589" s="113">
        <v>38.35</v>
      </c>
      <c r="G1589" s="113">
        <v>39</v>
      </c>
      <c r="H1589" s="113">
        <v>37.049999999999997</v>
      </c>
      <c r="I1589" s="113">
        <v>427178</v>
      </c>
      <c r="J1589" s="113">
        <v>16284084.949999999</v>
      </c>
      <c r="K1589" s="115">
        <v>43385</v>
      </c>
      <c r="L1589" s="113">
        <v>3268</v>
      </c>
      <c r="M1589" s="113" t="s">
        <v>1824</v>
      </c>
      <c r="N1589" s="372"/>
    </row>
    <row r="1590" spans="1:14">
      <c r="A1590" s="113" t="s">
        <v>1825</v>
      </c>
      <c r="B1590" s="113" t="s">
        <v>390</v>
      </c>
      <c r="C1590" s="113">
        <v>53.1</v>
      </c>
      <c r="D1590" s="113">
        <v>57.4</v>
      </c>
      <c r="E1590" s="113">
        <v>53.1</v>
      </c>
      <c r="F1590" s="113">
        <v>55.4</v>
      </c>
      <c r="G1590" s="113">
        <v>54.7</v>
      </c>
      <c r="H1590" s="113">
        <v>52.9</v>
      </c>
      <c r="I1590" s="113">
        <v>51642</v>
      </c>
      <c r="J1590" s="113">
        <v>2876878.3</v>
      </c>
      <c r="K1590" s="115">
        <v>43385</v>
      </c>
      <c r="L1590" s="113">
        <v>689</v>
      </c>
      <c r="M1590" s="113" t="s">
        <v>1826</v>
      </c>
      <c r="N1590" s="372"/>
    </row>
    <row r="1591" spans="1:14">
      <c r="A1591" s="113" t="s">
        <v>1827</v>
      </c>
      <c r="B1591" s="113" t="s">
        <v>390</v>
      </c>
      <c r="C1591" s="113">
        <v>1999</v>
      </c>
      <c r="D1591" s="113">
        <v>2039</v>
      </c>
      <c r="E1591" s="113">
        <v>1969</v>
      </c>
      <c r="F1591" s="113">
        <v>1998.15</v>
      </c>
      <c r="G1591" s="113">
        <v>1985</v>
      </c>
      <c r="H1591" s="113">
        <v>1947.6</v>
      </c>
      <c r="I1591" s="113">
        <v>31061</v>
      </c>
      <c r="J1591" s="113">
        <v>62177841.399999999</v>
      </c>
      <c r="K1591" s="115">
        <v>43385</v>
      </c>
      <c r="L1591" s="113">
        <v>1920</v>
      </c>
      <c r="M1591" s="113" t="s">
        <v>1828</v>
      </c>
      <c r="N1591" s="372"/>
    </row>
    <row r="1592" spans="1:14">
      <c r="A1592" s="113" t="s">
        <v>1829</v>
      </c>
      <c r="B1592" s="113" t="s">
        <v>390</v>
      </c>
      <c r="C1592" s="113">
        <v>760</v>
      </c>
      <c r="D1592" s="113">
        <v>780</v>
      </c>
      <c r="E1592" s="113">
        <v>760</v>
      </c>
      <c r="F1592" s="113">
        <v>776.85</v>
      </c>
      <c r="G1592" s="113">
        <v>778</v>
      </c>
      <c r="H1592" s="113">
        <v>761.35</v>
      </c>
      <c r="I1592" s="113">
        <v>5661</v>
      </c>
      <c r="J1592" s="113">
        <v>4404714.25</v>
      </c>
      <c r="K1592" s="115">
        <v>43385</v>
      </c>
      <c r="L1592" s="113">
        <v>596</v>
      </c>
      <c r="M1592" s="113" t="s">
        <v>1830</v>
      </c>
      <c r="N1592" s="372"/>
    </row>
    <row r="1593" spans="1:14">
      <c r="A1593" s="113" t="s">
        <v>162</v>
      </c>
      <c r="B1593" s="113" t="s">
        <v>390</v>
      </c>
      <c r="C1593" s="113">
        <v>500</v>
      </c>
      <c r="D1593" s="113">
        <v>518.4</v>
      </c>
      <c r="E1593" s="113">
        <v>500</v>
      </c>
      <c r="F1593" s="113">
        <v>510.4</v>
      </c>
      <c r="G1593" s="113">
        <v>510</v>
      </c>
      <c r="H1593" s="113">
        <v>498.3</v>
      </c>
      <c r="I1593" s="113">
        <v>733655</v>
      </c>
      <c r="J1593" s="113">
        <v>374400861.39999998</v>
      </c>
      <c r="K1593" s="115">
        <v>43385</v>
      </c>
      <c r="L1593" s="113">
        <v>15213</v>
      </c>
      <c r="M1593" s="113" t="s">
        <v>1831</v>
      </c>
      <c r="N1593" s="372"/>
    </row>
    <row r="1594" spans="1:14">
      <c r="A1594" s="113" t="s">
        <v>1832</v>
      </c>
      <c r="B1594" s="113" t="s">
        <v>390</v>
      </c>
      <c r="C1594" s="113">
        <v>259</v>
      </c>
      <c r="D1594" s="113">
        <v>269.5</v>
      </c>
      <c r="E1594" s="113">
        <v>254</v>
      </c>
      <c r="F1594" s="113">
        <v>262.2</v>
      </c>
      <c r="G1594" s="113">
        <v>260.25</v>
      </c>
      <c r="H1594" s="113">
        <v>256.25</v>
      </c>
      <c r="I1594" s="113">
        <v>37402</v>
      </c>
      <c r="J1594" s="113">
        <v>9828986.5999999996</v>
      </c>
      <c r="K1594" s="115">
        <v>43385</v>
      </c>
      <c r="L1594" s="113">
        <v>1080</v>
      </c>
      <c r="M1594" s="113" t="s">
        <v>1833</v>
      </c>
      <c r="N1594" s="372"/>
    </row>
    <row r="1595" spans="1:14">
      <c r="A1595" s="113" t="s">
        <v>1834</v>
      </c>
      <c r="B1595" s="113" t="s">
        <v>390</v>
      </c>
      <c r="C1595" s="113">
        <v>107.95</v>
      </c>
      <c r="D1595" s="113">
        <v>113.55</v>
      </c>
      <c r="E1595" s="113">
        <v>103.85</v>
      </c>
      <c r="F1595" s="113">
        <v>108.4</v>
      </c>
      <c r="G1595" s="113">
        <v>108.9</v>
      </c>
      <c r="H1595" s="113">
        <v>105.7</v>
      </c>
      <c r="I1595" s="113">
        <v>5288</v>
      </c>
      <c r="J1595" s="113">
        <v>579286.75</v>
      </c>
      <c r="K1595" s="115">
        <v>43385</v>
      </c>
      <c r="L1595" s="113">
        <v>603</v>
      </c>
      <c r="M1595" s="113" t="s">
        <v>1835</v>
      </c>
      <c r="N1595" s="372"/>
    </row>
    <row r="1596" spans="1:14">
      <c r="A1596" s="113" t="s">
        <v>1836</v>
      </c>
      <c r="B1596" s="113" t="s">
        <v>390</v>
      </c>
      <c r="C1596" s="113">
        <v>2656.95</v>
      </c>
      <c r="D1596" s="113">
        <v>2837</v>
      </c>
      <c r="E1596" s="113">
        <v>2655.8</v>
      </c>
      <c r="F1596" s="113">
        <v>2794.65</v>
      </c>
      <c r="G1596" s="113">
        <v>2837</v>
      </c>
      <c r="H1596" s="113">
        <v>2635.85</v>
      </c>
      <c r="I1596" s="113">
        <v>2764</v>
      </c>
      <c r="J1596" s="113">
        <v>7658517.5999999996</v>
      </c>
      <c r="K1596" s="115">
        <v>43385</v>
      </c>
      <c r="L1596" s="113">
        <v>649</v>
      </c>
      <c r="M1596" s="113" t="s">
        <v>1837</v>
      </c>
      <c r="N1596" s="372"/>
    </row>
    <row r="1597" spans="1:14">
      <c r="A1597" s="113" t="s">
        <v>1838</v>
      </c>
      <c r="B1597" s="113" t="s">
        <v>390</v>
      </c>
      <c r="C1597" s="113">
        <v>1680.05</v>
      </c>
      <c r="D1597" s="113">
        <v>1783.15</v>
      </c>
      <c r="E1597" s="113">
        <v>1680</v>
      </c>
      <c r="F1597" s="113">
        <v>1722.8</v>
      </c>
      <c r="G1597" s="113">
        <v>1715</v>
      </c>
      <c r="H1597" s="113">
        <v>1661.8</v>
      </c>
      <c r="I1597" s="113">
        <v>3456</v>
      </c>
      <c r="J1597" s="113">
        <v>6035462.5499999998</v>
      </c>
      <c r="K1597" s="115">
        <v>43385</v>
      </c>
      <c r="L1597" s="113">
        <v>848</v>
      </c>
      <c r="M1597" s="113" t="s">
        <v>1839</v>
      </c>
      <c r="N1597" s="372"/>
    </row>
    <row r="1598" spans="1:14">
      <c r="A1598" s="113" t="s">
        <v>1840</v>
      </c>
      <c r="B1598" s="113" t="s">
        <v>390</v>
      </c>
      <c r="C1598" s="113">
        <v>1011.05</v>
      </c>
      <c r="D1598" s="113">
        <v>1017.9</v>
      </c>
      <c r="E1598" s="113">
        <v>985</v>
      </c>
      <c r="F1598" s="113">
        <v>1000.9</v>
      </c>
      <c r="G1598" s="113">
        <v>1000.05</v>
      </c>
      <c r="H1598" s="113">
        <v>1010.9</v>
      </c>
      <c r="I1598" s="113">
        <v>19722</v>
      </c>
      <c r="J1598" s="113">
        <v>19745291.850000001</v>
      </c>
      <c r="K1598" s="115">
        <v>43385</v>
      </c>
      <c r="L1598" s="113">
        <v>2327</v>
      </c>
      <c r="M1598" s="113" t="s">
        <v>1841</v>
      </c>
      <c r="N1598" s="372"/>
    </row>
    <row r="1599" spans="1:14">
      <c r="A1599" s="113" t="s">
        <v>1842</v>
      </c>
      <c r="B1599" s="113" t="s">
        <v>390</v>
      </c>
      <c r="C1599" s="113">
        <v>261.89999999999998</v>
      </c>
      <c r="D1599" s="113">
        <v>263.5</v>
      </c>
      <c r="E1599" s="113">
        <v>250</v>
      </c>
      <c r="F1599" s="113">
        <v>251.75</v>
      </c>
      <c r="G1599" s="113">
        <v>250.5</v>
      </c>
      <c r="H1599" s="113">
        <v>254.1</v>
      </c>
      <c r="I1599" s="113">
        <v>262318</v>
      </c>
      <c r="J1599" s="113">
        <v>67684600.75</v>
      </c>
      <c r="K1599" s="115">
        <v>43385</v>
      </c>
      <c r="L1599" s="113">
        <v>7345</v>
      </c>
      <c r="M1599" s="113" t="s">
        <v>1843</v>
      </c>
      <c r="N1599" s="372"/>
    </row>
    <row r="1600" spans="1:14">
      <c r="A1600" s="113" t="s">
        <v>1844</v>
      </c>
      <c r="B1600" s="113" t="s">
        <v>390</v>
      </c>
      <c r="C1600" s="113">
        <v>6335.75</v>
      </c>
      <c r="D1600" s="113">
        <v>6599.95</v>
      </c>
      <c r="E1600" s="113">
        <v>6335.75</v>
      </c>
      <c r="F1600" s="113">
        <v>6490.95</v>
      </c>
      <c r="G1600" s="113">
        <v>6497</v>
      </c>
      <c r="H1600" s="113">
        <v>6465</v>
      </c>
      <c r="I1600" s="113">
        <v>1666</v>
      </c>
      <c r="J1600" s="113">
        <v>10808468.1</v>
      </c>
      <c r="K1600" s="115">
        <v>43385</v>
      </c>
      <c r="L1600" s="113">
        <v>396</v>
      </c>
      <c r="M1600" s="113" t="s">
        <v>1845</v>
      </c>
      <c r="N1600" s="372"/>
    </row>
    <row r="1601" spans="1:14">
      <c r="A1601" s="113" t="s">
        <v>1846</v>
      </c>
      <c r="B1601" s="113" t="s">
        <v>390</v>
      </c>
      <c r="C1601" s="113">
        <v>94.9</v>
      </c>
      <c r="D1601" s="113">
        <v>105.3</v>
      </c>
      <c r="E1601" s="113">
        <v>94.8</v>
      </c>
      <c r="F1601" s="113">
        <v>102.45</v>
      </c>
      <c r="G1601" s="113">
        <v>102.7</v>
      </c>
      <c r="H1601" s="113">
        <v>93.3</v>
      </c>
      <c r="I1601" s="113">
        <v>539183</v>
      </c>
      <c r="J1601" s="113">
        <v>54724330.5</v>
      </c>
      <c r="K1601" s="115">
        <v>43385</v>
      </c>
      <c r="L1601" s="113">
        <v>8934</v>
      </c>
      <c r="M1601" s="113" t="s">
        <v>1847</v>
      </c>
      <c r="N1601" s="372"/>
    </row>
    <row r="1602" spans="1:14">
      <c r="A1602" s="113" t="s">
        <v>2921</v>
      </c>
      <c r="B1602" s="113" t="s">
        <v>2788</v>
      </c>
      <c r="C1602" s="113">
        <v>20.45</v>
      </c>
      <c r="D1602" s="113">
        <v>20.5</v>
      </c>
      <c r="E1602" s="113">
        <v>18.899999999999999</v>
      </c>
      <c r="F1602" s="113">
        <v>20.3</v>
      </c>
      <c r="G1602" s="113">
        <v>19.350000000000001</v>
      </c>
      <c r="H1602" s="113">
        <v>19.55</v>
      </c>
      <c r="I1602" s="113">
        <v>1458</v>
      </c>
      <c r="J1602" s="113">
        <v>29017.599999999999</v>
      </c>
      <c r="K1602" s="115">
        <v>43385</v>
      </c>
      <c r="L1602" s="113">
        <v>40</v>
      </c>
      <c r="M1602" s="113" t="s">
        <v>2922</v>
      </c>
      <c r="N1602" s="372"/>
    </row>
    <row r="1603" spans="1:14">
      <c r="A1603" s="113" t="s">
        <v>2167</v>
      </c>
      <c r="B1603" s="113" t="s">
        <v>390</v>
      </c>
      <c r="C1603" s="113">
        <v>33.799999999999997</v>
      </c>
      <c r="D1603" s="113">
        <v>35.9</v>
      </c>
      <c r="E1603" s="113">
        <v>33.799999999999997</v>
      </c>
      <c r="F1603" s="113">
        <v>35.299999999999997</v>
      </c>
      <c r="G1603" s="113">
        <v>35.5</v>
      </c>
      <c r="H1603" s="113">
        <v>33.25</v>
      </c>
      <c r="I1603" s="113">
        <v>36156</v>
      </c>
      <c r="J1603" s="113">
        <v>1274135.1499999999</v>
      </c>
      <c r="K1603" s="115">
        <v>43385</v>
      </c>
      <c r="L1603" s="113">
        <v>422</v>
      </c>
      <c r="M1603" s="113" t="s">
        <v>2168</v>
      </c>
      <c r="N1603" s="372"/>
    </row>
    <row r="1604" spans="1:14">
      <c r="A1604" s="113" t="s">
        <v>1960</v>
      </c>
      <c r="B1604" s="113" t="s">
        <v>390</v>
      </c>
      <c r="C1604" s="113">
        <v>507.95</v>
      </c>
      <c r="D1604" s="113">
        <v>521.79999999999995</v>
      </c>
      <c r="E1604" s="113">
        <v>502.15</v>
      </c>
      <c r="F1604" s="113">
        <v>505.85</v>
      </c>
      <c r="G1604" s="113">
        <v>503</v>
      </c>
      <c r="H1604" s="113">
        <v>500.35</v>
      </c>
      <c r="I1604" s="113">
        <v>6118</v>
      </c>
      <c r="J1604" s="113">
        <v>3137380.95</v>
      </c>
      <c r="K1604" s="115">
        <v>43385</v>
      </c>
      <c r="L1604" s="113">
        <v>551</v>
      </c>
      <c r="M1604" s="113" t="s">
        <v>1961</v>
      </c>
      <c r="N1604" s="372"/>
    </row>
    <row r="1605" spans="1:14">
      <c r="A1605" s="113" t="s">
        <v>1848</v>
      </c>
      <c r="B1605" s="113" t="s">
        <v>2788</v>
      </c>
      <c r="C1605" s="113">
        <v>41.55</v>
      </c>
      <c r="D1605" s="113">
        <v>41.55</v>
      </c>
      <c r="E1605" s="113">
        <v>38.15</v>
      </c>
      <c r="F1605" s="113">
        <v>40.4</v>
      </c>
      <c r="G1605" s="113">
        <v>40</v>
      </c>
      <c r="H1605" s="113">
        <v>39.75</v>
      </c>
      <c r="I1605" s="113">
        <v>2439</v>
      </c>
      <c r="J1605" s="113">
        <v>98702</v>
      </c>
      <c r="K1605" s="115">
        <v>43385</v>
      </c>
      <c r="L1605" s="113">
        <v>35</v>
      </c>
      <c r="M1605" s="113" t="s">
        <v>1849</v>
      </c>
      <c r="N1605" s="372"/>
    </row>
    <row r="1606" spans="1:14">
      <c r="A1606" s="113" t="s">
        <v>1850</v>
      </c>
      <c r="B1606" s="113" t="s">
        <v>390</v>
      </c>
      <c r="C1606" s="113">
        <v>137.85</v>
      </c>
      <c r="D1606" s="113">
        <v>150.6</v>
      </c>
      <c r="E1606" s="113">
        <v>137.85</v>
      </c>
      <c r="F1606" s="113">
        <v>149.5</v>
      </c>
      <c r="G1606" s="113">
        <v>149</v>
      </c>
      <c r="H1606" s="113">
        <v>136.15</v>
      </c>
      <c r="I1606" s="113">
        <v>786122</v>
      </c>
      <c r="J1606" s="113">
        <v>114192197.59999999</v>
      </c>
      <c r="K1606" s="115">
        <v>43385</v>
      </c>
      <c r="L1606" s="113">
        <v>7946</v>
      </c>
      <c r="M1606" s="113" t="s">
        <v>1851</v>
      </c>
      <c r="N1606" s="372"/>
    </row>
    <row r="1607" spans="1:14">
      <c r="A1607" s="113" t="s">
        <v>1852</v>
      </c>
      <c r="B1607" s="113" t="s">
        <v>390</v>
      </c>
      <c r="C1607" s="113">
        <v>124.2</v>
      </c>
      <c r="D1607" s="113">
        <v>132.1</v>
      </c>
      <c r="E1607" s="113">
        <v>124</v>
      </c>
      <c r="F1607" s="113">
        <v>130.65</v>
      </c>
      <c r="G1607" s="113">
        <v>131.19999999999999</v>
      </c>
      <c r="H1607" s="113">
        <v>123.65</v>
      </c>
      <c r="I1607" s="113">
        <v>383541</v>
      </c>
      <c r="J1607" s="113">
        <v>49073840.75</v>
      </c>
      <c r="K1607" s="115">
        <v>43385</v>
      </c>
      <c r="L1607" s="113">
        <v>4338</v>
      </c>
      <c r="M1607" s="113" t="s">
        <v>1853</v>
      </c>
      <c r="N1607" s="372"/>
    </row>
    <row r="1608" spans="1:14">
      <c r="A1608" s="113" t="s">
        <v>3052</v>
      </c>
      <c r="B1608" s="113" t="s">
        <v>390</v>
      </c>
      <c r="C1608" s="113">
        <v>145.05000000000001</v>
      </c>
      <c r="D1608" s="113">
        <v>162.75</v>
      </c>
      <c r="E1608" s="113">
        <v>145.05000000000001</v>
      </c>
      <c r="F1608" s="113">
        <v>161.94999999999999</v>
      </c>
      <c r="G1608" s="113">
        <v>161.94999999999999</v>
      </c>
      <c r="H1608" s="113">
        <v>148.05000000000001</v>
      </c>
      <c r="I1608" s="113">
        <v>375</v>
      </c>
      <c r="J1608" s="113">
        <v>58391</v>
      </c>
      <c r="K1608" s="115">
        <v>43385</v>
      </c>
      <c r="L1608" s="113">
        <v>11</v>
      </c>
      <c r="M1608" s="113" t="s">
        <v>3053</v>
      </c>
      <c r="N1608" s="372"/>
    </row>
    <row r="1609" spans="1:14">
      <c r="A1609" s="113" t="s">
        <v>1854</v>
      </c>
      <c r="B1609" s="113" t="s">
        <v>390</v>
      </c>
      <c r="C1609" s="113">
        <v>62.25</v>
      </c>
      <c r="D1609" s="113">
        <v>63.5</v>
      </c>
      <c r="E1609" s="113">
        <v>62</v>
      </c>
      <c r="F1609" s="113">
        <v>63.1</v>
      </c>
      <c r="G1609" s="113">
        <v>63</v>
      </c>
      <c r="H1609" s="113">
        <v>61.65</v>
      </c>
      <c r="I1609" s="113">
        <v>629580</v>
      </c>
      <c r="J1609" s="113">
        <v>39654987.549999997</v>
      </c>
      <c r="K1609" s="115">
        <v>43385</v>
      </c>
      <c r="L1609" s="113">
        <v>5365</v>
      </c>
      <c r="M1609" s="113" t="s">
        <v>1855</v>
      </c>
      <c r="N1609" s="372"/>
    </row>
    <row r="1610" spans="1:14">
      <c r="A1610" s="113" t="s">
        <v>1856</v>
      </c>
      <c r="B1610" s="113" t="s">
        <v>390</v>
      </c>
      <c r="C1610" s="113">
        <v>3083.7</v>
      </c>
      <c r="D1610" s="113">
        <v>3100</v>
      </c>
      <c r="E1610" s="113">
        <v>3026.25</v>
      </c>
      <c r="F1610" s="113">
        <v>3093.3</v>
      </c>
      <c r="G1610" s="113">
        <v>3048</v>
      </c>
      <c r="H1610" s="113">
        <v>3023.35</v>
      </c>
      <c r="I1610" s="113">
        <v>333</v>
      </c>
      <c r="J1610" s="113">
        <v>1027767.6</v>
      </c>
      <c r="K1610" s="115">
        <v>43385</v>
      </c>
      <c r="L1610" s="113">
        <v>78</v>
      </c>
      <c r="M1610" s="113" t="s">
        <v>1857</v>
      </c>
      <c r="N1610" s="372"/>
    </row>
    <row r="1611" spans="1:14">
      <c r="A1611" s="113" t="s">
        <v>1858</v>
      </c>
      <c r="B1611" s="113" t="s">
        <v>390</v>
      </c>
      <c r="C1611" s="113">
        <v>1051.05</v>
      </c>
      <c r="D1611" s="113">
        <v>1105</v>
      </c>
      <c r="E1611" s="113">
        <v>1046.6500000000001</v>
      </c>
      <c r="F1611" s="113">
        <v>1081</v>
      </c>
      <c r="G1611" s="113">
        <v>1105</v>
      </c>
      <c r="H1611" s="113">
        <v>1070.95</v>
      </c>
      <c r="I1611" s="113">
        <v>2377</v>
      </c>
      <c r="J1611" s="113">
        <v>2548768.85</v>
      </c>
      <c r="K1611" s="115">
        <v>43385</v>
      </c>
      <c r="L1611" s="113">
        <v>260</v>
      </c>
      <c r="M1611" s="113" t="s">
        <v>1859</v>
      </c>
      <c r="N1611" s="372"/>
    </row>
    <row r="1612" spans="1:14">
      <c r="A1612" s="113" t="s">
        <v>1860</v>
      </c>
      <c r="B1612" s="113" t="s">
        <v>390</v>
      </c>
      <c r="C1612" s="113">
        <v>1451</v>
      </c>
      <c r="D1612" s="113">
        <v>1520.9</v>
      </c>
      <c r="E1612" s="113">
        <v>1450.75</v>
      </c>
      <c r="F1612" s="113">
        <v>1499.9</v>
      </c>
      <c r="G1612" s="113">
        <v>1500</v>
      </c>
      <c r="H1612" s="113">
        <v>1435.6</v>
      </c>
      <c r="I1612" s="113">
        <v>17691</v>
      </c>
      <c r="J1612" s="113">
        <v>26433323.300000001</v>
      </c>
      <c r="K1612" s="115">
        <v>43385</v>
      </c>
      <c r="L1612" s="113">
        <v>2059</v>
      </c>
      <c r="M1612" s="113" t="s">
        <v>1861</v>
      </c>
      <c r="N1612" s="372"/>
    </row>
    <row r="1613" spans="1:14">
      <c r="A1613" s="113" t="s">
        <v>2780</v>
      </c>
      <c r="B1613" s="113" t="s">
        <v>390</v>
      </c>
      <c r="C1613" s="113">
        <v>55.4</v>
      </c>
      <c r="D1613" s="113">
        <v>56</v>
      </c>
      <c r="E1613" s="113">
        <v>53.15</v>
      </c>
      <c r="F1613" s="113">
        <v>55.1</v>
      </c>
      <c r="G1613" s="113">
        <v>56</v>
      </c>
      <c r="H1613" s="113">
        <v>52.35</v>
      </c>
      <c r="I1613" s="113">
        <v>6262</v>
      </c>
      <c r="J1613" s="113">
        <v>337811.9</v>
      </c>
      <c r="K1613" s="115">
        <v>43385</v>
      </c>
      <c r="L1613" s="113">
        <v>68</v>
      </c>
      <c r="M1613" s="113" t="s">
        <v>2781</v>
      </c>
      <c r="N1613" s="372"/>
    </row>
    <row r="1614" spans="1:14">
      <c r="A1614" s="113" t="s">
        <v>1862</v>
      </c>
      <c r="B1614" s="113" t="s">
        <v>390</v>
      </c>
      <c r="C1614" s="113">
        <v>67.900000000000006</v>
      </c>
      <c r="D1614" s="113">
        <v>72</v>
      </c>
      <c r="E1614" s="113">
        <v>67.900000000000006</v>
      </c>
      <c r="F1614" s="113">
        <v>68.349999999999994</v>
      </c>
      <c r="G1614" s="113">
        <v>68.150000000000006</v>
      </c>
      <c r="H1614" s="113">
        <v>67.8</v>
      </c>
      <c r="I1614" s="113">
        <v>319801</v>
      </c>
      <c r="J1614" s="113">
        <v>22156442.449999999</v>
      </c>
      <c r="K1614" s="115">
        <v>43385</v>
      </c>
      <c r="L1614" s="113">
        <v>1803</v>
      </c>
      <c r="M1614" s="113" t="s">
        <v>1863</v>
      </c>
      <c r="N1614" s="372"/>
    </row>
    <row r="1615" spans="1:14">
      <c r="A1615" s="113" t="s">
        <v>3539</v>
      </c>
      <c r="B1615" s="113" t="s">
        <v>390</v>
      </c>
      <c r="C1615" s="113">
        <v>1.2</v>
      </c>
      <c r="D1615" s="113">
        <v>1.2</v>
      </c>
      <c r="E1615" s="113">
        <v>1.2</v>
      </c>
      <c r="F1615" s="113">
        <v>1.2</v>
      </c>
      <c r="G1615" s="113">
        <v>1.2</v>
      </c>
      <c r="H1615" s="113">
        <v>1.1499999999999999</v>
      </c>
      <c r="I1615" s="113">
        <v>20700</v>
      </c>
      <c r="J1615" s="113">
        <v>24840</v>
      </c>
      <c r="K1615" s="115">
        <v>43385</v>
      </c>
      <c r="L1615" s="113">
        <v>3</v>
      </c>
      <c r="M1615" s="113" t="s">
        <v>3540</v>
      </c>
      <c r="N1615" s="372"/>
    </row>
    <row r="1616" spans="1:14">
      <c r="A1616" s="113" t="s">
        <v>3631</v>
      </c>
      <c r="B1616" s="113" t="s">
        <v>2788</v>
      </c>
      <c r="C1616" s="113">
        <v>71</v>
      </c>
      <c r="D1616" s="113">
        <v>71</v>
      </c>
      <c r="E1616" s="113">
        <v>65.599999999999994</v>
      </c>
      <c r="F1616" s="113">
        <v>65.599999999999994</v>
      </c>
      <c r="G1616" s="113">
        <v>65.599999999999994</v>
      </c>
      <c r="H1616" s="113">
        <v>68.849999999999994</v>
      </c>
      <c r="I1616" s="113">
        <v>6</v>
      </c>
      <c r="J1616" s="113">
        <v>399</v>
      </c>
      <c r="K1616" s="115">
        <v>43385</v>
      </c>
      <c r="L1616" s="113">
        <v>2</v>
      </c>
      <c r="M1616" s="113" t="s">
        <v>3632</v>
      </c>
      <c r="N1616" s="372"/>
    </row>
    <row r="1617" spans="1:14">
      <c r="A1617" s="113" t="s">
        <v>163</v>
      </c>
      <c r="B1617" s="113" t="s">
        <v>390</v>
      </c>
      <c r="C1617" s="113">
        <v>316.14999999999998</v>
      </c>
      <c r="D1617" s="113">
        <v>319.95</v>
      </c>
      <c r="E1617" s="113">
        <v>309.5</v>
      </c>
      <c r="F1617" s="113">
        <v>316.3</v>
      </c>
      <c r="G1617" s="113">
        <v>316.3</v>
      </c>
      <c r="H1617" s="113">
        <v>313.05</v>
      </c>
      <c r="I1617" s="113">
        <v>3360276</v>
      </c>
      <c r="J1617" s="113">
        <v>1054478561.95</v>
      </c>
      <c r="K1617" s="115">
        <v>43385</v>
      </c>
      <c r="L1617" s="113">
        <v>52457</v>
      </c>
      <c r="M1617" s="113" t="s">
        <v>1864</v>
      </c>
      <c r="N1617" s="372"/>
    </row>
    <row r="1618" spans="1:14">
      <c r="A1618" s="113" t="s">
        <v>164</v>
      </c>
      <c r="B1618" s="113" t="s">
        <v>390</v>
      </c>
      <c r="C1618" s="113">
        <v>507.85</v>
      </c>
      <c r="D1618" s="113">
        <v>521.70000000000005</v>
      </c>
      <c r="E1618" s="113">
        <v>501</v>
      </c>
      <c r="F1618" s="113">
        <v>505.3</v>
      </c>
      <c r="G1618" s="113">
        <v>502.1</v>
      </c>
      <c r="H1618" s="113">
        <v>504.1</v>
      </c>
      <c r="I1618" s="113">
        <v>1306147</v>
      </c>
      <c r="J1618" s="113">
        <v>666698326.5</v>
      </c>
      <c r="K1618" s="115">
        <v>43385</v>
      </c>
      <c r="L1618" s="113">
        <v>20183</v>
      </c>
      <c r="M1618" s="113" t="s">
        <v>1865</v>
      </c>
      <c r="N1618" s="372"/>
    </row>
    <row r="1619" spans="1:14">
      <c r="A1619" s="113" t="s">
        <v>1866</v>
      </c>
      <c r="B1619" s="113" t="s">
        <v>390</v>
      </c>
      <c r="C1619" s="113">
        <v>286.05</v>
      </c>
      <c r="D1619" s="113">
        <v>290</v>
      </c>
      <c r="E1619" s="113">
        <v>276.10000000000002</v>
      </c>
      <c r="F1619" s="113">
        <v>278.89999999999998</v>
      </c>
      <c r="G1619" s="113">
        <v>284</v>
      </c>
      <c r="H1619" s="113">
        <v>283.39999999999998</v>
      </c>
      <c r="I1619" s="113">
        <v>16451</v>
      </c>
      <c r="J1619" s="113">
        <v>4629132.2</v>
      </c>
      <c r="K1619" s="115">
        <v>43385</v>
      </c>
      <c r="L1619" s="113">
        <v>2791</v>
      </c>
      <c r="M1619" s="113" t="s">
        <v>1867</v>
      </c>
      <c r="N1619" s="372"/>
    </row>
    <row r="1620" spans="1:14">
      <c r="A1620" s="113" t="s">
        <v>1868</v>
      </c>
      <c r="B1620" s="113" t="s">
        <v>390</v>
      </c>
      <c r="C1620" s="113">
        <v>333</v>
      </c>
      <c r="D1620" s="113">
        <v>342.9</v>
      </c>
      <c r="E1620" s="113">
        <v>333</v>
      </c>
      <c r="F1620" s="113">
        <v>339.5</v>
      </c>
      <c r="G1620" s="113">
        <v>339</v>
      </c>
      <c r="H1620" s="113">
        <v>328.55</v>
      </c>
      <c r="I1620" s="113">
        <v>114107</v>
      </c>
      <c r="J1620" s="113">
        <v>38742079.049999997</v>
      </c>
      <c r="K1620" s="115">
        <v>43385</v>
      </c>
      <c r="L1620" s="113">
        <v>4601</v>
      </c>
      <c r="M1620" s="113" t="s">
        <v>1869</v>
      </c>
      <c r="N1620" s="372"/>
    </row>
    <row r="1621" spans="1:14">
      <c r="A1621" s="113" t="s">
        <v>1870</v>
      </c>
      <c r="B1621" s="113" t="s">
        <v>390</v>
      </c>
      <c r="C1621" s="113">
        <v>38.5</v>
      </c>
      <c r="D1621" s="113">
        <v>41.6</v>
      </c>
      <c r="E1621" s="113">
        <v>37.5</v>
      </c>
      <c r="F1621" s="113">
        <v>39.950000000000003</v>
      </c>
      <c r="G1621" s="113">
        <v>40.299999999999997</v>
      </c>
      <c r="H1621" s="113">
        <v>38.75</v>
      </c>
      <c r="I1621" s="113">
        <v>7806</v>
      </c>
      <c r="J1621" s="113">
        <v>309221.2</v>
      </c>
      <c r="K1621" s="115">
        <v>43385</v>
      </c>
      <c r="L1621" s="113">
        <v>101</v>
      </c>
      <c r="M1621" s="113" t="s">
        <v>1871</v>
      </c>
      <c r="N1621" s="372"/>
    </row>
    <row r="1622" spans="1:14">
      <c r="A1622" s="113" t="s">
        <v>3741</v>
      </c>
      <c r="B1622" s="113" t="s">
        <v>2788</v>
      </c>
      <c r="C1622" s="113">
        <v>1.05</v>
      </c>
      <c r="D1622" s="113">
        <v>1.05</v>
      </c>
      <c r="E1622" s="113">
        <v>1.05</v>
      </c>
      <c r="F1622" s="113">
        <v>1.05</v>
      </c>
      <c r="G1622" s="113">
        <v>1.05</v>
      </c>
      <c r="H1622" s="113">
        <v>1.1000000000000001</v>
      </c>
      <c r="I1622" s="113">
        <v>4</v>
      </c>
      <c r="J1622" s="113">
        <v>4.2</v>
      </c>
      <c r="K1622" s="115">
        <v>43385</v>
      </c>
      <c r="L1622" s="113">
        <v>1</v>
      </c>
      <c r="M1622" s="113" t="s">
        <v>3742</v>
      </c>
      <c r="N1622" s="372"/>
    </row>
    <row r="1623" spans="1:14">
      <c r="A1623" s="113" t="s">
        <v>2659</v>
      </c>
      <c r="B1623" s="113" t="s">
        <v>390</v>
      </c>
      <c r="C1623" s="113">
        <v>37.200000000000003</v>
      </c>
      <c r="D1623" s="113">
        <v>40.799999999999997</v>
      </c>
      <c r="E1623" s="113">
        <v>37.200000000000003</v>
      </c>
      <c r="F1623" s="113">
        <v>39</v>
      </c>
      <c r="G1623" s="113">
        <v>39</v>
      </c>
      <c r="H1623" s="113">
        <v>38.450000000000003</v>
      </c>
      <c r="I1623" s="113">
        <v>4873</v>
      </c>
      <c r="J1623" s="113">
        <v>190836.25</v>
      </c>
      <c r="K1623" s="115">
        <v>43385</v>
      </c>
      <c r="L1623" s="113">
        <v>52</v>
      </c>
      <c r="M1623" s="113" t="s">
        <v>2660</v>
      </c>
      <c r="N1623" s="372"/>
    </row>
    <row r="1624" spans="1:14">
      <c r="A1624" s="113" t="s">
        <v>165</v>
      </c>
      <c r="B1624" s="113" t="s">
        <v>390</v>
      </c>
      <c r="C1624" s="113">
        <v>247</v>
      </c>
      <c r="D1624" s="113">
        <v>254.4</v>
      </c>
      <c r="E1624" s="113">
        <v>244.5</v>
      </c>
      <c r="F1624" s="113">
        <v>246.45</v>
      </c>
      <c r="G1624" s="113">
        <v>245.65</v>
      </c>
      <c r="H1624" s="113">
        <v>240.2</v>
      </c>
      <c r="I1624" s="113">
        <v>43535321</v>
      </c>
      <c r="J1624" s="113">
        <v>10826756895.5</v>
      </c>
      <c r="K1624" s="115">
        <v>43385</v>
      </c>
      <c r="L1624" s="113">
        <v>308158</v>
      </c>
      <c r="M1624" s="113" t="s">
        <v>2288</v>
      </c>
      <c r="N1624" s="372"/>
    </row>
    <row r="1625" spans="1:14">
      <c r="A1625" s="113" t="s">
        <v>166</v>
      </c>
      <c r="B1625" s="113" t="s">
        <v>390</v>
      </c>
      <c r="C1625" s="113">
        <v>469.9</v>
      </c>
      <c r="D1625" s="113">
        <v>480</v>
      </c>
      <c r="E1625" s="113">
        <v>463.45</v>
      </c>
      <c r="F1625" s="113">
        <v>466.7</v>
      </c>
      <c r="G1625" s="113">
        <v>465.3</v>
      </c>
      <c r="H1625" s="113">
        <v>463.9</v>
      </c>
      <c r="I1625" s="113">
        <v>3593561</v>
      </c>
      <c r="J1625" s="113">
        <v>1692459948</v>
      </c>
      <c r="K1625" s="115">
        <v>43385</v>
      </c>
      <c r="L1625" s="113">
        <v>105743</v>
      </c>
      <c r="M1625" s="113" t="s">
        <v>1872</v>
      </c>
      <c r="N1625" s="372"/>
    </row>
    <row r="1626" spans="1:14">
      <c r="A1626" s="113" t="s">
        <v>1873</v>
      </c>
      <c r="B1626" s="113" t="s">
        <v>390</v>
      </c>
      <c r="C1626" s="113">
        <v>37.75</v>
      </c>
      <c r="D1626" s="113">
        <v>38.450000000000003</v>
      </c>
      <c r="E1626" s="113">
        <v>36.75</v>
      </c>
      <c r="F1626" s="113">
        <v>37.299999999999997</v>
      </c>
      <c r="G1626" s="113">
        <v>37.25</v>
      </c>
      <c r="H1626" s="113">
        <v>37.4</v>
      </c>
      <c r="I1626" s="113">
        <v>260259</v>
      </c>
      <c r="J1626" s="113">
        <v>9784974.5</v>
      </c>
      <c r="K1626" s="115">
        <v>43385</v>
      </c>
      <c r="L1626" s="113">
        <v>3008</v>
      </c>
      <c r="M1626" s="113" t="s">
        <v>1874</v>
      </c>
      <c r="N1626" s="372"/>
    </row>
    <row r="1627" spans="1:14">
      <c r="A1627" s="113" t="s">
        <v>1875</v>
      </c>
      <c r="B1627" s="113" t="s">
        <v>390</v>
      </c>
      <c r="C1627" s="113">
        <v>24.25</v>
      </c>
      <c r="D1627" s="113">
        <v>24.95</v>
      </c>
      <c r="E1627" s="113">
        <v>24</v>
      </c>
      <c r="F1627" s="113">
        <v>24.8</v>
      </c>
      <c r="G1627" s="113">
        <v>24.85</v>
      </c>
      <c r="H1627" s="113">
        <v>23.95</v>
      </c>
      <c r="I1627" s="113">
        <v>325297</v>
      </c>
      <c r="J1627" s="113">
        <v>8023588.75</v>
      </c>
      <c r="K1627" s="115">
        <v>43385</v>
      </c>
      <c r="L1627" s="113">
        <v>1231</v>
      </c>
      <c r="M1627" s="113" t="s">
        <v>2337</v>
      </c>
      <c r="N1627" s="372"/>
    </row>
    <row r="1628" spans="1:14">
      <c r="A1628" s="113" t="s">
        <v>2923</v>
      </c>
      <c r="B1628" s="113" t="s">
        <v>2788</v>
      </c>
      <c r="C1628" s="113">
        <v>0.75</v>
      </c>
      <c r="D1628" s="113">
        <v>0.75</v>
      </c>
      <c r="E1628" s="113">
        <v>0.7</v>
      </c>
      <c r="F1628" s="113">
        <v>0.75</v>
      </c>
      <c r="G1628" s="113">
        <v>0.75</v>
      </c>
      <c r="H1628" s="113">
        <v>0.7</v>
      </c>
      <c r="I1628" s="113">
        <v>18950</v>
      </c>
      <c r="J1628" s="113">
        <v>13550.3</v>
      </c>
      <c r="K1628" s="115">
        <v>43385</v>
      </c>
      <c r="L1628" s="113">
        <v>23</v>
      </c>
      <c r="M1628" s="113" t="s">
        <v>2924</v>
      </c>
      <c r="N1628" s="372"/>
    </row>
    <row r="1629" spans="1:14">
      <c r="A1629" s="113" t="s">
        <v>2925</v>
      </c>
      <c r="B1629" s="113" t="s">
        <v>2788</v>
      </c>
      <c r="C1629" s="113">
        <v>42.75</v>
      </c>
      <c r="D1629" s="113">
        <v>42.75</v>
      </c>
      <c r="E1629" s="113">
        <v>40.65</v>
      </c>
      <c r="F1629" s="113">
        <v>41.15</v>
      </c>
      <c r="G1629" s="113">
        <v>41.5</v>
      </c>
      <c r="H1629" s="113">
        <v>42.75</v>
      </c>
      <c r="I1629" s="113">
        <v>703</v>
      </c>
      <c r="J1629" s="113">
        <v>28671.45</v>
      </c>
      <c r="K1629" s="115">
        <v>43385</v>
      </c>
      <c r="L1629" s="113">
        <v>17</v>
      </c>
      <c r="M1629" s="113" t="s">
        <v>2926</v>
      </c>
      <c r="N1629" s="372"/>
    </row>
    <row r="1630" spans="1:14">
      <c r="A1630" s="113" t="s">
        <v>1876</v>
      </c>
      <c r="B1630" s="113" t="s">
        <v>390</v>
      </c>
      <c r="C1630" s="113">
        <v>275.14999999999998</v>
      </c>
      <c r="D1630" s="113">
        <v>286</v>
      </c>
      <c r="E1630" s="113">
        <v>275.14999999999998</v>
      </c>
      <c r="F1630" s="113">
        <v>283.35000000000002</v>
      </c>
      <c r="G1630" s="113">
        <v>284.5</v>
      </c>
      <c r="H1630" s="113">
        <v>275.10000000000002</v>
      </c>
      <c r="I1630" s="113">
        <v>69963</v>
      </c>
      <c r="J1630" s="113">
        <v>19715322.25</v>
      </c>
      <c r="K1630" s="115">
        <v>43385</v>
      </c>
      <c r="L1630" s="113">
        <v>6528</v>
      </c>
      <c r="M1630" s="113" t="s">
        <v>3059</v>
      </c>
      <c r="N1630" s="372"/>
    </row>
    <row r="1631" spans="1:14">
      <c r="A1631" s="113" t="s">
        <v>1877</v>
      </c>
      <c r="B1631" s="113" t="s">
        <v>390</v>
      </c>
      <c r="C1631" s="113">
        <v>59</v>
      </c>
      <c r="D1631" s="113">
        <v>61</v>
      </c>
      <c r="E1631" s="113">
        <v>59</v>
      </c>
      <c r="F1631" s="113">
        <v>61</v>
      </c>
      <c r="G1631" s="113">
        <v>61</v>
      </c>
      <c r="H1631" s="113">
        <v>58.1</v>
      </c>
      <c r="I1631" s="113">
        <v>20536</v>
      </c>
      <c r="J1631" s="113">
        <v>1242398.45</v>
      </c>
      <c r="K1631" s="115">
        <v>43385</v>
      </c>
      <c r="L1631" s="113">
        <v>96</v>
      </c>
      <c r="M1631" s="113" t="s">
        <v>1878</v>
      </c>
      <c r="N1631" s="372"/>
    </row>
    <row r="1632" spans="1:14">
      <c r="A1632" s="113" t="s">
        <v>1879</v>
      </c>
      <c r="B1632" s="113" t="s">
        <v>390</v>
      </c>
      <c r="C1632" s="113">
        <v>7.35</v>
      </c>
      <c r="D1632" s="113">
        <v>7.8</v>
      </c>
      <c r="E1632" s="113">
        <v>7.35</v>
      </c>
      <c r="F1632" s="113">
        <v>7.55</v>
      </c>
      <c r="G1632" s="113">
        <v>7.7</v>
      </c>
      <c r="H1632" s="113">
        <v>7.35</v>
      </c>
      <c r="I1632" s="113">
        <v>18127</v>
      </c>
      <c r="J1632" s="113">
        <v>137203.75</v>
      </c>
      <c r="K1632" s="115">
        <v>43385</v>
      </c>
      <c r="L1632" s="113">
        <v>81</v>
      </c>
      <c r="M1632" s="113" t="s">
        <v>1880</v>
      </c>
      <c r="N1632" s="372"/>
    </row>
    <row r="1633" spans="1:14">
      <c r="A1633" s="113" t="s">
        <v>1956</v>
      </c>
      <c r="B1633" s="113" t="s">
        <v>390</v>
      </c>
      <c r="C1633" s="113">
        <v>138.19999999999999</v>
      </c>
      <c r="D1633" s="113">
        <v>148.5</v>
      </c>
      <c r="E1633" s="113">
        <v>138.19999999999999</v>
      </c>
      <c r="F1633" s="113">
        <v>144.35</v>
      </c>
      <c r="G1633" s="113">
        <v>142.55000000000001</v>
      </c>
      <c r="H1633" s="113">
        <v>136.65</v>
      </c>
      <c r="I1633" s="113">
        <v>1774</v>
      </c>
      <c r="J1633" s="113">
        <v>256792.5</v>
      </c>
      <c r="K1633" s="115">
        <v>43385</v>
      </c>
      <c r="L1633" s="113">
        <v>65</v>
      </c>
      <c r="M1633" s="113" t="s">
        <v>1957</v>
      </c>
      <c r="N1633" s="372"/>
    </row>
    <row r="1634" spans="1:14">
      <c r="A1634" s="113" t="s">
        <v>2675</v>
      </c>
      <c r="B1634" s="113" t="s">
        <v>390</v>
      </c>
      <c r="C1634" s="113">
        <v>36.200000000000003</v>
      </c>
      <c r="D1634" s="113">
        <v>38</v>
      </c>
      <c r="E1634" s="113">
        <v>35.6</v>
      </c>
      <c r="F1634" s="113">
        <v>37.450000000000003</v>
      </c>
      <c r="G1634" s="113">
        <v>36.4</v>
      </c>
      <c r="H1634" s="113">
        <v>36.049999999999997</v>
      </c>
      <c r="I1634" s="113">
        <v>225</v>
      </c>
      <c r="J1634" s="113">
        <v>8276.0499999999993</v>
      </c>
      <c r="K1634" s="115">
        <v>43385</v>
      </c>
      <c r="L1634" s="113">
        <v>13</v>
      </c>
      <c r="M1634" s="113" t="s">
        <v>2676</v>
      </c>
      <c r="N1634" s="372"/>
    </row>
    <row r="1635" spans="1:14">
      <c r="A1635" s="113" t="s">
        <v>1881</v>
      </c>
      <c r="B1635" s="113" t="s">
        <v>390</v>
      </c>
      <c r="C1635" s="113">
        <v>235.5</v>
      </c>
      <c r="D1635" s="113">
        <v>254.8</v>
      </c>
      <c r="E1635" s="113">
        <v>235.5</v>
      </c>
      <c r="F1635" s="113">
        <v>248.25</v>
      </c>
      <c r="G1635" s="113">
        <v>251.5</v>
      </c>
      <c r="H1635" s="113">
        <v>241.25</v>
      </c>
      <c r="I1635" s="113">
        <v>55172</v>
      </c>
      <c r="J1635" s="113">
        <v>13894126.699999999</v>
      </c>
      <c r="K1635" s="115">
        <v>43385</v>
      </c>
      <c r="L1635" s="113">
        <v>1895</v>
      </c>
      <c r="M1635" s="113" t="s">
        <v>1882</v>
      </c>
      <c r="N1635" s="372"/>
    </row>
    <row r="1636" spans="1:14">
      <c r="A1636" s="113" t="s">
        <v>1883</v>
      </c>
      <c r="B1636" s="113" t="s">
        <v>390</v>
      </c>
      <c r="C1636" s="113">
        <v>105</v>
      </c>
      <c r="D1636" s="113">
        <v>114.7</v>
      </c>
      <c r="E1636" s="113">
        <v>105</v>
      </c>
      <c r="F1636" s="113">
        <v>108.85</v>
      </c>
      <c r="G1636" s="113">
        <v>108.8</v>
      </c>
      <c r="H1636" s="113">
        <v>104.45</v>
      </c>
      <c r="I1636" s="113">
        <v>35205</v>
      </c>
      <c r="J1636" s="113">
        <v>3865490.8</v>
      </c>
      <c r="K1636" s="115">
        <v>43385</v>
      </c>
      <c r="L1636" s="113">
        <v>775</v>
      </c>
      <c r="M1636" s="113" t="s">
        <v>1884</v>
      </c>
      <c r="N1636" s="372"/>
    </row>
    <row r="1637" spans="1:14">
      <c r="A1637" s="113" t="s">
        <v>1885</v>
      </c>
      <c r="B1637" s="113" t="s">
        <v>390</v>
      </c>
      <c r="C1637" s="113">
        <v>1300</v>
      </c>
      <c r="D1637" s="113">
        <v>1338</v>
      </c>
      <c r="E1637" s="113">
        <v>1276</v>
      </c>
      <c r="F1637" s="113">
        <v>1320.4</v>
      </c>
      <c r="G1637" s="113">
        <v>1324.7</v>
      </c>
      <c r="H1637" s="113">
        <v>1288.7</v>
      </c>
      <c r="I1637" s="113">
        <v>12338</v>
      </c>
      <c r="J1637" s="113">
        <v>16269009.300000001</v>
      </c>
      <c r="K1637" s="115">
        <v>43385</v>
      </c>
      <c r="L1637" s="113">
        <v>1235</v>
      </c>
      <c r="M1637" s="113" t="s">
        <v>1886</v>
      </c>
      <c r="N1637" s="372"/>
    </row>
    <row r="1638" spans="1:14">
      <c r="A1638" s="113" t="s">
        <v>2927</v>
      </c>
      <c r="B1638" s="113" t="s">
        <v>2788</v>
      </c>
      <c r="C1638" s="113">
        <v>0.85</v>
      </c>
      <c r="D1638" s="113">
        <v>0.9</v>
      </c>
      <c r="E1638" s="113">
        <v>0.8</v>
      </c>
      <c r="F1638" s="113">
        <v>0.85</v>
      </c>
      <c r="G1638" s="113">
        <v>0.8</v>
      </c>
      <c r="H1638" s="113">
        <v>0.85</v>
      </c>
      <c r="I1638" s="113">
        <v>21452</v>
      </c>
      <c r="J1638" s="113">
        <v>18269.150000000001</v>
      </c>
      <c r="K1638" s="115">
        <v>43385</v>
      </c>
      <c r="L1638" s="113">
        <v>20</v>
      </c>
      <c r="M1638" s="113" t="s">
        <v>2928</v>
      </c>
      <c r="N1638" s="372"/>
    </row>
    <row r="1639" spans="1:14">
      <c r="A1639" s="113"/>
      <c r="B1639" s="113"/>
      <c r="C1639" s="113"/>
      <c r="D1639" s="113"/>
      <c r="E1639" s="113"/>
      <c r="F1639" s="113"/>
      <c r="G1639" s="113"/>
      <c r="H1639" s="113"/>
      <c r="I1639" s="113"/>
      <c r="J1639" s="113"/>
      <c r="K1639" s="115"/>
      <c r="L1639" s="113"/>
      <c r="M1639" s="113"/>
      <c r="N1639" s="372"/>
    </row>
    <row r="1640" spans="1:14">
      <c r="A1640" s="113"/>
      <c r="B1640" s="113"/>
      <c r="C1640" s="113"/>
      <c r="D1640" s="113"/>
      <c r="E1640" s="113"/>
      <c r="F1640" s="113"/>
      <c r="G1640" s="113"/>
      <c r="H1640" s="113"/>
      <c r="I1640" s="113"/>
      <c r="J1640" s="113"/>
      <c r="K1640" s="115"/>
      <c r="L1640" s="113"/>
      <c r="M1640" s="113"/>
      <c r="N1640" s="372"/>
    </row>
    <row r="1641" spans="1:14">
      <c r="A1641" s="113"/>
      <c r="B1641" s="113"/>
      <c r="C1641" s="113"/>
      <c r="D1641" s="113"/>
      <c r="E1641" s="113"/>
      <c r="F1641" s="113"/>
      <c r="G1641" s="113"/>
      <c r="H1641" s="113"/>
      <c r="I1641" s="113"/>
      <c r="J1641" s="113"/>
      <c r="K1641" s="115"/>
      <c r="L1641" s="113"/>
      <c r="M1641" s="113"/>
      <c r="N1641" s="372"/>
    </row>
    <row r="1642" spans="1:14">
      <c r="A1642" s="113"/>
      <c r="B1642" s="113"/>
      <c r="C1642" s="113"/>
      <c r="D1642" s="113"/>
      <c r="E1642" s="113"/>
      <c r="F1642" s="113"/>
      <c r="G1642" s="113"/>
      <c r="H1642" s="113"/>
      <c r="I1642" s="113"/>
      <c r="J1642" s="113"/>
      <c r="K1642" s="115"/>
      <c r="L1642" s="113"/>
      <c r="M1642" s="113"/>
      <c r="N1642" s="372"/>
    </row>
    <row r="1643" spans="1:14">
      <c r="A1643" s="113"/>
      <c r="B1643" s="113"/>
      <c r="C1643" s="113"/>
      <c r="D1643" s="113"/>
      <c r="E1643" s="113"/>
      <c r="F1643" s="113"/>
      <c r="G1643" s="113"/>
      <c r="H1643" s="113"/>
      <c r="I1643" s="113"/>
      <c r="J1643" s="113"/>
      <c r="K1643" s="115"/>
      <c r="L1643" s="113"/>
      <c r="M1643" s="113"/>
      <c r="N1643" s="372"/>
    </row>
    <row r="1644" spans="1:14">
      <c r="A1644" s="113"/>
      <c r="B1644" s="113"/>
      <c r="C1644" s="113"/>
      <c r="D1644" s="113"/>
      <c r="E1644" s="113"/>
      <c r="F1644" s="113"/>
      <c r="G1644" s="113"/>
      <c r="H1644" s="113"/>
      <c r="I1644" s="113"/>
      <c r="J1644" s="113"/>
      <c r="K1644" s="115"/>
      <c r="L1644" s="113"/>
      <c r="M1644" s="113"/>
      <c r="N1644" s="372"/>
    </row>
    <row r="1645" spans="1:14">
      <c r="A1645" s="113"/>
      <c r="B1645" s="113"/>
      <c r="C1645" s="113"/>
      <c r="D1645" s="113"/>
      <c r="E1645" s="113"/>
      <c r="F1645" s="113"/>
      <c r="G1645" s="113"/>
      <c r="H1645" s="113"/>
      <c r="I1645" s="113"/>
      <c r="J1645" s="113"/>
      <c r="K1645" s="115"/>
      <c r="L1645" s="113"/>
      <c r="M1645" s="113"/>
      <c r="N1645" s="372"/>
    </row>
    <row r="1646" spans="1:14">
      <c r="A1646" s="113"/>
      <c r="B1646" s="113"/>
      <c r="C1646" s="113"/>
      <c r="D1646" s="113"/>
      <c r="E1646" s="113"/>
      <c r="F1646" s="113"/>
      <c r="G1646" s="113"/>
      <c r="H1646" s="113"/>
      <c r="I1646" s="113"/>
      <c r="J1646" s="113"/>
      <c r="K1646" s="115"/>
      <c r="L1646" s="113"/>
      <c r="M1646" s="113"/>
    </row>
    <row r="1647" spans="1:14">
      <c r="A1647" s="113"/>
      <c r="B1647" s="113"/>
      <c r="C1647" s="113"/>
      <c r="D1647" s="113"/>
      <c r="E1647" s="113"/>
      <c r="F1647" s="113"/>
      <c r="G1647" s="113"/>
      <c r="H1647" s="113"/>
      <c r="I1647" s="113"/>
      <c r="J1647" s="113"/>
      <c r="K1647" s="115"/>
      <c r="L1647" s="113"/>
      <c r="M1647" s="113"/>
    </row>
    <row r="1648" spans="1:14">
      <c r="A1648" s="113"/>
      <c r="B1648" s="113"/>
      <c r="C1648" s="113"/>
      <c r="D1648" s="113"/>
      <c r="E1648" s="113"/>
      <c r="F1648" s="113"/>
      <c r="G1648" s="113"/>
      <c r="H1648" s="113"/>
      <c r="I1648" s="113"/>
      <c r="J1648" s="113"/>
      <c r="K1648" s="115"/>
      <c r="L1648" s="113"/>
      <c r="M1648" s="113"/>
    </row>
    <row r="1649" spans="1:13">
      <c r="A1649" s="113"/>
      <c r="B1649" s="113"/>
      <c r="C1649" s="113"/>
      <c r="D1649" s="113"/>
      <c r="E1649" s="113"/>
      <c r="F1649" s="113"/>
      <c r="G1649" s="113"/>
      <c r="H1649" s="113"/>
      <c r="I1649" s="113"/>
      <c r="J1649" s="113"/>
      <c r="K1649" s="115"/>
      <c r="L1649" s="113"/>
      <c r="M1649" s="113"/>
    </row>
    <row r="1650" spans="1:13">
      <c r="A1650" s="113"/>
      <c r="B1650" s="113"/>
      <c r="C1650" s="113"/>
      <c r="D1650" s="113"/>
      <c r="E1650" s="113"/>
      <c r="F1650" s="113"/>
      <c r="G1650" s="113"/>
      <c r="H1650" s="113"/>
      <c r="I1650" s="113"/>
      <c r="J1650" s="113"/>
      <c r="K1650" s="115"/>
      <c r="L1650" s="113"/>
      <c r="M1650" s="113"/>
    </row>
    <row r="1651" spans="1:13">
      <c r="A1651" s="113"/>
      <c r="B1651" s="113"/>
      <c r="C1651" s="113"/>
      <c r="D1651" s="113"/>
      <c r="E1651" s="113"/>
      <c r="F1651" s="113"/>
      <c r="G1651" s="113"/>
      <c r="H1651" s="113"/>
      <c r="I1651" s="113"/>
      <c r="J1651" s="113"/>
      <c r="K1651" s="115"/>
      <c r="L1651" s="113"/>
      <c r="M1651" s="113"/>
    </row>
    <row r="1652" spans="1:13">
      <c r="A1652" s="113"/>
      <c r="B1652" s="113"/>
      <c r="C1652" s="113"/>
      <c r="D1652" s="113"/>
      <c r="E1652" s="113"/>
      <c r="F1652" s="113"/>
      <c r="G1652" s="113"/>
      <c r="H1652" s="113"/>
      <c r="I1652" s="113"/>
      <c r="J1652" s="113"/>
      <c r="K1652" s="115"/>
      <c r="L1652" s="113"/>
      <c r="M1652" s="113"/>
    </row>
    <row r="1653" spans="1:13">
      <c r="A1653" s="113"/>
      <c r="B1653" s="113"/>
      <c r="C1653" s="113"/>
      <c r="D1653" s="113"/>
      <c r="E1653" s="113"/>
      <c r="F1653" s="113"/>
      <c r="G1653" s="113"/>
      <c r="H1653" s="113"/>
      <c r="I1653" s="113"/>
      <c r="J1653" s="113"/>
      <c r="K1653" s="115"/>
      <c r="L1653" s="113"/>
      <c r="M1653" s="113"/>
    </row>
    <row r="1654" spans="1:13">
      <c r="A1654" s="113"/>
      <c r="B1654" s="113"/>
      <c r="C1654" s="113"/>
      <c r="D1654" s="113"/>
      <c r="E1654" s="113"/>
      <c r="F1654" s="113"/>
      <c r="G1654" s="113"/>
      <c r="H1654" s="113"/>
      <c r="I1654" s="113"/>
      <c r="J1654" s="113"/>
      <c r="K1654" s="115"/>
      <c r="L1654" s="113"/>
      <c r="M1654" s="113"/>
    </row>
    <row r="1655" spans="1:13">
      <c r="K1655" s="284"/>
    </row>
    <row r="1656" spans="1:13">
      <c r="K1656" s="284"/>
    </row>
    <row r="1657" spans="1:13">
      <c r="K1657" s="284"/>
    </row>
    <row r="1658" spans="1:13">
      <c r="K1658" s="284"/>
    </row>
    <row r="1659" spans="1:13">
      <c r="K1659" s="284"/>
    </row>
    <row r="1660" spans="1:13">
      <c r="K1660" s="284"/>
    </row>
    <row r="1661" spans="1:13">
      <c r="K1661" s="284"/>
    </row>
    <row r="1662" spans="1:13">
      <c r="K1662" s="284"/>
    </row>
    <row r="1663" spans="1:13">
      <c r="K1663" s="284"/>
    </row>
    <row r="1664" spans="1:13">
      <c r="K1664" s="284"/>
    </row>
    <row r="1665" spans="11:11">
      <c r="K1665" s="284"/>
    </row>
    <row r="1666" spans="11:11">
      <c r="K1666" s="284"/>
    </row>
    <row r="1667" spans="11:11">
      <c r="K1667" s="284"/>
    </row>
    <row r="1668" spans="11:11">
      <c r="K1668" s="284"/>
    </row>
    <row r="1669" spans="11:11">
      <c r="K1669" s="284"/>
    </row>
    <row r="1670" spans="11:11">
      <c r="K1670" s="284"/>
    </row>
    <row r="1671" spans="11:11">
      <c r="K1671" s="284"/>
    </row>
    <row r="1672" spans="11:11">
      <c r="K1672" s="284"/>
    </row>
    <row r="1673" spans="11:11">
      <c r="K1673" s="284"/>
    </row>
    <row r="1674" spans="11:11">
      <c r="K1674" s="28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dcterms:created xsi:type="dcterms:W3CDTF">2015-06-08T02:34:04Z</dcterms:created>
  <dcterms:modified xsi:type="dcterms:W3CDTF">2018-10-15T02:49:02Z</dcterms:modified>
</cp:coreProperties>
</file>