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9" state="hidden" r:id="rId7"/>
    <sheet name="Sheet1" sheetId="10" state="hidden" r:id="rId8"/>
    <sheet name="Sheet3" sheetId="11" state="hidden" r:id="rId9"/>
    <sheet name="Sheet4" sheetId="12" state="hidden" r:id="rId10"/>
    <sheet name="Sheet5" sheetId="13" state="hidden" r:id="rId11"/>
    <sheet name="Call Tracker (Currency)" sheetId="14" r:id="rId12"/>
  </sheets>
  <definedNames>
    <definedName name="_xlnm._FilterDatabase" localSheetId="5" hidden="1">'Call Tracker (Equity &amp; F&amp;O)'!$S$1:$S$365</definedName>
    <definedName name="_xlnm._FilterDatabase" localSheetId="1" hidden="1">'Future Intra'!$A$9:$O$180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L64" i="7"/>
  <c r="M64" s="1"/>
  <c r="P85"/>
  <c r="P86"/>
  <c r="P40"/>
  <c r="P41"/>
  <c r="P42"/>
  <c r="L23"/>
  <c r="M23" s="1"/>
  <c r="L36"/>
  <c r="M36" s="1"/>
  <c r="L29"/>
  <c r="M29" s="1"/>
  <c r="P84"/>
  <c r="L80"/>
  <c r="M80" s="1"/>
  <c r="P39"/>
  <c r="P38"/>
  <c r="P37"/>
  <c r="P35"/>
  <c r="P34"/>
  <c r="P33"/>
  <c r="L22"/>
  <c r="M22" s="1"/>
  <c r="L81"/>
  <c r="M81" s="1"/>
  <c r="L32"/>
  <c r="M32" s="1"/>
  <c r="L79"/>
  <c r="M79" s="1"/>
  <c r="L94"/>
  <c r="M94" s="1"/>
  <c r="P30"/>
  <c r="P83"/>
  <c r="P82"/>
  <c r="L52"/>
  <c r="M52" s="1"/>
  <c r="L31"/>
  <c r="M31" s="1"/>
  <c r="L63"/>
  <c r="M63" s="1"/>
  <c r="F75"/>
  <c r="L75" s="1"/>
  <c r="M75" s="1"/>
  <c r="L27"/>
  <c r="M27" s="1"/>
  <c r="L28"/>
  <c r="M28" s="1"/>
  <c r="L54" l="1"/>
  <c r="M54" s="1"/>
  <c r="L53"/>
  <c r="M53" s="1"/>
  <c r="L105" l="1"/>
  <c r="M105" s="1"/>
  <c r="L24"/>
  <c r="M24" s="1"/>
  <c r="L26"/>
  <c r="M26" s="1"/>
  <c r="L19"/>
  <c r="M19" s="1"/>
  <c r="L25"/>
  <c r="M25" s="1"/>
  <c r="L21"/>
  <c r="M21" s="1"/>
  <c r="L104"/>
  <c r="M104" s="1"/>
  <c r="P20"/>
  <c r="L78"/>
  <c r="M78" s="1"/>
  <c r="M61"/>
  <c r="L62"/>
  <c r="L61"/>
  <c r="L13"/>
  <c r="M13" s="1"/>
  <c r="L76"/>
  <c r="M76" s="1"/>
  <c r="L103"/>
  <c r="M103" s="1"/>
  <c r="L11"/>
  <c r="M11" s="1"/>
  <c r="L17"/>
  <c r="M17" s="1"/>
  <c r="L16"/>
  <c r="M16" s="1"/>
  <c r="L51"/>
  <c r="M51" s="1"/>
  <c r="L102"/>
  <c r="M102" s="1"/>
  <c r="L77"/>
  <c r="M77" s="1"/>
  <c r="L14"/>
  <c r="M14" s="1"/>
  <c r="P18" l="1"/>
  <c r="P15"/>
  <c r="L229"/>
  <c r="M229" s="1"/>
  <c r="F12"/>
  <c r="L12" s="1"/>
  <c r="M12" s="1"/>
  <c r="L227"/>
  <c r="M227" s="1"/>
  <c r="L226" l="1"/>
  <c r="M226" s="1"/>
  <c r="L176" l="1"/>
  <c r="M176" s="1"/>
  <c r="L160"/>
  <c r="M160" s="1"/>
  <c r="L219" l="1"/>
  <c r="M219" s="1"/>
  <c r="N7"/>
  <c r="L231"/>
  <c r="M231" s="1"/>
  <c r="L232"/>
  <c r="M232" s="1"/>
  <c r="P10"/>
  <c r="L217"/>
  <c r="M217" s="1"/>
  <c r="K55" i="14" l="1"/>
  <c r="L55" s="1"/>
  <c r="K57" l="1"/>
  <c r="L57" s="1"/>
  <c r="K58"/>
  <c r="L58" s="1"/>
  <c r="K56" l="1"/>
  <c r="L56" s="1"/>
  <c r="K54"/>
  <c r="L54" s="1"/>
  <c r="L53"/>
  <c r="K53"/>
  <c r="L224" i="7"/>
  <c r="M224" s="1"/>
  <c r="K52" i="14"/>
  <c r="L52" s="1"/>
  <c r="K51" l="1"/>
  <c r="L51" s="1"/>
  <c r="K49"/>
  <c r="L49" s="1"/>
  <c r="K50"/>
  <c r="L50" s="1"/>
  <c r="L214" i="7"/>
  <c r="M214" s="1"/>
  <c r="L230"/>
  <c r="M230" s="1"/>
  <c r="K47" i="14"/>
  <c r="L47" s="1"/>
  <c r="K48"/>
  <c r="L48" s="1"/>
  <c r="K45"/>
  <c r="L45" s="1"/>
  <c r="K46"/>
  <c r="L46" s="1"/>
  <c r="L187" i="7"/>
  <c r="M187" s="1"/>
  <c r="L225"/>
  <c r="M225" s="1"/>
  <c r="K44" i="14"/>
  <c r="L44" s="1"/>
  <c r="L211" i="7" l="1"/>
  <c r="M211" s="1"/>
  <c r="L220"/>
  <c r="M220" s="1"/>
  <c r="L228"/>
  <c r="M228" s="1"/>
  <c r="L216" l="1"/>
  <c r="M216" s="1"/>
  <c r="L174"/>
  <c r="M174" s="1"/>
  <c r="K43" i="14"/>
  <c r="L43" s="1"/>
  <c r="K41"/>
  <c r="L41" s="1"/>
  <c r="L139" i="7"/>
  <c r="M139" s="1"/>
  <c r="K42" i="14"/>
  <c r="L42" s="1"/>
  <c r="L218" i="7" l="1"/>
  <c r="M218" s="1"/>
  <c r="K40" i="14"/>
  <c r="L40" s="1"/>
  <c r="L223" i="7"/>
  <c r="M223" s="1"/>
  <c r="L202"/>
  <c r="M202" s="1"/>
  <c r="K39" i="14"/>
  <c r="L39" s="1"/>
  <c r="L156" i="7" l="1"/>
  <c r="M156" s="1"/>
  <c r="K38" i="14"/>
  <c r="L38" s="1"/>
  <c r="L222" i="7" l="1"/>
  <c r="M222" s="1"/>
  <c r="K37" i="14"/>
  <c r="L37" s="1"/>
  <c r="K36" l="1"/>
  <c r="L36" s="1"/>
  <c r="K35"/>
  <c r="L35" s="1"/>
  <c r="L221" i="7"/>
  <c r="M221" s="1"/>
  <c r="K34" i="14"/>
  <c r="L34" s="1"/>
  <c r="K33"/>
  <c r="L33" s="1"/>
  <c r="K32"/>
  <c r="L32" s="1"/>
  <c r="K30"/>
  <c r="L30" s="1"/>
  <c r="K28"/>
  <c r="L28" s="1"/>
  <c r="L207" i="7"/>
  <c r="M207" s="1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184" i="7"/>
  <c r="M184" s="1"/>
  <c r="L215"/>
  <c r="M215" s="1"/>
  <c r="L209"/>
  <c r="M209" s="1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212" i="7" l="1"/>
  <c r="M212" s="1"/>
  <c r="L208"/>
  <c r="M208" s="1"/>
  <c r="L206"/>
  <c r="M206" s="1"/>
  <c r="L205"/>
  <c r="M205" s="1"/>
  <c r="L204"/>
  <c r="M204" s="1"/>
  <c r="L203"/>
  <c r="M203" s="1"/>
  <c r="L200"/>
  <c r="M200" s="1"/>
  <c r="L199"/>
  <c r="M199" s="1"/>
  <c r="L198"/>
  <c r="M198" s="1"/>
  <c r="L196"/>
  <c r="M196" s="1"/>
  <c r="L195"/>
  <c r="M195" s="1"/>
  <c r="L194"/>
  <c r="M194" s="1"/>
  <c r="L193"/>
  <c r="M193" s="1"/>
  <c r="L192"/>
  <c r="M192" s="1"/>
  <c r="L191"/>
  <c r="M191" s="1"/>
  <c r="L190"/>
  <c r="M190" s="1"/>
  <c r="L186"/>
  <c r="M186" s="1"/>
  <c r="L185"/>
  <c r="M185" s="1"/>
  <c r="L183"/>
  <c r="M183" s="1"/>
  <c r="L180"/>
  <c r="M180" s="1"/>
  <c r="L179"/>
  <c r="M179" s="1"/>
  <c r="L178"/>
  <c r="M178" s="1"/>
  <c r="L177"/>
  <c r="M177" s="1"/>
  <c r="L173"/>
  <c r="M173" s="1"/>
  <c r="L172"/>
  <c r="M172" s="1"/>
  <c r="L171"/>
  <c r="M171" s="1"/>
  <c r="L170"/>
  <c r="M170" s="1"/>
  <c r="L169"/>
  <c r="M169" s="1"/>
  <c r="L167"/>
  <c r="M167" s="1"/>
  <c r="L166"/>
  <c r="M166" s="1"/>
  <c r="L165"/>
  <c r="M165" s="1"/>
  <c r="L164"/>
  <c r="M164" s="1"/>
  <c r="L163"/>
  <c r="M163" s="1"/>
  <c r="L162"/>
  <c r="M162" s="1"/>
  <c r="L161"/>
  <c r="M161" s="1"/>
  <c r="L159"/>
  <c r="M159" s="1"/>
  <c r="L157"/>
  <c r="M157" s="1"/>
  <c r="L155"/>
  <c r="M155" s="1"/>
  <c r="L154"/>
  <c r="M154" s="1"/>
  <c r="H153"/>
  <c r="L153" s="1"/>
  <c r="M153" s="1"/>
  <c r="F152"/>
  <c r="L152" s="1"/>
  <c r="M152" s="1"/>
  <c r="L151"/>
  <c r="M151" s="1"/>
  <c r="L149"/>
  <c r="M149" s="1"/>
  <c r="L147"/>
  <c r="M147" s="1"/>
  <c r="L146"/>
  <c r="M146" s="1"/>
  <c r="L145"/>
  <c r="M145" s="1"/>
  <c r="L144"/>
  <c r="M144" s="1"/>
  <c r="L143"/>
  <c r="M143" s="1"/>
  <c r="L142"/>
  <c r="M142" s="1"/>
  <c r="L141"/>
  <c r="M141" s="1"/>
  <c r="L140"/>
  <c r="M140" s="1"/>
  <c r="L138"/>
  <c r="M138" s="1"/>
  <c r="L137"/>
  <c r="M137" s="1"/>
  <c r="L136"/>
  <c r="M136" s="1"/>
  <c r="L135"/>
  <c r="M135" s="1"/>
  <c r="L134"/>
  <c r="M134" s="1"/>
  <c r="L133"/>
  <c r="M133" s="1"/>
  <c r="L132"/>
  <c r="M132" s="1"/>
  <c r="L131"/>
  <c r="M131" s="1"/>
  <c r="L130"/>
  <c r="M130" s="1"/>
  <c r="L129"/>
  <c r="M129" s="1"/>
  <c r="L128"/>
  <c r="M128" s="1"/>
  <c r="L127"/>
  <c r="M127" s="1"/>
  <c r="A127"/>
  <c r="A128" s="1"/>
  <c r="A129" s="1"/>
  <c r="A130" s="1"/>
  <c r="A131" s="1"/>
  <c r="A132" s="1"/>
  <c r="A133" s="1"/>
  <c r="L126"/>
  <c r="M126" s="1"/>
  <c r="L125"/>
  <c r="M125" s="1"/>
  <c r="A136" l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34"/>
  <c r="A135" s="1"/>
  <c r="L6" i="2" l="1"/>
  <c r="D7" i="6"/>
  <c r="K6" i="4"/>
  <c r="K6" i="3"/>
</calcChain>
</file>

<file path=xl/sharedStrings.xml><?xml version="1.0" encoding="utf-8"?>
<sst xmlns="http://schemas.openxmlformats.org/spreadsheetml/2006/main" count="7747" uniqueCount="3640">
  <si>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</si>
  <si>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</si>
  <si>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</si>
  <si>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</si>
  <si>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</si>
  <si>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</si>
  <si>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</si>
  <si>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</si>
  <si>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</si>
  <si>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</si>
  <si>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</si>
  <si>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</si>
  <si>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</si>
  <si>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</si>
  <si>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</si>
  <si>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</si>
  <si>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</si>
  <si>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</si>
  <si>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</si>
  <si>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</si>
  <si>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</si>
  <si>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</si>
  <si>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</si>
  <si>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</si>
  <si>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</si>
  <si>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</si>
  <si>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</si>
  <si>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</si>
  <si>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</si>
  <si>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</si>
  <si>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</si>
  <si>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</si>
  <si>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</si>
  <si>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</si>
  <si>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</si>
  <si>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</si>
  <si>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</si>
  <si>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</si>
  <si>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</si>
  <si>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</si>
  <si>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</si>
  <si>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</si>
  <si>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</si>
  <si>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</si>
  <si>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</si>
  <si>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</si>
  <si>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</si>
  <si>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</si>
  <si>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</si>
  <si>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</si>
  <si>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</si>
  <si>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</si>
  <si>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</si>
  <si>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</si>
  <si>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</si>
  <si>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</si>
  <si>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</si>
  <si>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</si>
  <si>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</si>
  <si>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</si>
  <si>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</si>
  <si>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</si>
  <si>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</si>
  <si>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</si>
  <si>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</si>
  <si>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</si>
  <si>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</si>
  <si>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</si>
  <si>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</si>
  <si>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</si>
  <si>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</si>
  <si>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</si>
  <si>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</si>
  <si>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</si>
  <si>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</si>
  <si>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</si>
  <si>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</si>
  <si>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</si>
  <si>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</si>
  <si>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</si>
  <si>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</si>
  <si>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</si>
  <si>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</si>
  <si>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</si>
  <si>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</si>
  <si>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</si>
  <si>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</si>
  <si>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</si>
  <si>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</si>
  <si>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</si>
  <si>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</si>
  <si>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</si>
  <si>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</si>
  <si>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</si>
  <si>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</si>
  <si>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</si>
  <si>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</si>
  <si>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</si>
  <si>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</si>
  <si>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</si>
  <si>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</si>
  <si>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</si>
  <si>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</si>
  <si>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</si>
  <si>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</si>
  <si>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</si>
  <si>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</si>
  <si>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</si>
  <si>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</si>
  <si>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</si>
  <si>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</si>
  <si>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</si>
  <si>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</si>
  <si>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</si>
  <si>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</si>
  <si>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</si>
  <si>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</si>
  <si>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</si>
  <si>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</si>
  <si>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</si>
  <si>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</si>
  <si>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</si>
  <si>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</si>
  <si>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</si>
  <si>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</si>
  <si>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</si>
  <si>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</si>
  <si>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</si>
  <si>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</si>
  <si>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</si>
  <si>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</si>
  <si>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</si>
  <si>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</si>
  <si>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</si>
  <si>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</si>
  <si>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</si>
  <si>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</si>
  <si>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</si>
  <si>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</si>
  <si>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</si>
  <si>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</si>
  <si>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</si>
  <si>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</si>
  <si>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</si>
  <si>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</si>
  <si>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</si>
  <si>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</si>
  <si>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</si>
  <si>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</si>
  <si>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</si>
  <si>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</si>
  <si>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</si>
  <si>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</si>
  <si>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</si>
  <si>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</si>
  <si>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</si>
  <si>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</si>
  <si>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</si>
  <si>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</si>
  <si>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</si>
  <si>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</si>
  <si>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</si>
  <si>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</si>
  <si>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</si>
  <si>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</si>
  <si>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</si>
  <si>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</si>
  <si>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</si>
  <si>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</si>
  <si>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</si>
  <si>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</si>
  <si>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</si>
  <si>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</si>
  <si>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</si>
  <si>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</si>
  <si>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</si>
  <si>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</si>
  <si>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</si>
  <si>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</si>
  <si>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</si>
  <si>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</si>
  <si>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</si>
  <si>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</si>
  <si>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</si>
  <si>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</si>
  <si>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</si>
  <si>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</si>
  <si>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</si>
  <si>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</si>
  <si>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</si>
  <si>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</si>
  <si>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</si>
  <si>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</si>
  <si>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</si>
  <si>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</si>
  <si>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</si>
  <si>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</si>
  <si>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</si>
  <si>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</si>
  <si>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</si>
  <si>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</si>
  <si>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</si>
  <si>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</si>
  <si>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</si>
  <si>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</si>
  <si>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</si>
  <si>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</si>
  <si>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</si>
  <si>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</si>
  <si>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</si>
  <si>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</si>
  <si>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</si>
  <si>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</si>
  <si>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</si>
  <si>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</si>
  <si>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</si>
  <si>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</si>
  <si>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</si>
  <si>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</si>
  <si>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</si>
  <si>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</si>
  <si>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</si>
  <si>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</si>
  <si>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</si>
  <si>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</si>
  <si>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</si>
  <si>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</si>
  <si>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</si>
  <si>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</si>
  <si>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</si>
  <si>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</si>
  <si>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</si>
  <si>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</si>
  <si>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</si>
  <si>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</si>
  <si>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</si>
  <si>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</si>
  <si>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</si>
  <si>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</si>
  <si>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</si>
  <si>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</si>
  <si>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</si>
  <si>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</si>
  <si>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</si>
  <si>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</si>
  <si>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</si>
  <si>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</si>
  <si>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</si>
  <si>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</si>
  <si>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</si>
  <si>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</si>
  <si>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</si>
  <si>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</si>
  <si>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</si>
  <si>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</si>
  <si>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</si>
  <si>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</si>
  <si>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</si>
  <si>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</si>
  <si>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</si>
  <si>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</si>
  <si>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</si>
  <si>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</si>
  <si>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</si>
  <si>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</si>
  <si>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</si>
  <si>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</si>
  <si>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</si>
  <si>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</si>
  <si>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</si>
  <si>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</si>
  <si>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</si>
  <si>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</si>
  <si>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</si>
  <si>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</si>
  <si>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</si>
  <si>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</si>
  <si>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Profit/Loss per lot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</si>
  <si>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</si>
  <si>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</si>
  <si>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</si>
  <si>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</si>
  <si>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</si>
  <si>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</si>
  <si>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</si>
  <si>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</si>
  <si>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</si>
  <si>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</si>
  <si>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</si>
  <si>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</si>
  <si>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</si>
  <si>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</si>
  <si>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</si>
  <si>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</si>
  <si>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</si>
  <si>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</si>
  <si>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</si>
  <si>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</si>
  <si>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</si>
  <si>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</si>
  <si>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</si>
  <si>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</si>
  <si>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</si>
  <si>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</si>
  <si>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</si>
  <si>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</si>
  <si>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</si>
  <si>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</si>
  <si>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</si>
  <si>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</si>
  <si>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</si>
  <si>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</si>
  <si>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</si>
  <si>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</si>
  <si>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</si>
  <si>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</si>
  <si>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</si>
  <si>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</si>
  <si>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</si>
  <si>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</si>
  <si>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</si>
  <si>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</si>
  <si>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</si>
  <si>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</si>
  <si>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</si>
  <si>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</si>
  <si>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</si>
  <si>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</si>
  <si>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</si>
  <si>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</si>
  <si>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</si>
  <si>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</si>
  <si>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</si>
  <si>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</si>
  <si>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</si>
  <si>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</si>
  <si>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</si>
  <si>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</si>
  <si>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</si>
  <si>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</si>
  <si>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</si>
  <si>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</si>
  <si>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</si>
  <si>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1020-1035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</si>
  <si>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</si>
  <si>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</si>
  <si>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</si>
  <si>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</si>
  <si>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</si>
  <si>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</si>
  <si>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</si>
  <si>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</si>
  <si>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</si>
  <si>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</si>
  <si>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</si>
  <si>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</si>
  <si>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</si>
  <si>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</si>
  <si>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</si>
  <si>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</si>
  <si>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</si>
  <si>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</si>
  <si>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</si>
  <si>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</si>
  <si>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</si>
  <si>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</si>
  <si>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</si>
  <si>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Part profit of Rs.117.50/-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</si>
  <si>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</si>
  <si>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</si>
  <si>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</si>
  <si>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</si>
  <si>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</si>
  <si>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</si>
  <si>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</si>
  <si>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</si>
  <si>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670-680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</si>
  <si>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</si>
  <si>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</si>
  <si>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</si>
  <si>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</si>
  <si>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</si>
  <si>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</si>
  <si>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</si>
  <si>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</si>
  <si>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</si>
  <si>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</si>
  <si>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</si>
  <si>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</si>
  <si>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</si>
  <si>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</si>
  <si>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</si>
  <si>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</si>
  <si>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</si>
  <si>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</si>
  <si>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</si>
  <si>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</si>
  <si>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</si>
  <si>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</si>
  <si>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</si>
  <si>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</si>
  <si>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</si>
  <si>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</si>
  <si>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</si>
  <si>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</si>
  <si>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</si>
  <si>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</si>
  <si>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</si>
  <si>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</si>
  <si>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</si>
  <si>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</si>
  <si>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</si>
  <si>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</si>
  <si>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</si>
  <si>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</si>
  <si>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</si>
  <si>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</si>
  <si>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</si>
  <si>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</si>
  <si>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</si>
  <si>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</si>
  <si>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</si>
  <si>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</si>
  <si>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</si>
  <si>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</si>
  <si>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</si>
  <si>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</si>
  <si>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</si>
  <si>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</si>
  <si>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</si>
  <si>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</si>
  <si>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</si>
  <si>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</si>
  <si>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</si>
  <si>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</si>
  <si>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</si>
  <si>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</si>
  <si>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</si>
  <si>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</si>
  <si>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</si>
  <si>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</si>
  <si>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</si>
  <si>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</si>
  <si>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</si>
  <si>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</si>
  <si>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</si>
  <si>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</si>
  <si>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</si>
  <si>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</si>
  <si>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</si>
  <si>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</si>
  <si>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</si>
  <si>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</si>
  <si>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</si>
  <si>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</si>
  <si>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</si>
  <si>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</si>
  <si>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</si>
  <si>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</si>
  <si>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</si>
  <si>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</si>
  <si>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</si>
  <si>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</si>
  <si>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</si>
  <si>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</si>
  <si>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</si>
  <si>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</si>
  <si>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AMDIND</t>
  </si>
  <si>
    <t>INE005I01014</t>
  </si>
  <si>
    <t>AMRUTANJAN</t>
  </si>
  <si>
    <t>INE098F01023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</si>
  <si>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</si>
  <si>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</si>
  <si>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</si>
  <si>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</si>
  <si>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</si>
  <si>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</si>
  <si>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</si>
  <si>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</si>
  <si>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</si>
  <si>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</si>
  <si>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</si>
  <si>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</si>
  <si>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</si>
  <si>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</si>
  <si>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</si>
  <si>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</si>
  <si>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</si>
  <si>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</si>
  <si>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</si>
  <si>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</si>
  <si>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</si>
  <si>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</si>
  <si>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</si>
  <si>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ARCHIES</t>
  </si>
  <si>
    <t>INE731A01020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</si>
  <si>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</si>
  <si>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</si>
  <si>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</si>
  <si>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</si>
  <si>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</si>
  <si>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</si>
  <si>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</si>
  <si>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</si>
  <si>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</si>
  <si>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</si>
  <si>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</si>
  <si>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</si>
  <si>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</si>
  <si>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</si>
  <si>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</si>
  <si>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</si>
  <si>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</si>
  <si>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</si>
  <si>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</si>
  <si>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</si>
  <si>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</si>
  <si>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</si>
  <si>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</si>
  <si>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</si>
  <si>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</si>
  <si>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</si>
  <si>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</si>
  <si>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</si>
  <si>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</si>
  <si>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</si>
  <si>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</si>
  <si>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</si>
  <si>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</si>
  <si>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</si>
  <si>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</si>
  <si>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</si>
  <si>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</si>
  <si>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</si>
  <si>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</si>
  <si>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</si>
  <si>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</si>
  <si>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</si>
  <si>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</si>
  <si>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</si>
  <si>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</si>
  <si>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</si>
  <si>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</si>
  <si>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INE871C01020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</si>
  <si>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</si>
  <si>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</si>
  <si>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</si>
  <si>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</si>
  <si>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</si>
  <si>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</si>
  <si>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</si>
  <si>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</si>
  <si>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</si>
  <si>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</si>
  <si>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</si>
  <si>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</si>
  <si>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</si>
  <si>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</si>
  <si>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</si>
  <si>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</si>
  <si>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</si>
  <si>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</si>
  <si>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</si>
  <si>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</si>
  <si>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</si>
  <si>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</si>
  <si>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</si>
  <si>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</si>
  <si>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</si>
  <si>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</si>
  <si>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</si>
  <si>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</si>
  <si>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</si>
  <si>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</si>
  <si>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</si>
  <si>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</si>
  <si>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</si>
  <si>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</si>
  <si>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</si>
  <si>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</si>
  <si>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</si>
  <si>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</si>
  <si>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</si>
  <si>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</si>
  <si>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</si>
  <si>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</si>
  <si>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</si>
  <si>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</si>
  <si>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</si>
  <si>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</si>
  <si>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</si>
  <si>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</si>
  <si>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</si>
  <si>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</si>
  <si>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</si>
  <si>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</si>
  <si>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</si>
  <si>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</si>
  <si>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</si>
  <si>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</si>
  <si>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</si>
  <si>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</si>
  <si>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</si>
  <si>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</si>
  <si>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</si>
  <si>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</si>
  <si>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</si>
  <si>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</si>
  <si>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</si>
  <si>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</si>
  <si>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</si>
  <si>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</si>
  <si>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</si>
  <si>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</si>
  <si>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</si>
  <si>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</si>
  <si>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</si>
  <si>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</si>
  <si>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</si>
  <si>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</si>
  <si>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</si>
  <si>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</si>
  <si>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</si>
  <si>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</si>
  <si>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</si>
  <si>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</si>
  <si>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</si>
  <si>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</si>
  <si>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</si>
  <si>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</si>
  <si>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</si>
  <si>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</si>
  <si>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</si>
  <si>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</si>
  <si>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</si>
  <si>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</si>
  <si>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</si>
  <si>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</si>
  <si>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</si>
  <si>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BRFL</t>
  </si>
  <si>
    <t>INE589G01011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</si>
  <si>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</si>
  <si>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</si>
  <si>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</si>
  <si>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</si>
  <si>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</si>
  <si>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</si>
  <si>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</si>
  <si>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</si>
  <si>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</si>
  <si>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</si>
  <si>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</si>
  <si>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</si>
  <si>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</si>
  <si>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</si>
  <si>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CANTABIL</t>
  </si>
  <si>
    <t>INE068L01016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</si>
  <si>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</si>
  <si>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</si>
  <si>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</si>
  <si>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</si>
  <si>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</si>
  <si>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</si>
  <si>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</si>
  <si>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</si>
  <si>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</si>
  <si>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</si>
  <si>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</si>
  <si>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</si>
  <si>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</si>
  <si>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</si>
  <si>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</si>
  <si>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</si>
  <si>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</si>
  <si>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</si>
  <si>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</si>
  <si>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</si>
  <si>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</si>
  <si>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</si>
  <si>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</si>
  <si>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</si>
  <si>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</si>
  <si>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</si>
  <si>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</si>
  <si>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</si>
  <si>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</si>
  <si>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</si>
  <si>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</si>
  <si>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</si>
  <si>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</si>
  <si>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</si>
  <si>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</si>
  <si>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</si>
  <si>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</si>
  <si>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</si>
  <si>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</si>
  <si>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</si>
  <si>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</si>
  <si>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</si>
  <si>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</si>
  <si>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INE111A01017</t>
  </si>
  <si>
    <t>CONSOFINVT</t>
  </si>
  <si>
    <t>INE025A01027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</si>
  <si>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</si>
  <si>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</si>
  <si>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</si>
  <si>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</si>
  <si>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</si>
  <si>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</si>
  <si>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</si>
  <si>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</si>
  <si>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</si>
  <si>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</si>
  <si>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</si>
  <si>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</si>
  <si>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</si>
  <si>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</si>
  <si>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</si>
  <si>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</si>
  <si>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</si>
  <si>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</si>
  <si>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</si>
  <si>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</si>
  <si>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</si>
  <si>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</si>
  <si>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</si>
  <si>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</si>
  <si>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</si>
  <si>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</si>
  <si>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</si>
  <si>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</si>
  <si>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</si>
  <si>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</si>
  <si>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</si>
  <si>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</si>
  <si>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</si>
  <si>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</si>
  <si>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</si>
  <si>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</si>
  <si>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</si>
  <si>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</si>
  <si>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</si>
  <si>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</si>
  <si>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</si>
  <si>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</si>
  <si>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</si>
  <si>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</si>
  <si>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</si>
  <si>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</si>
  <si>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</si>
  <si>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</si>
  <si>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</si>
  <si>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</si>
  <si>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</si>
  <si>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</si>
  <si>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DENORA</t>
  </si>
  <si>
    <t>INE244A01016</t>
  </si>
  <si>
    <t>DHAMPURSUG</t>
  </si>
  <si>
    <t>INE041A01016</t>
  </si>
  <si>
    <t>DHANBANK</t>
  </si>
  <si>
    <t>INE680A01011</t>
  </si>
  <si>
    <t>DHANUKA</t>
  </si>
  <si>
    <t>INE435G01025</t>
  </si>
  <si>
    <t>DHARSUGAR</t>
  </si>
  <si>
    <t>INE988C01014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</si>
  <si>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</si>
  <si>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</si>
  <si>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</si>
  <si>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</si>
  <si>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</si>
  <si>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</si>
  <si>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</si>
  <si>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</si>
  <si>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DLINKINDIA</t>
  </si>
  <si>
    <t>INE250K01012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</si>
  <si>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</si>
  <si>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</si>
  <si>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</si>
  <si>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</si>
  <si>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</si>
  <si>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</si>
  <si>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</si>
  <si>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</si>
  <si>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</si>
  <si>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</si>
  <si>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</si>
  <si>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</si>
  <si>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</si>
  <si>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</si>
  <si>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</si>
  <si>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</si>
  <si>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</si>
  <si>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</si>
  <si>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</si>
  <si>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</si>
  <si>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</si>
  <si>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</si>
  <si>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</si>
  <si>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</si>
  <si>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</si>
  <si>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</si>
  <si>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</si>
  <si>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</si>
  <si>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</si>
  <si>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</si>
  <si>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</si>
  <si>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</si>
  <si>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</si>
  <si>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</si>
  <si>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</si>
  <si>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</si>
  <si>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</si>
  <si>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</si>
  <si>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</si>
  <si>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</si>
  <si>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</si>
  <si>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</si>
  <si>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</si>
  <si>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</si>
  <si>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</si>
  <si>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</si>
  <si>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</si>
  <si>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</si>
  <si>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</si>
  <si>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</si>
  <si>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</si>
  <si>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</si>
  <si>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</si>
  <si>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</si>
  <si>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</si>
  <si>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</si>
  <si>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</si>
  <si>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</si>
  <si>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</si>
  <si>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</si>
  <si>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</si>
  <si>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</si>
  <si>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</si>
  <si>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</si>
  <si>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</si>
  <si>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</si>
  <si>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</si>
  <si>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</si>
  <si>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</si>
  <si>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</si>
  <si>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</si>
  <si>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INE816B01019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</si>
  <si>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</si>
  <si>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</si>
  <si>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</si>
  <si>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</si>
  <si>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</si>
  <si>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</si>
  <si>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</si>
  <si>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</si>
  <si>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</si>
  <si>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</si>
  <si>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</si>
  <si>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</si>
  <si>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</si>
  <si>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</si>
  <si>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</si>
  <si>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</si>
  <si>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</si>
  <si>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</si>
  <si>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</si>
  <si>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</si>
  <si>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</si>
  <si>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</si>
  <si>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</si>
  <si>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</si>
  <si>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</si>
  <si>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</si>
  <si>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</si>
  <si>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</si>
  <si>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</si>
  <si>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</si>
  <si>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</si>
  <si>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</si>
  <si>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</si>
  <si>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</si>
  <si>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</si>
  <si>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</si>
  <si>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</si>
  <si>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</si>
  <si>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</si>
  <si>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</si>
  <si>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</si>
  <si>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</si>
  <si>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</si>
  <si>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</si>
  <si>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</si>
  <si>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</si>
  <si>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</si>
  <si>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</si>
  <si>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</si>
  <si>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</si>
  <si>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</si>
  <si>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</si>
  <si>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</si>
  <si>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</si>
  <si>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</si>
  <si>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GITANJALI</t>
  </si>
  <si>
    <t>INE346H01014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</si>
  <si>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</si>
  <si>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</si>
  <si>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</si>
  <si>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</si>
  <si>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</si>
  <si>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</si>
  <si>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</si>
  <si>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</si>
  <si>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</si>
  <si>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</si>
  <si>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</si>
  <si>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</si>
  <si>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</si>
  <si>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</si>
  <si>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</si>
  <si>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</si>
  <si>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</si>
  <si>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</si>
  <si>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</si>
  <si>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</si>
  <si>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</si>
  <si>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</si>
  <si>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</si>
  <si>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</si>
  <si>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</si>
  <si>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</si>
  <si>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</si>
  <si>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</si>
  <si>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</si>
  <si>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</si>
  <si>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</si>
  <si>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</si>
  <si>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</si>
  <si>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</si>
  <si>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</si>
  <si>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</si>
  <si>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</si>
  <si>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</si>
  <si>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</si>
  <si>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</si>
  <si>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</si>
  <si>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</si>
  <si>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</si>
  <si>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</si>
  <si>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GTLINFRA</t>
  </si>
  <si>
    <t>INE221H01019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</si>
  <si>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</si>
  <si>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</si>
  <si>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</si>
  <si>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</si>
  <si>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</si>
  <si>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</si>
  <si>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</si>
  <si>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</si>
  <si>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</si>
  <si>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</si>
  <si>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</si>
  <si>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</si>
  <si>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</si>
  <si>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</si>
  <si>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</si>
  <si>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</si>
  <si>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</si>
  <si>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</si>
  <si>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</si>
  <si>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</si>
  <si>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</si>
  <si>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</si>
  <si>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</si>
  <si>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</si>
  <si>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</si>
  <si>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</si>
  <si>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</si>
  <si>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</si>
  <si>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</si>
  <si>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</si>
  <si>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</si>
  <si>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</si>
  <si>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</si>
  <si>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</si>
  <si>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</si>
  <si>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</si>
  <si>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</si>
  <si>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</si>
  <si>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</si>
  <si>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</si>
  <si>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</si>
  <si>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</si>
  <si>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</si>
  <si>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</si>
  <si>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</si>
  <si>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</si>
  <si>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</si>
  <si>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</si>
  <si>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</si>
  <si>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</si>
  <si>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</si>
  <si>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</si>
  <si>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</si>
  <si>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</si>
  <si>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</si>
  <si>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</si>
  <si>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</si>
  <si>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</si>
  <si>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</si>
  <si>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</si>
  <si>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</si>
  <si>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</si>
  <si>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</si>
  <si>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</si>
  <si>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</si>
  <si>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</si>
  <si>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</si>
  <si>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</si>
  <si>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</si>
  <si>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</si>
  <si>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</si>
  <si>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</si>
  <si>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</si>
  <si>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</si>
  <si>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</si>
  <si>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</si>
  <si>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</si>
  <si>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</si>
  <si>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</si>
  <si>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</si>
  <si>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</si>
  <si>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</si>
  <si>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</si>
  <si>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</si>
  <si>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</si>
  <si>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</si>
  <si>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</si>
  <si>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</si>
  <si>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</si>
  <si>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</si>
  <si>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</si>
  <si>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</si>
  <si>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</si>
  <si>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</si>
  <si>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</si>
  <si>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</si>
  <si>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</si>
  <si>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</si>
  <si>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</si>
  <si>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</si>
  <si>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</si>
  <si>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</si>
  <si>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</si>
  <si>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</si>
  <si>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</si>
  <si>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</si>
  <si>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</si>
  <si>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</si>
  <si>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</si>
  <si>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</si>
  <si>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</si>
  <si>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</si>
  <si>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</si>
  <si>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</si>
  <si>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</si>
  <si>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</si>
  <si>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</si>
  <si>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</si>
  <si>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</si>
  <si>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</si>
  <si>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</si>
  <si>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INE092B01017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</si>
  <si>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</si>
  <si>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</si>
  <si>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</si>
  <si>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</si>
  <si>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</si>
  <si>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</si>
  <si>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</si>
  <si>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</si>
  <si>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</si>
  <si>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</si>
  <si>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</si>
  <si>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</si>
  <si>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</si>
  <si>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</si>
  <si>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</si>
  <si>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</si>
  <si>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</si>
  <si>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</si>
  <si>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</si>
  <si>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</si>
  <si>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</si>
  <si>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</si>
  <si>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</si>
  <si>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</si>
  <si>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</si>
  <si>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</si>
  <si>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</si>
  <si>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</si>
  <si>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</si>
  <si>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INVENTURE</t>
  </si>
  <si>
    <t>INE878H01016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</si>
  <si>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</si>
  <si>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</si>
  <si>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</si>
  <si>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</si>
  <si>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</si>
  <si>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</si>
  <si>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</si>
  <si>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</si>
  <si>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</si>
  <si>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</si>
  <si>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</si>
  <si>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</si>
  <si>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</si>
  <si>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</si>
  <si>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</si>
  <si>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</si>
  <si>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</si>
  <si>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</si>
  <si>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</si>
  <si>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</si>
  <si>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</si>
  <si>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</si>
  <si>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</si>
  <si>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</si>
  <si>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</si>
  <si>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</si>
  <si>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</si>
  <si>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</si>
  <si>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</si>
  <si>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</si>
  <si>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</si>
  <si>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JBFIND</t>
  </si>
  <si>
    <t>INE187A01017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</si>
  <si>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</si>
  <si>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</si>
  <si>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</si>
  <si>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</si>
  <si>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</si>
  <si>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</si>
  <si>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</si>
  <si>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</si>
  <si>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</si>
  <si>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</si>
  <si>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</si>
  <si>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</si>
  <si>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</si>
  <si>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</si>
  <si>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</si>
  <si>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</si>
  <si>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</si>
  <si>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</si>
  <si>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</si>
  <si>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</si>
  <si>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</si>
  <si>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</si>
  <si>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</si>
  <si>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</si>
  <si>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</si>
  <si>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</si>
  <si>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JPINFRATEC</t>
  </si>
  <si>
    <t>INE099J01015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</si>
  <si>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</si>
  <si>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</si>
  <si>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</si>
  <si>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</si>
  <si>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</si>
  <si>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</si>
  <si>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</si>
  <si>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</si>
  <si>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</si>
  <si>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</si>
  <si>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</si>
  <si>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</si>
  <si>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</si>
  <si>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</si>
  <si>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</si>
  <si>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</si>
  <si>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</si>
  <si>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</si>
  <si>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</si>
  <si>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</si>
  <si>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</si>
  <si>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</si>
  <si>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</si>
  <si>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</si>
  <si>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</si>
  <si>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</si>
  <si>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</si>
  <si>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</si>
  <si>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</si>
  <si>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</si>
  <si>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</si>
  <si>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</si>
  <si>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</si>
  <si>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</si>
  <si>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</si>
  <si>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</si>
  <si>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</si>
  <si>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</si>
  <si>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</si>
  <si>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</si>
  <si>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</si>
  <si>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</si>
  <si>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</si>
  <si>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</si>
  <si>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</si>
  <si>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</si>
  <si>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</si>
  <si>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</si>
  <si>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</si>
  <si>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</si>
  <si>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</si>
  <si>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</si>
  <si>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</si>
  <si>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</si>
  <si>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</si>
  <si>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</si>
  <si>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</si>
  <si>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</si>
  <si>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</si>
  <si>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</si>
  <si>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</si>
  <si>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</si>
  <si>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</si>
  <si>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</si>
  <si>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</si>
  <si>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</si>
  <si>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</si>
  <si>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</si>
  <si>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</si>
  <si>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</si>
  <si>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</si>
  <si>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</si>
  <si>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</si>
  <si>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</si>
  <si>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</si>
  <si>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</si>
  <si>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</si>
  <si>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</si>
  <si>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</si>
  <si>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</si>
  <si>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</si>
  <si>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</si>
  <si>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</si>
  <si>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</si>
  <si>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</si>
  <si>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</si>
  <si>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</si>
  <si>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</si>
  <si>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</si>
  <si>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</si>
  <si>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</si>
  <si>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</si>
  <si>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</si>
  <si>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</si>
  <si>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</si>
  <si>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</si>
  <si>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</si>
  <si>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</si>
  <si>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</si>
  <si>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</si>
  <si>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</si>
  <si>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</si>
  <si>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</si>
  <si>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</si>
  <si>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</si>
  <si>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</si>
  <si>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</si>
  <si>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</si>
  <si>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</si>
  <si>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</si>
  <si>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</si>
  <si>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</si>
  <si>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LINCPEN</t>
  </si>
  <si>
    <t>INE802B01019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</si>
  <si>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</si>
  <si>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</si>
  <si>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</si>
  <si>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</si>
  <si>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</si>
  <si>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</si>
  <si>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</si>
  <si>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</si>
  <si>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</si>
  <si>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</si>
  <si>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</si>
  <si>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</si>
  <si>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</si>
  <si>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INE872H01019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</si>
  <si>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</si>
  <si>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</si>
  <si>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</si>
  <si>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</si>
  <si>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</si>
  <si>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</si>
  <si>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</si>
  <si>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</si>
  <si>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</si>
  <si>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</si>
  <si>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</si>
  <si>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</si>
  <si>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</si>
  <si>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</si>
  <si>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</si>
  <si>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</si>
  <si>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</si>
  <si>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</si>
  <si>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</si>
  <si>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</si>
  <si>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</si>
  <si>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</si>
  <si>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</si>
  <si>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</si>
  <si>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</si>
  <si>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</si>
  <si>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</si>
  <si>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</si>
  <si>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</si>
  <si>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</si>
  <si>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</si>
  <si>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</si>
  <si>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</si>
  <si>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</si>
  <si>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</si>
  <si>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</si>
  <si>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</si>
  <si>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</si>
  <si>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</si>
  <si>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</si>
  <si>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</si>
  <si>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</si>
  <si>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</si>
  <si>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</si>
  <si>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</si>
  <si>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</si>
  <si>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</si>
  <si>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</si>
  <si>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</si>
  <si>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</si>
  <si>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</si>
  <si>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</si>
  <si>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</si>
  <si>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</si>
  <si>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</si>
  <si>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</si>
  <si>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</si>
  <si>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</si>
  <si>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</si>
  <si>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</si>
  <si>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</si>
  <si>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</si>
  <si>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</si>
  <si>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</si>
  <si>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</si>
  <si>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</si>
  <si>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</si>
  <si>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</si>
  <si>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</si>
  <si>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</si>
  <si>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INE854D01016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</si>
  <si>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</si>
  <si>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</si>
  <si>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</si>
  <si>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</si>
  <si>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</si>
  <si>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</si>
  <si>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</si>
  <si>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</si>
  <si>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</si>
  <si>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</si>
  <si>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</si>
  <si>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</si>
  <si>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</si>
  <si>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</si>
  <si>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</si>
  <si>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</si>
  <si>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</si>
  <si>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</si>
  <si>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</si>
  <si>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</si>
  <si>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</si>
  <si>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</si>
  <si>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</si>
  <si>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</si>
  <si>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</si>
  <si>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</si>
  <si>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</si>
  <si>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</si>
  <si>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</si>
  <si>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</si>
  <si>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</si>
  <si>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</si>
  <si>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</si>
  <si>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</si>
  <si>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</si>
  <si>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</si>
  <si>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</si>
  <si>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</si>
  <si>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</si>
  <si>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</si>
  <si>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</si>
  <si>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</si>
  <si>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</si>
  <si>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</si>
  <si>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</si>
  <si>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</si>
  <si>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</si>
  <si>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</si>
  <si>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</si>
  <si>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</si>
  <si>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</si>
  <si>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</si>
  <si>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</si>
  <si>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</si>
  <si>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</si>
  <si>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</si>
  <si>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</si>
  <si>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</si>
  <si>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</si>
  <si>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</si>
  <si>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</si>
  <si>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</si>
  <si>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</si>
  <si>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</si>
  <si>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</si>
  <si>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</si>
  <si>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</si>
  <si>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</si>
  <si>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</si>
  <si>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</si>
  <si>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</si>
  <si>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</si>
  <si>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</si>
  <si>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</si>
  <si>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</si>
  <si>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</si>
  <si>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</si>
  <si>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</si>
  <si>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</si>
  <si>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</si>
  <si>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</si>
  <si>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</si>
  <si>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</si>
  <si>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</si>
  <si>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</si>
  <si>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</si>
  <si>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</si>
  <si>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</si>
  <si>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</si>
  <si>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</si>
  <si>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</si>
  <si>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</si>
  <si>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</si>
  <si>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INE095N01023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</si>
  <si>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</si>
  <si>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</si>
  <si>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</si>
  <si>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</si>
  <si>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</si>
  <si>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</si>
  <si>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</si>
  <si>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</si>
  <si>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</si>
  <si>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</si>
  <si>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</si>
  <si>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</si>
  <si>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</si>
  <si>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</si>
  <si>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</si>
  <si>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</si>
  <si>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</si>
  <si>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</si>
  <si>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</si>
  <si>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</si>
  <si>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</si>
  <si>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</si>
  <si>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</si>
  <si>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</si>
  <si>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</si>
  <si>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</si>
  <si>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</si>
  <si>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</si>
  <si>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</si>
  <si>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</si>
  <si>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</si>
  <si>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</si>
  <si>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</si>
  <si>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</si>
  <si>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</si>
  <si>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</si>
  <si>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</si>
  <si>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</si>
  <si>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</si>
  <si>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</si>
  <si>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</si>
  <si>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</si>
  <si>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</si>
  <si>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</si>
  <si>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</si>
  <si>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</si>
  <si>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</si>
  <si>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</si>
  <si>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</si>
  <si>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</si>
  <si>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</si>
  <si>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</si>
  <si>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</si>
  <si>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</si>
  <si>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</si>
  <si>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</si>
  <si>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</si>
  <si>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</si>
  <si>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</si>
  <si>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</si>
  <si>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</si>
  <si>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</si>
  <si>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</si>
  <si>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</si>
  <si>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</si>
  <si>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</si>
  <si>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</si>
  <si>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</si>
  <si>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</si>
  <si>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</si>
  <si>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</si>
  <si>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</si>
  <si>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</si>
  <si>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</si>
  <si>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</si>
  <si>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</si>
  <si>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</si>
  <si>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</si>
  <si>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</si>
  <si>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</si>
  <si>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</si>
  <si>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</si>
  <si>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</si>
  <si>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</si>
  <si>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</si>
  <si>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</si>
  <si>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</si>
  <si>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</si>
  <si>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</si>
  <si>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</si>
  <si>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</si>
  <si>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</si>
  <si>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</si>
  <si>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</si>
  <si>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</si>
  <si>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</si>
  <si>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</si>
  <si>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</si>
  <si>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</si>
  <si>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</si>
  <si>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</si>
  <si>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</si>
  <si>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</si>
  <si>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</si>
  <si>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</si>
  <si>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</si>
  <si>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</si>
  <si>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</si>
  <si>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</si>
  <si>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</si>
  <si>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</si>
  <si>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</si>
  <si>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</si>
  <si>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</si>
  <si>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</si>
  <si>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</si>
  <si>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</si>
  <si>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</si>
  <si>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</si>
  <si>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</si>
  <si>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INE602A01015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</si>
  <si>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</si>
  <si>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</si>
  <si>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</si>
  <si>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</si>
  <si>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</si>
  <si>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</si>
  <si>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</si>
  <si>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PITTILAM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</si>
  <si>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</si>
  <si>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</si>
  <si>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</si>
  <si>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</si>
  <si>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</si>
  <si>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</si>
  <si>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</si>
  <si>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</si>
  <si>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</si>
  <si>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</si>
  <si>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</si>
  <si>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</si>
  <si>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</si>
  <si>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</si>
  <si>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</si>
  <si>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</si>
  <si>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</si>
  <si>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</si>
  <si>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</si>
  <si>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</si>
  <si>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</si>
  <si>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</si>
  <si>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</si>
  <si>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</si>
  <si>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</si>
  <si>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</si>
  <si>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</si>
  <si>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</si>
  <si>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</si>
  <si>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</si>
  <si>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</si>
  <si>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</si>
  <si>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</si>
  <si>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</si>
  <si>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</si>
  <si>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</si>
  <si>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PRISMCEM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</si>
  <si>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</si>
  <si>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</si>
  <si>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</si>
  <si>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</si>
  <si>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</si>
  <si>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</si>
  <si>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</si>
  <si>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</si>
  <si>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</si>
  <si>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</si>
  <si>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</si>
  <si>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</si>
  <si>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</si>
  <si>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</si>
  <si>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</si>
  <si>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</si>
  <si>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</si>
  <si>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</si>
  <si>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</si>
  <si>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</si>
  <si>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</si>
  <si>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</si>
  <si>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INE313D01013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</si>
  <si>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</si>
  <si>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</si>
  <si>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</si>
  <si>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</si>
  <si>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</si>
  <si>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</si>
  <si>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</si>
  <si>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</si>
  <si>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</si>
  <si>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</si>
  <si>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</si>
  <si>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</si>
  <si>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</si>
  <si>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</si>
  <si>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</si>
  <si>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</si>
  <si>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</si>
  <si>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</si>
  <si>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</si>
  <si>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</si>
  <si>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</si>
  <si>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</si>
  <si>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</si>
  <si>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</si>
  <si>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</si>
  <si>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</si>
  <si>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</si>
  <si>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</si>
  <si>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</si>
  <si>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</si>
  <si>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</si>
  <si>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</si>
  <si>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</si>
  <si>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</si>
  <si>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</si>
  <si>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</si>
  <si>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</si>
  <si>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</si>
  <si>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</si>
  <si>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</si>
  <si>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</si>
  <si>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</si>
  <si>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</si>
  <si>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</si>
  <si>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</si>
  <si>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</si>
  <si>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</si>
  <si>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</si>
  <si>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</si>
  <si>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</si>
  <si>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</si>
  <si>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</si>
  <si>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</si>
  <si>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</si>
  <si>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</si>
  <si>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</si>
  <si>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</si>
  <si>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</si>
  <si>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</si>
  <si>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</si>
  <si>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</si>
  <si>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</si>
  <si>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</si>
  <si>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</si>
  <si>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</si>
  <si>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</si>
  <si>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</si>
  <si>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</si>
  <si>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</si>
  <si>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</si>
  <si>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</si>
  <si>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</si>
  <si>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</si>
  <si>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</si>
  <si>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</si>
  <si>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</si>
  <si>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</si>
  <si>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</si>
  <si>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</si>
  <si>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</si>
  <si>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</si>
  <si>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</si>
  <si>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</si>
  <si>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</si>
  <si>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</si>
  <si>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</si>
  <si>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</si>
  <si>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</si>
  <si>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</si>
  <si>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</si>
  <si>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</si>
  <si>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</si>
  <si>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</si>
  <si>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</si>
  <si>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</si>
  <si>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</si>
  <si>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</si>
  <si>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</si>
  <si>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</si>
  <si>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</si>
  <si>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</si>
  <si>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</si>
  <si>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</si>
  <si>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</si>
  <si>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</si>
  <si>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</si>
  <si>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</si>
  <si>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</si>
  <si>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</si>
  <si>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</si>
  <si>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</si>
  <si>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</si>
  <si>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</si>
  <si>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</si>
  <si>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</si>
  <si>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</si>
  <si>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</si>
  <si>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</si>
  <si>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</si>
  <si>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</si>
  <si>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</si>
  <si>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</si>
  <si>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</si>
  <si>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</si>
  <si>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</si>
  <si>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</si>
  <si>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</si>
  <si>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</si>
  <si>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</si>
  <si>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</si>
  <si>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</si>
  <si>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</si>
  <si>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</si>
  <si>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SEQUENT</t>
  </si>
  <si>
    <t>INE807F01027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</si>
  <si>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</si>
  <si>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</si>
  <si>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</si>
  <si>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</si>
  <si>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</si>
  <si>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</si>
  <si>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</si>
  <si>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</si>
  <si>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</si>
  <si>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</si>
  <si>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</si>
  <si>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</si>
  <si>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</si>
  <si>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</si>
  <si>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</si>
  <si>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</si>
  <si>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</si>
  <si>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</si>
  <si>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</si>
  <si>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</si>
  <si>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</si>
  <si>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</si>
  <si>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</si>
  <si>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</si>
  <si>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</si>
  <si>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</si>
  <si>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</si>
  <si>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</si>
  <si>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</si>
  <si>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</si>
  <si>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</si>
  <si>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</si>
  <si>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</si>
  <si>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</si>
  <si>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</si>
  <si>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</si>
  <si>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</si>
  <si>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</si>
  <si>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</si>
  <si>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</si>
  <si>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</si>
  <si>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</si>
  <si>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</si>
  <si>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</si>
  <si>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</si>
  <si>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</si>
  <si>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</si>
  <si>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</si>
  <si>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</si>
  <si>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</si>
  <si>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</si>
  <si>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</si>
  <si>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</si>
  <si>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</si>
  <si>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</si>
  <si>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</si>
  <si>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</si>
  <si>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</si>
  <si>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</si>
  <si>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</si>
  <si>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</si>
  <si>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</si>
  <si>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</si>
  <si>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</si>
  <si>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</si>
  <si>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</si>
  <si>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</si>
  <si>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</si>
  <si>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SONASTEER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</si>
  <si>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</si>
  <si>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</si>
  <si>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</si>
  <si>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</si>
  <si>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</si>
  <si>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</si>
  <si>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</si>
  <si>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</si>
  <si>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SPHEREGSL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</si>
  <si>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</si>
  <si>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</si>
  <si>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</si>
  <si>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</si>
  <si>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</si>
  <si>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</si>
  <si>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</si>
  <si>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</si>
  <si>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</si>
  <si>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</si>
  <si>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</si>
  <si>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</si>
  <si>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</si>
  <si>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</si>
  <si>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</si>
  <si>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</si>
  <si>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</si>
  <si>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</si>
  <si>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</si>
  <si>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STERLINBIO</t>
  </si>
  <si>
    <t>INE324C01038</t>
  </si>
  <si>
    <t>INE034H01016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</si>
  <si>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</si>
  <si>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</si>
  <si>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</si>
  <si>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</si>
  <si>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</si>
  <si>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</si>
  <si>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</si>
  <si>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</si>
  <si>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</si>
  <si>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</si>
  <si>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</si>
  <si>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</si>
  <si>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</si>
  <si>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</si>
  <si>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</si>
  <si>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</si>
  <si>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</si>
  <si>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</si>
  <si>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</si>
  <si>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</si>
  <si>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</si>
  <si>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</si>
  <si>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</si>
  <si>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</si>
  <si>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</si>
  <si>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</si>
  <si>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</si>
  <si>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</si>
  <si>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</si>
  <si>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</si>
  <si>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</si>
  <si>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</si>
  <si>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</si>
  <si>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</si>
  <si>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</si>
  <si>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</si>
  <si>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</si>
  <si>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</si>
  <si>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</si>
  <si>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</si>
  <si>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</si>
  <si>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</si>
  <si>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</si>
  <si>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</si>
  <si>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</si>
  <si>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</si>
  <si>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</si>
  <si>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</si>
  <si>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</si>
  <si>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</si>
  <si>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</si>
  <si>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</si>
  <si>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</si>
  <si>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</si>
  <si>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</si>
  <si>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</si>
  <si>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</si>
  <si>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TALWALKARS</t>
  </si>
  <si>
    <t>INE502K01016</t>
  </si>
  <si>
    <t>TANLA</t>
  </si>
  <si>
    <t>INE483C01032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</si>
  <si>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</si>
  <si>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</si>
  <si>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</si>
  <si>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</si>
  <si>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</si>
  <si>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</si>
  <si>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</si>
  <si>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</si>
  <si>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</si>
  <si>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</si>
  <si>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</si>
  <si>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</si>
  <si>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</si>
  <si>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</si>
  <si>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</si>
  <si>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</si>
  <si>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</si>
  <si>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</si>
  <si>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</si>
  <si>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</si>
  <si>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</si>
  <si>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</si>
  <si>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</si>
  <si>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</si>
  <si>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</si>
  <si>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</si>
  <si>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</si>
  <si>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</si>
  <si>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</si>
  <si>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</si>
  <si>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</si>
  <si>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</si>
  <si>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</si>
  <si>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</si>
  <si>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</si>
  <si>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</si>
  <si>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</si>
  <si>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</si>
  <si>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</si>
  <si>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</si>
  <si>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</si>
  <si>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</si>
  <si>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</si>
  <si>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</si>
  <si>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</si>
  <si>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</si>
  <si>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</si>
  <si>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</si>
  <si>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</si>
  <si>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</si>
  <si>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</si>
  <si>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</si>
  <si>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</si>
  <si>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</si>
  <si>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</si>
  <si>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</si>
  <si>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</si>
  <si>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</si>
  <si>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</si>
  <si>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</si>
  <si>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</si>
  <si>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</si>
  <si>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</si>
  <si>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</si>
  <si>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</si>
  <si>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</si>
  <si>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</si>
  <si>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</si>
  <si>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</si>
  <si>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</si>
  <si>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</si>
  <si>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</si>
  <si>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</si>
  <si>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</si>
  <si>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</si>
  <si>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</si>
  <si>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</si>
  <si>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</si>
  <si>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</si>
  <si>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</si>
  <si>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</si>
  <si>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TULSI</t>
  </si>
  <si>
    <t>INE474I01012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</si>
  <si>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</si>
  <si>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</si>
  <si>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</si>
  <si>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</si>
  <si>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</si>
  <si>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</si>
  <si>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</si>
  <si>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</si>
  <si>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</si>
  <si>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</si>
  <si>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</si>
  <si>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</si>
  <si>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</si>
  <si>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</si>
  <si>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</si>
  <si>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</si>
  <si>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</si>
  <si>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</si>
  <si>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</si>
  <si>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</si>
  <si>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</si>
  <si>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</si>
  <si>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</si>
  <si>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</si>
  <si>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</si>
  <si>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</si>
  <si>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</si>
  <si>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</si>
  <si>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</si>
  <si>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</si>
  <si>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</si>
  <si>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</si>
  <si>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</si>
  <si>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</si>
  <si>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</si>
  <si>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</si>
  <si>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</si>
  <si>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</si>
  <si>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</si>
  <si>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</si>
  <si>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</si>
  <si>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</si>
  <si>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VAKRANGEE</t>
  </si>
  <si>
    <t>INE051B01021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</si>
  <si>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</si>
  <si>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</si>
  <si>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</si>
  <si>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</si>
  <si>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</si>
  <si>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</si>
  <si>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</si>
  <si>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</si>
  <si>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</si>
  <si>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</si>
  <si>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</si>
  <si>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</si>
  <si>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</si>
  <si>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</si>
  <si>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</si>
  <si>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</si>
  <si>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</si>
  <si>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</si>
  <si>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</si>
  <si>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</si>
  <si>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</si>
  <si>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</si>
  <si>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</si>
  <si>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</si>
  <si>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</si>
  <si>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</si>
  <si>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</si>
  <si>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</si>
  <si>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</si>
  <si>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</si>
  <si>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</si>
  <si>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</si>
  <si>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</si>
  <si>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</si>
  <si>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</si>
  <si>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</si>
  <si>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</si>
  <si>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</si>
  <si>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</si>
  <si>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</si>
  <si>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</si>
  <si>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</si>
  <si>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</si>
  <si>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</si>
  <si>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</si>
  <si>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</si>
  <si>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</si>
  <si>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</si>
  <si>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</si>
  <si>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</si>
  <si>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</si>
  <si>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</si>
  <si>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</si>
  <si>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</si>
  <si>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</si>
  <si>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</si>
  <si>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</si>
  <si>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</si>
  <si>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</si>
  <si>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</si>
  <si>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</si>
  <si>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</si>
  <si>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</si>
  <si>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</si>
  <si>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</si>
  <si>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</si>
  <si>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</si>
  <si>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</si>
  <si>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</si>
  <si>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</si>
  <si>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</si>
  <si>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</si>
  <si>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</si>
  <si>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</si>
  <si>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</si>
  <si>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</si>
  <si>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</si>
  <si>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</si>
  <si>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</si>
  <si>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</si>
  <si>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</si>
  <si>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</si>
  <si>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</si>
  <si>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</si>
  <si>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</si>
  <si>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</si>
  <si>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</si>
  <si>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</si>
  <si>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</si>
  <si>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</si>
  <si>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</si>
  <si>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</si>
  <si>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</si>
  <si>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</si>
  <si>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</si>
  <si>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</si>
  <si>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</si>
  <si>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</si>
  <si>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</si>
  <si>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</si>
  <si>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</si>
  <si>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</si>
  <si>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</si>
  <si>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</si>
  <si>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</si>
  <si>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</si>
  <si>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</si>
  <si>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</si>
  <si>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</si>
  <si>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</si>
  <si>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</si>
  <si>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</si>
  <si>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</si>
  <si>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</si>
  <si>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</si>
  <si>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</si>
  <si>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</si>
  <si>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</si>
  <si>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</si>
  <si>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</si>
  <si>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</si>
  <si>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</si>
  <si>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</si>
  <si>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</si>
  <si>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</si>
  <si>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</si>
  <si>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</si>
  <si>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</si>
  <si>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</si>
  <si>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</si>
  <si>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</si>
  <si>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</si>
  <si>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</si>
  <si>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</si>
  <si>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</si>
  <si>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</si>
  <si>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</si>
  <si>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</si>
  <si>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</si>
  <si>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HILTON</t>
  </si>
  <si>
    <t>INE788H01017</t>
  </si>
  <si>
    <t>MALUPAPER</t>
  </si>
  <si>
    <t>INE383H01017</t>
  </si>
  <si>
    <t>GUJAPOLLO</t>
  </si>
  <si>
    <t>INE826C01016</t>
  </si>
  <si>
    <t>LTI</t>
  </si>
  <si>
    <t>INE214T01019</t>
  </si>
  <si>
    <t>NIF100IWIN</t>
  </si>
  <si>
    <t>NIFTYIWIN</t>
  </si>
  <si>
    <t>MAXINDIA</t>
  </si>
  <si>
    <t>INE153U01017</t>
  </si>
  <si>
    <t>ADVENZYMES</t>
  </si>
  <si>
    <t>167-172</t>
  </si>
  <si>
    <t>198-200</t>
  </si>
  <si>
    <t>GPPL $</t>
  </si>
  <si>
    <t>MINDTECK</t>
  </si>
  <si>
    <t>INE110B01017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</si>
  <si>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</si>
  <si>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</si>
  <si>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</si>
  <si>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</si>
  <si>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</si>
  <si>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</si>
  <si>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</si>
  <si>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</si>
  <si>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</si>
  <si>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</si>
  <si>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</si>
  <si>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</si>
  <si>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</si>
  <si>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</si>
  <si>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</si>
  <si>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ZYLOG</t>
  </si>
  <si>
    <t>INE225I01026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</si>
  <si>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</si>
  <si>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</si>
  <si>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</si>
  <si>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</si>
  <si>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</si>
  <si>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</si>
  <si>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</si>
  <si>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</si>
  <si>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</si>
  <si>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</si>
  <si>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</si>
  <si>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</si>
  <si>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</si>
  <si>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</si>
  <si>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</si>
  <si>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</si>
  <si>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</si>
  <si>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</si>
  <si>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</si>
  <si>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</si>
  <si>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</si>
  <si>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</si>
  <si>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</si>
  <si>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</si>
  <si>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</si>
  <si>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</si>
  <si>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</si>
  <si>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</si>
  <si>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</si>
  <si>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</si>
  <si>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</si>
  <si>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</si>
  <si>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</si>
  <si>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</si>
  <si>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</si>
  <si>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</si>
  <si>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</si>
  <si>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INE182D01012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</si>
  <si>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</si>
  <si>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</si>
  <si>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</si>
  <si>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</si>
  <si>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</si>
  <si>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</si>
  <si>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</si>
  <si>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</si>
  <si>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</si>
  <si>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</si>
  <si>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</si>
  <si>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</si>
  <si>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</si>
  <si>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</si>
  <si>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</si>
  <si>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</si>
  <si>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</si>
  <si>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</si>
  <si>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</si>
  <si>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</si>
  <si>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</si>
  <si>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</si>
  <si>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</si>
  <si>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</si>
  <si>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</si>
  <si>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</si>
  <si>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</si>
  <si>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</si>
  <si>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</si>
  <si>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</si>
  <si>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GKWLIMITED</t>
  </si>
  <si>
    <t>INE528A01020</t>
  </si>
  <si>
    <t>INE180C01026</t>
  </si>
  <si>
    <t>HIGHGROUND</t>
  </si>
  <si>
    <t>INE361M01021</t>
  </si>
  <si>
    <t>SOMICONVEY</t>
  </si>
  <si>
    <t>INE323J01019</t>
  </si>
  <si>
    <t>LAKPRE</t>
  </si>
  <si>
    <t>INE651C01018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</si>
  <si>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</si>
  <si>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</si>
  <si>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</si>
  <si>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</si>
  <si>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</si>
  <si>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</si>
  <si>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</si>
  <si>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</si>
  <si>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</si>
  <si>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</si>
  <si>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</si>
  <si>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</si>
  <si>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</si>
  <si>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</si>
  <si>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</si>
  <si>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</si>
  <si>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</si>
  <si>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</si>
  <si>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</si>
  <si>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</si>
  <si>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</si>
  <si>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</si>
  <si>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</si>
  <si>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</si>
  <si>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</si>
  <si>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</si>
  <si>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</si>
  <si>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</si>
  <si>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</si>
  <si>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</si>
  <si>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</si>
  <si>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</si>
  <si>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</si>
  <si>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</si>
  <si>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</si>
  <si>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</si>
  <si>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</si>
  <si>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</si>
  <si>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</si>
  <si>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</si>
  <si>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</si>
  <si>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</si>
  <si>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</si>
  <si>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</si>
  <si>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</si>
  <si>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</si>
  <si>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</si>
  <si>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</si>
  <si>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</si>
  <si>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</si>
  <si>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</si>
  <si>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</si>
  <si>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</si>
  <si>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</si>
  <si>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</si>
  <si>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</si>
  <si>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</si>
  <si>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</si>
  <si>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</si>
  <si>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</si>
  <si>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</si>
  <si>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TERASOFT</t>
  </si>
  <si>
    <t>INE482B01010</t>
  </si>
  <si>
    <t>ITDC</t>
  </si>
  <si>
    <t>INE353K01014</t>
  </si>
  <si>
    <t>INE019A01038</t>
  </si>
  <si>
    <t>SORILINFRA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</si>
  <si>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</si>
  <si>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</si>
  <si>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</si>
  <si>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</si>
  <si>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</si>
  <si>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</si>
  <si>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</si>
  <si>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</si>
  <si>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</si>
  <si>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</si>
  <si>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</si>
  <si>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</si>
  <si>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</si>
  <si>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</si>
  <si>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</si>
  <si>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</si>
  <si>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</si>
  <si>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</si>
  <si>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</si>
  <si>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</si>
  <si>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TAINWALCHM</t>
  </si>
  <si>
    <t>INE123C01018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</si>
  <si>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</si>
  <si>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</si>
  <si>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</si>
  <si>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</si>
  <si>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</si>
  <si>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</si>
  <si>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</si>
  <si>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</si>
  <si>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SUPREMETEX</t>
  </si>
  <si>
    <t>INE651G01027</t>
  </si>
  <si>
    <t>VIDHIING</t>
  </si>
  <si>
    <t>Sell</t>
  </si>
  <si>
    <t>GEOJITFSL</t>
  </si>
  <si>
    <t>CGPOWER</t>
  </si>
  <si>
    <t>BHARATWIRE</t>
  </si>
  <si>
    <t>INE316L01019</t>
  </si>
  <si>
    <t>CEREBRAINT</t>
  </si>
  <si>
    <t>INE345B01019</t>
  </si>
  <si>
    <t>DIAPOWER</t>
  </si>
  <si>
    <t>INE989C01012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</si>
  <si>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</si>
  <si>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</si>
  <si>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</si>
  <si>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</si>
  <si>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</si>
  <si>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</si>
  <si>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</si>
  <si>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</si>
  <si>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</si>
  <si>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</si>
  <si>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</si>
  <si>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</si>
  <si>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</si>
  <si>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</si>
  <si>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</si>
  <si>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</si>
  <si>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</si>
  <si>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</si>
  <si>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</si>
  <si>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</si>
  <si>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</si>
  <si>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</si>
  <si>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</si>
  <si>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</si>
  <si>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</si>
  <si>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</si>
  <si>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</si>
  <si>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</si>
  <si>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</si>
  <si>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</si>
  <si>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</si>
  <si>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</si>
  <si>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</si>
  <si>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</si>
  <si>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</si>
  <si>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</si>
  <si>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</si>
  <si>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</si>
  <si>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</si>
  <si>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</si>
  <si>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A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</si>
  <si>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</si>
  <si>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</si>
  <si>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</si>
  <si>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</si>
  <si>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</si>
  <si>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</si>
  <si>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</si>
  <si>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</si>
  <si>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</si>
  <si>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</si>
  <si>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</si>
  <si>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</si>
  <si>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</si>
  <si>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</si>
  <si>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</si>
  <si>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</si>
  <si>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</si>
  <si>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</si>
  <si>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</si>
  <si>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</si>
  <si>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</si>
  <si>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</si>
  <si>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</si>
  <si>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</si>
  <si>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</si>
  <si>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</si>
  <si>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</si>
  <si>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</si>
  <si>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</si>
  <si>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</si>
  <si>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</si>
  <si>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</si>
  <si>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BIRLAMONEY</t>
  </si>
  <si>
    <t>INE865C01022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</si>
  <si>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</si>
  <si>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</si>
  <si>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</si>
  <si>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</si>
  <si>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</si>
  <si>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</si>
  <si>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</si>
  <si>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</si>
  <si>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</si>
  <si>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</si>
  <si>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</si>
  <si>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</si>
  <si>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</si>
  <si>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NBIFIN</t>
  </si>
  <si>
    <t>ONWARDTEC</t>
  </si>
  <si>
    <t>INE229A01017</t>
  </si>
  <si>
    <t>PALREDTEC</t>
  </si>
  <si>
    <t>INE218G01033</t>
  </si>
  <si>
    <t>PRECOT</t>
  </si>
  <si>
    <t>INE283A01014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</si>
  <si>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</si>
  <si>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</si>
  <si>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</si>
  <si>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</si>
  <si>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</si>
  <si>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</si>
  <si>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</si>
  <si>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</si>
  <si>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SURANAIND</t>
  </si>
  <si>
    <t>INE659D01019</t>
  </si>
  <si>
    <t>TARMAT</t>
  </si>
  <si>
    <t>INE924H01018</t>
  </si>
  <si>
    <t>TIMESGTY</t>
  </si>
  <si>
    <t>INE289C01025</t>
  </si>
  <si>
    <t>UNIPLY</t>
  </si>
  <si>
    <t>INE950G01015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</si>
  <si>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</si>
  <si>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</si>
  <si>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</si>
  <si>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</si>
  <si>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</si>
  <si>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</si>
  <si>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</si>
  <si>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</si>
  <si>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</si>
  <si>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</si>
  <si>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</si>
  <si>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</si>
  <si>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</si>
  <si>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</si>
  <si>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</si>
  <si>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</si>
  <si>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</si>
  <si>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</si>
  <si>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</si>
  <si>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</si>
  <si>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</si>
  <si>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</si>
  <si>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</si>
  <si>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</si>
  <si>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</si>
  <si>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</si>
  <si>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MIDCAPIWIN</t>
  </si>
  <si>
    <t>INF109KB1XT3</t>
  </si>
  <si>
    <t>SMSPHARMA</t>
  </si>
  <si>
    <t>INE812G01025</t>
  </si>
  <si>
    <t>Dividend adjusted &lt;&gt;</t>
  </si>
  <si>
    <t>AUBANK</t>
  </si>
  <si>
    <t>INE949L01017</t>
  </si>
  <si>
    <t>AXISNIFTY</t>
  </si>
  <si>
    <t>INF846K01ZL0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</si>
  <si>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</si>
  <si>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</si>
  <si>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</si>
  <si>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</si>
  <si>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</si>
  <si>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</si>
  <si>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</si>
  <si>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</si>
  <si>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</si>
  <si>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</si>
  <si>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</si>
  <si>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</si>
  <si>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</si>
  <si>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</si>
  <si>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</si>
  <si>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</si>
  <si>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</si>
  <si>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</si>
  <si>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</si>
  <si>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</si>
  <si>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</si>
  <si>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</si>
  <si>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</si>
  <si>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</si>
  <si>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</si>
  <si>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</si>
  <si>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</si>
  <si>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</si>
  <si>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</si>
  <si>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</si>
  <si>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</si>
  <si>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</si>
  <si>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</si>
  <si>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PINCON</t>
  </si>
  <si>
    <t>INE675G01018</t>
  </si>
  <si>
    <t>SQSBFSI</t>
  </si>
  <si>
    <t>INE201K01015</t>
  </si>
  <si>
    <t>PREMIERPOL</t>
  </si>
  <si>
    <t>INE309M01012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</si>
  <si>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</si>
  <si>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</si>
  <si>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</si>
  <si>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</si>
  <si>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</si>
  <si>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</si>
  <si>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</si>
  <si>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</si>
  <si>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</si>
  <si>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</si>
  <si>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</si>
  <si>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</si>
  <si>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</si>
  <si>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</si>
  <si>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</si>
  <si>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</si>
  <si>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</si>
  <si>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</si>
  <si>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</si>
  <si>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</si>
  <si>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</si>
  <si>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</si>
  <si>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</si>
  <si>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</si>
  <si>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</si>
  <si>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</si>
  <si>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</si>
  <si>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</si>
  <si>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</si>
  <si>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</si>
  <si>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</si>
  <si>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</si>
  <si>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</si>
  <si>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</si>
  <si>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</si>
  <si>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</si>
  <si>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</si>
  <si>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</si>
  <si>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</si>
  <si>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ANIKINDS</t>
  </si>
  <si>
    <t>INE087B01017</t>
  </si>
  <si>
    <t>ASPINWALL</t>
  </si>
  <si>
    <t>INE991I01015</t>
  </si>
  <si>
    <t>BEDMUTHA</t>
  </si>
  <si>
    <t>INE844K01012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</si>
  <si>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</si>
  <si>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</si>
  <si>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</si>
  <si>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</si>
  <si>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</si>
  <si>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</si>
  <si>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</si>
  <si>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</si>
  <si>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</si>
  <si>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</si>
  <si>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</si>
  <si>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</si>
  <si>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HBSTOCK</t>
  </si>
  <si>
    <t>INE550B01014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</si>
  <si>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</si>
  <si>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</si>
  <si>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</si>
  <si>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</si>
  <si>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</si>
  <si>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</si>
  <si>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</si>
  <si>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PETRONENGG</t>
  </si>
  <si>
    <t>INE742A01019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</si>
  <si>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</si>
  <si>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</si>
  <si>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</si>
  <si>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</si>
  <si>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</si>
  <si>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</si>
  <si>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</si>
  <si>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</si>
  <si>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</si>
  <si>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</si>
  <si>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</si>
  <si>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</si>
  <si>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</si>
  <si>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</si>
  <si>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</si>
  <si>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</si>
  <si>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Part profit of Rs.20.50/-</t>
  </si>
  <si>
    <t>BHAGYAPROP</t>
  </si>
  <si>
    <t>INE363W01018</t>
  </si>
  <si>
    <t>Loss of Rs.0.11/-</t>
  </si>
  <si>
    <t>NV20IWIN</t>
  </si>
  <si>
    <t>INF109KB1WY5</t>
  </si>
  <si>
    <t>USDINR SEP FUT</t>
  </si>
  <si>
    <t>Profit of Rs 0.11/-</t>
  </si>
  <si>
    <t>INE325C01035</t>
  </si>
  <si>
    <t>INE483S01020</t>
  </si>
  <si>
    <t>Profit of Rs 0.10/-</t>
  </si>
  <si>
    <t>ECEIND</t>
  </si>
  <si>
    <t>INE588B01014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</si>
  <si>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</si>
  <si>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</si>
  <si>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</si>
  <si>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</si>
  <si>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</si>
  <si>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</si>
  <si>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</si>
  <si>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</si>
  <si>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</si>
  <si>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</si>
  <si>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</si>
  <si>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</si>
  <si>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</si>
  <si>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</si>
  <si>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</si>
  <si>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</si>
  <si>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</si>
  <si>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</si>
  <si>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</si>
  <si>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</si>
  <si>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</si>
  <si>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</si>
  <si>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</si>
  <si>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RELDIVOPP</t>
  </si>
  <si>
    <t>INF204KA1MS3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</si>
  <si>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</si>
  <si>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</si>
  <si>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</si>
  <si>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</si>
  <si>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</si>
  <si>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</si>
  <si>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</si>
  <si>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WINSOME</t>
  </si>
  <si>
    <t>INE784B01035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</si>
  <si>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</si>
  <si>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</si>
  <si>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</si>
  <si>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</si>
  <si>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</si>
  <si>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</si>
  <si>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</si>
  <si>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</si>
  <si>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</si>
  <si>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</si>
  <si>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</si>
  <si>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</si>
  <si>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</si>
  <si>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</si>
  <si>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</si>
  <si>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</si>
  <si>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</si>
  <si>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</si>
  <si>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</si>
  <si>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</si>
  <si>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</si>
  <si>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</si>
  <si>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</si>
  <si>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</si>
  <si>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</si>
  <si>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</si>
  <si>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</si>
  <si>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</si>
  <si>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</si>
  <si>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</si>
  <si>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</si>
  <si>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</si>
  <si>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BSLGOLDETF</t>
  </si>
  <si>
    <t>INF209K01HT2</t>
  </si>
  <si>
    <t>GOLDBEES</t>
  </si>
  <si>
    <t>INF732E01102</t>
  </si>
  <si>
    <t>GOLDIWIN</t>
  </si>
  <si>
    <t>INF109KB1WF4</t>
  </si>
  <si>
    <t>GOLDSHARE</t>
  </si>
  <si>
    <t>INF789F01059</t>
  </si>
  <si>
    <t>HDFCMFGETF</t>
  </si>
  <si>
    <t>INF179K01CN1</t>
  </si>
  <si>
    <t>IVZINGOLD</t>
  </si>
  <si>
    <t>INF205K01361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</si>
  <si>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</si>
  <si>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</si>
  <si>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</si>
  <si>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</si>
  <si>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</si>
  <si>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</si>
  <si>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</si>
  <si>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</si>
  <si>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</si>
  <si>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BSLNIFTY</t>
  </si>
  <si>
    <t>INF209K01IR4</t>
  </si>
  <si>
    <t>EIHAHOTELS</t>
  </si>
  <si>
    <t>INE276C01014</t>
  </si>
  <si>
    <t>IEX</t>
  </si>
  <si>
    <t>INE022Q01012</t>
  </si>
  <si>
    <t>INE637C01025</t>
  </si>
  <si>
    <t>RELCNX100</t>
  </si>
  <si>
    <t>INF204K014N5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</si>
  <si>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</si>
  <si>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</si>
  <si>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</si>
  <si>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</si>
  <si>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</si>
  <si>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</si>
  <si>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</si>
  <si>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</si>
  <si>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</si>
  <si>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</si>
  <si>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</si>
  <si>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</si>
  <si>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</si>
  <si>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</si>
  <si>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</si>
  <si>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</si>
  <si>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</si>
  <si>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</si>
  <si>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UVSL</t>
  </si>
  <si>
    <t>INE292A01023</t>
  </si>
  <si>
    <t>ZODJRDMKJ</t>
  </si>
  <si>
    <t>INE077B01018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</si>
  <si>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</si>
  <si>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</si>
  <si>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</si>
  <si>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</si>
  <si>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</si>
  <si>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</si>
  <si>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</si>
  <si>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</si>
  <si>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</si>
  <si>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</si>
  <si>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</si>
  <si>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</si>
  <si>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</si>
  <si>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</si>
  <si>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</si>
  <si>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</si>
  <si>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</si>
  <si>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</si>
  <si>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</si>
  <si>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</si>
  <si>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</si>
  <si>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</si>
  <si>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</si>
  <si>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</si>
  <si>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</si>
  <si>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</si>
  <si>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</si>
  <si>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</si>
  <si>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BSLIMITED</t>
  </si>
  <si>
    <t>INE043K01029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</si>
  <si>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</si>
  <si>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</si>
  <si>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</si>
  <si>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</si>
  <si>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</si>
  <si>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</si>
  <si>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</si>
  <si>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</si>
  <si>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EMCO</t>
  </si>
  <si>
    <t>INE078A01026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</si>
  <si>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</si>
  <si>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</si>
  <si>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</si>
  <si>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</si>
  <si>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</si>
  <si>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</si>
  <si>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</si>
  <si>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</si>
  <si>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</si>
  <si>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</si>
  <si>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JYOTISTRUC</t>
  </si>
  <si>
    <t>INE197A01024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</si>
  <si>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</si>
  <si>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</si>
  <si>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</si>
  <si>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</si>
  <si>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</si>
  <si>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</si>
  <si>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</si>
  <si>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</si>
  <si>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</si>
  <si>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</si>
  <si>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</si>
  <si>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</si>
  <si>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NELCO</t>
  </si>
  <si>
    <t>INE045B01015</t>
  </si>
  <si>
    <t>NITINFIRE</t>
  </si>
  <si>
    <t>INE489H01020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</si>
  <si>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</si>
  <si>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</si>
  <si>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</si>
  <si>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</si>
  <si>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</si>
  <si>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</si>
  <si>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</si>
  <si>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</si>
  <si>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</si>
  <si>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</si>
  <si>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</si>
  <si>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</si>
  <si>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</si>
  <si>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</si>
  <si>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EUROTEXIND</t>
  </si>
  <si>
    <t>INE022C01012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</si>
  <si>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</si>
  <si>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</si>
  <si>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</si>
  <si>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</si>
  <si>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</si>
  <si>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</si>
  <si>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</si>
  <si>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</si>
  <si>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</si>
  <si>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</si>
  <si>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</si>
  <si>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</si>
  <si>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</si>
  <si>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</si>
  <si>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</si>
  <si>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</si>
  <si>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</si>
  <si>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BHARATIWIN</t>
  </si>
  <si>
    <t>INF109KB15Y7</t>
  </si>
  <si>
    <t>IFGLEXPOR</t>
  </si>
  <si>
    <t>INE133Y01011</t>
  </si>
  <si>
    <t>5PAISA</t>
  </si>
  <si>
    <t>INE618L01018</t>
  </si>
  <si>
    <t>Profit of Rs.117/-</t>
  </si>
  <si>
    <t>Buy$</t>
  </si>
  <si>
    <t>Profit of Rs.25/-</t>
  </si>
  <si>
    <t>INE365I01020</t>
  </si>
  <si>
    <t>FRETAIL</t>
  </si>
  <si>
    <t>INE752P01024</t>
  </si>
  <si>
    <t>INF732E01227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</si>
  <si>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</si>
  <si>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</si>
  <si>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</si>
  <si>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</si>
  <si>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</si>
  <si>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</si>
  <si>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</si>
  <si>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</si>
  <si>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</si>
  <si>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ZENITHEXPO</t>
  </si>
  <si>
    <t>INE058B01018</t>
  </si>
  <si>
    <t>710-720</t>
  </si>
  <si>
    <t>DNAMEDIA</t>
  </si>
  <si>
    <t>INE016M01021</t>
  </si>
  <si>
    <t>MOHOTAIND</t>
  </si>
  <si>
    <t>Part Profit of Rs.37.5/-</t>
  </si>
  <si>
    <t>INE247D01021</t>
  </si>
  <si>
    <t>880-890</t>
  </si>
  <si>
    <t>Profit of Rs.43.50/-</t>
  </si>
  <si>
    <t>Part profit of Rs.52.5/-</t>
  </si>
  <si>
    <t>430-440</t>
  </si>
  <si>
    <t>AFL</t>
  </si>
  <si>
    <t>INE020G01017</t>
  </si>
  <si>
    <t>RAJVIR</t>
  </si>
  <si>
    <t>INE011H01014</t>
  </si>
  <si>
    <t>RRSLGETF</t>
  </si>
  <si>
    <t>INF204KB1882</t>
  </si>
  <si>
    <t>4980-5000</t>
  </si>
  <si>
    <t>GALLISPAT</t>
  </si>
  <si>
    <t>INE528K01011</t>
  </si>
  <si>
    <t>UMESLTD</t>
  </si>
  <si>
    <t>INE240C01028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</si>
  <si>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</si>
  <si>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</si>
  <si>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</si>
  <si>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</si>
  <si>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</si>
  <si>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</si>
  <si>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</si>
  <si>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</si>
  <si>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</si>
  <si>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160-162</t>
  </si>
  <si>
    <t>ASTRON</t>
  </si>
  <si>
    <t>INE646X01014</t>
  </si>
  <si>
    <t>PDUMJEIND</t>
  </si>
  <si>
    <t>INE105C01023</t>
  </si>
  <si>
    <t>SENSEXIWIN</t>
  </si>
  <si>
    <t>INF346A01034</t>
  </si>
  <si>
    <t>Profit of Rs.227.5/-</t>
  </si>
  <si>
    <t>720-730</t>
  </si>
  <si>
    <t>HNGSNGBEES</t>
  </si>
  <si>
    <t>179-181</t>
  </si>
  <si>
    <t>195-200</t>
  </si>
  <si>
    <t>AMJLAND</t>
  </si>
  <si>
    <t>EQ30</t>
  </si>
  <si>
    <t>INF754K01EM9</t>
  </si>
  <si>
    <t>PAISALO</t>
  </si>
  <si>
    <t>IDFNIFTYET</t>
  </si>
  <si>
    <t>INF194KA1U07</t>
  </si>
  <si>
    <t>ORIENTPPR</t>
  </si>
  <si>
    <t>INE592A01026</t>
  </si>
  <si>
    <t>SHARIABEES</t>
  </si>
  <si>
    <t>INF732E01128</t>
  </si>
  <si>
    <t>NEWGEN</t>
  </si>
  <si>
    <t>HINDNATGLS</t>
  </si>
  <si>
    <t>INE952A01022</t>
  </si>
  <si>
    <t>INE619B01017</t>
  </si>
  <si>
    <t>1062-1072</t>
  </si>
  <si>
    <t>AMBER</t>
  </si>
  <si>
    <t>INE371P01015</t>
  </si>
  <si>
    <t>NIFTY FEB 10900 PE</t>
  </si>
  <si>
    <t>NIFTY FEB 11300 CE</t>
  </si>
  <si>
    <t>IVZINNIFTY</t>
  </si>
  <si>
    <t>INF205K01DA9</t>
  </si>
  <si>
    <t>QNIFTY</t>
  </si>
  <si>
    <t>INF082J01028</t>
  </si>
  <si>
    <t>Loss of Rs.34.5/-</t>
  </si>
  <si>
    <t>Loss of Rs.8.5/-</t>
  </si>
  <si>
    <t>Loss of Rs.102.5/-</t>
  </si>
  <si>
    <t>NIFTY FEB FUT</t>
  </si>
  <si>
    <t>Profit of Rs.85/-</t>
  </si>
  <si>
    <t>Loss of Rs.14.5/-</t>
  </si>
  <si>
    <t>Loss of Rs.36/-</t>
  </si>
  <si>
    <t>Loss of Rs.73.5/-</t>
  </si>
  <si>
    <t>FCSSOFT</t>
  </si>
  <si>
    <t>INE512B01022</t>
  </si>
  <si>
    <t>HDFCSENETF</t>
  </si>
  <si>
    <t>INF179KB1KQ1</t>
  </si>
  <si>
    <t>IMPEXFERRO</t>
  </si>
  <si>
    <t>INE691G01015</t>
  </si>
  <si>
    <t>RELNV20</t>
  </si>
  <si>
    <t>INF204KA17D8</t>
  </si>
  <si>
    <t>ROHITFERRO</t>
  </si>
  <si>
    <t>INE248H01012</t>
  </si>
  <si>
    <t xml:space="preserve">Retail Research Technical Calls &amp; Fundamental Performance Report for the month of February -2018 </t>
  </si>
  <si>
    <t>Profit  of Rs.17.5/-</t>
  </si>
  <si>
    <t>Loss of Rs.12/-</t>
  </si>
  <si>
    <t>Loss of Rs.26/-</t>
  </si>
  <si>
    <t>Loss of Rs.36.5/-</t>
  </si>
  <si>
    <t>Profit of Rs.50.5/-</t>
  </si>
  <si>
    <t>LICNETFGSC</t>
  </si>
  <si>
    <t>INF767K01MV5</t>
  </si>
  <si>
    <t>710-718</t>
  </si>
  <si>
    <t>770-800</t>
  </si>
  <si>
    <t>Profit of Rs.5.5/-</t>
  </si>
  <si>
    <t>Profit of Rs.4.75/-</t>
  </si>
  <si>
    <t>370-380</t>
  </si>
  <si>
    <t>750-730</t>
  </si>
  <si>
    <t>Profit  of Rs.47.5/-</t>
  </si>
  <si>
    <t>Loss of Rs.23/-</t>
  </si>
  <si>
    <t>102-104</t>
  </si>
  <si>
    <t>APOLLO</t>
  </si>
  <si>
    <t>INE713T01010</t>
  </si>
  <si>
    <t>LICNFNHGP</t>
  </si>
  <si>
    <t>INF767K01PC8</t>
  </si>
  <si>
    <t>NIFTYEES</t>
  </si>
  <si>
    <t>INF754K01EK3</t>
  </si>
  <si>
    <t>RADAAN</t>
  </si>
  <si>
    <t>INE874F01027</t>
  </si>
  <si>
    <t>1850-1900</t>
  </si>
  <si>
    <t>595-605</t>
  </si>
  <si>
    <t>130-132</t>
  </si>
  <si>
    <t>400-405</t>
  </si>
  <si>
    <t>205-210</t>
  </si>
  <si>
    <t>ASHOKLEY FEB FUT</t>
  </si>
  <si>
    <t>ASHOKLEY FEB 125 PE</t>
  </si>
  <si>
    <t>Loss of Rs.1.75</t>
  </si>
  <si>
    <t>ADHUNIK</t>
  </si>
  <si>
    <t>INE400H01019</t>
  </si>
  <si>
    <t>ADHUNIKIND</t>
  </si>
  <si>
    <t>INE452L01012</t>
  </si>
  <si>
    <t>ADLABS</t>
  </si>
  <si>
    <t>INE172N01012</t>
  </si>
  <si>
    <t>ADSL</t>
  </si>
  <si>
    <t>INE102I01027</t>
  </si>
  <si>
    <t>AGCNET</t>
  </si>
  <si>
    <t>INE676A01019</t>
  </si>
  <si>
    <t>AHLWEST</t>
  </si>
  <si>
    <t>INE915K01010</t>
  </si>
  <si>
    <t>AKSHOPTFBR</t>
  </si>
  <si>
    <t>INE523B01011</t>
  </si>
  <si>
    <t>ALMONDZ</t>
  </si>
  <si>
    <t>INE326B01027</t>
  </si>
  <si>
    <t>ALOKTEXT</t>
  </si>
  <si>
    <t>INE270A01011</t>
  </si>
  <si>
    <t>ALPSINDUS</t>
  </si>
  <si>
    <t>INE093B01015</t>
  </si>
  <si>
    <t>AMTEKAUTO</t>
  </si>
  <si>
    <t>INE130C01021</t>
  </si>
  <si>
    <t>ANGIND</t>
  </si>
  <si>
    <t>INE017D01010</t>
  </si>
  <si>
    <t>ARIES</t>
  </si>
  <si>
    <t>INE298I01015</t>
  </si>
  <si>
    <t>ARMANFIN</t>
  </si>
  <si>
    <t>INE109C01017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</si>
  <si>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</si>
  <si>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</si>
  <si>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</si>
  <si>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</si>
  <si>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</si>
  <si>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</si>
  <si>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</si>
  <si>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</si>
  <si>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</si>
  <si>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</si>
  <si>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BARTRONICS</t>
  </si>
  <si>
    <t>INE855F01034</t>
  </si>
  <si>
    <t>BHANDARI</t>
  </si>
  <si>
    <t>INE474E01029</t>
  </si>
  <si>
    <t>BILENERGY</t>
  </si>
  <si>
    <t>INE607L01029</t>
  </si>
  <si>
    <t>BINANIIND</t>
  </si>
  <si>
    <t>INE071A01013</t>
  </si>
  <si>
    <t>BIRLACABLE</t>
  </si>
  <si>
    <t>INE800A01015</t>
  </si>
  <si>
    <t>BLBLIMITED</t>
  </si>
  <si>
    <t>INE791A01024</t>
  </si>
  <si>
    <t>BSELINFRA</t>
  </si>
  <si>
    <t>INE395A01016</t>
  </si>
  <si>
    <t>BURNPUR</t>
  </si>
  <si>
    <t>INE817H01014</t>
  </si>
  <si>
    <t>BUTTERFLY</t>
  </si>
  <si>
    <t>INE295F01017</t>
  </si>
  <si>
    <t>CALSOFT</t>
  </si>
  <si>
    <t>INE526B01014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</si>
  <si>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</si>
  <si>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</si>
  <si>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</si>
  <si>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</si>
  <si>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</si>
  <si>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</si>
  <si>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</si>
  <si>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</si>
  <si>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</si>
  <si>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</si>
  <si>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CHROMATIC</t>
  </si>
  <si>
    <t>INE662C01015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</si>
  <si>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</si>
  <si>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</si>
  <si>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</si>
  <si>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</si>
  <si>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</si>
  <si>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</si>
  <si>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</si>
  <si>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</si>
  <si>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</si>
  <si>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</si>
  <si>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</si>
  <si>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</si>
  <si>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</si>
  <si>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</si>
  <si>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</si>
  <si>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</si>
  <si>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DQE</t>
  </si>
  <si>
    <t>INE656K01010</t>
  </si>
  <si>
    <t>DSKULKARNI</t>
  </si>
  <si>
    <t>INE891A01014</t>
  </si>
  <si>
    <t>DTIL</t>
  </si>
  <si>
    <t>INE341R01014</t>
  </si>
  <si>
    <t>DYNPRO</t>
  </si>
  <si>
    <t>INE256H01015</t>
  </si>
  <si>
    <t>EASUNREYRL</t>
  </si>
  <si>
    <t>INE268C01029</t>
  </si>
  <si>
    <t>ELAND</t>
  </si>
  <si>
    <t>INE311H01018</t>
  </si>
  <si>
    <t>EON</t>
  </si>
  <si>
    <t>INE076H01025</t>
  </si>
  <si>
    <t>ESL</t>
  </si>
  <si>
    <t>INE481K01013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</si>
  <si>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</si>
  <si>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</si>
  <si>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</si>
  <si>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</si>
  <si>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</si>
  <si>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</si>
  <si>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</si>
  <si>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</si>
  <si>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</si>
  <si>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</si>
  <si>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</si>
  <si>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</si>
  <si>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</si>
  <si>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</si>
  <si>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</si>
  <si>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</si>
  <si>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</si>
  <si>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</si>
  <si>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</si>
  <si>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</si>
  <si>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</si>
  <si>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</si>
  <si>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</si>
  <si>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</si>
  <si>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</si>
  <si>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</si>
  <si>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HINDDORROL</t>
  </si>
  <si>
    <t>INE551A01022</t>
  </si>
  <si>
    <t>HISARMETAL</t>
  </si>
  <si>
    <t>INE598C01011</t>
  </si>
  <si>
    <t>HOVS</t>
  </si>
  <si>
    <t>INE596H01014</t>
  </si>
  <si>
    <t>IFBAGRO</t>
  </si>
  <si>
    <t>INE076C01018</t>
  </si>
  <si>
    <t>IL&amp;FSENGG</t>
  </si>
  <si>
    <t>INE369I01014</t>
  </si>
  <si>
    <t>INDLMETER</t>
  </si>
  <si>
    <t>INE065B01013</t>
  </si>
  <si>
    <t>INDSWFTLAB</t>
  </si>
  <si>
    <t>INE915B01019</t>
  </si>
  <si>
    <t>INDSWFTLTD</t>
  </si>
  <si>
    <t>INE788B01028</t>
  </si>
  <si>
    <t>INTENTECH</t>
  </si>
  <si>
    <t>INE781A01025</t>
  </si>
  <si>
    <t>IOLCP</t>
  </si>
  <si>
    <t>INE485C01011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</si>
  <si>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</si>
  <si>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</si>
  <si>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</si>
  <si>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</si>
  <si>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</si>
  <si>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</si>
  <si>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</si>
  <si>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</si>
  <si>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</si>
  <si>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</si>
  <si>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</si>
  <si>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</si>
  <si>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</si>
  <si>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</si>
  <si>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</si>
  <si>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</si>
  <si>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KARMAENG</t>
  </si>
  <si>
    <t>INE725L01011</t>
  </si>
  <si>
    <t>KELLTONTEC</t>
  </si>
  <si>
    <t>INE164B01022</t>
  </si>
  <si>
    <t>KHANDSE</t>
  </si>
  <si>
    <t>INE060B01014</t>
  </si>
  <si>
    <t>LAKSHMIEFL</t>
  </si>
  <si>
    <t>INE992B01026</t>
  </si>
  <si>
    <t>LML</t>
  </si>
  <si>
    <t>INE862A01015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</si>
  <si>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</si>
  <si>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</si>
  <si>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</si>
  <si>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</si>
  <si>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</si>
  <si>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</si>
  <si>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</si>
  <si>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</si>
  <si>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</si>
  <si>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</si>
  <si>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</si>
  <si>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</si>
  <si>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</si>
  <si>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</si>
  <si>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</si>
  <si>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</si>
  <si>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MIC</t>
  </si>
  <si>
    <t>INE287C01029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</si>
  <si>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</si>
  <si>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</si>
  <si>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</si>
  <si>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</si>
  <si>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</si>
  <si>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</si>
  <si>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</si>
  <si>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</si>
  <si>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NAKODA</t>
  </si>
  <si>
    <t>INE559B01023</t>
  </si>
  <si>
    <t>NEXTMEDIA</t>
  </si>
  <si>
    <t>INE747B01016</t>
  </si>
  <si>
    <t>NKIND</t>
  </si>
  <si>
    <t>INE542C01019</t>
  </si>
  <si>
    <t>NTL</t>
  </si>
  <si>
    <t>INE333I01036</t>
  </si>
  <si>
    <t>OISL</t>
  </si>
  <si>
    <t>INE196J01019</t>
  </si>
  <si>
    <t>ONELIFECAP</t>
  </si>
  <si>
    <t>INE912L01015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</si>
  <si>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</si>
  <si>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</si>
  <si>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</si>
  <si>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</si>
  <si>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</si>
  <si>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</si>
  <si>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</si>
  <si>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</si>
  <si>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</si>
  <si>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</si>
  <si>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</si>
  <si>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</si>
  <si>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</si>
  <si>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</si>
  <si>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</si>
  <si>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</si>
  <si>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</si>
  <si>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</si>
  <si>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</si>
  <si>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</si>
  <si>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</si>
  <si>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</si>
  <si>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</si>
  <si>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</si>
  <si>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</si>
  <si>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</si>
  <si>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</si>
  <si>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</si>
  <si>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</si>
  <si>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</si>
  <si>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</si>
  <si>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</si>
  <si>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</si>
  <si>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</si>
  <si>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</si>
  <si>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</si>
  <si>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SALORAINTL</t>
  </si>
  <si>
    <t>INE924A01013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</si>
  <si>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</si>
  <si>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</si>
  <si>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</si>
  <si>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</si>
  <si>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</si>
  <si>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</si>
  <si>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</si>
  <si>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</si>
  <si>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</si>
  <si>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</si>
  <si>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</si>
  <si>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</si>
  <si>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SHILPI</t>
  </si>
  <si>
    <t>INE510K01019</t>
  </si>
  <si>
    <t>SHREERAMA</t>
  </si>
  <si>
    <t>INE879A01019</t>
  </si>
  <si>
    <t>SHYAMCENT</t>
  </si>
  <si>
    <t>INE979R01011</t>
  </si>
  <si>
    <t>SIGNET</t>
  </si>
  <si>
    <t>INE529F01027</t>
  </si>
  <si>
    <t>SILINV</t>
  </si>
  <si>
    <t>INE923A01015</t>
  </si>
  <si>
    <t>SIMPLEX</t>
  </si>
  <si>
    <t>INE898F01018</t>
  </si>
  <si>
    <t>SITASHREE</t>
  </si>
  <si>
    <t>INE686I01011</t>
  </si>
  <si>
    <t>SMPL</t>
  </si>
  <si>
    <t>INE215G01021</t>
  </si>
  <si>
    <t>SOMATEX</t>
  </si>
  <si>
    <t>INE314C01013</t>
  </si>
  <si>
    <t>SORILHOLD</t>
  </si>
  <si>
    <t>INE126M01010</t>
  </si>
  <si>
    <t>SPYL</t>
  </si>
  <si>
    <t>INE268L01020</t>
  </si>
  <si>
    <t>STCINDIA</t>
  </si>
  <si>
    <t>INE655A01013</t>
  </si>
  <si>
    <t>SUPERSPIN</t>
  </si>
  <si>
    <t>INE662A01027</t>
  </si>
  <si>
    <t>SURANASOL</t>
  </si>
  <si>
    <t>INE272L01022</t>
  </si>
  <si>
    <t>SURANAT&amp;P</t>
  </si>
  <si>
    <t>INE130B01031</t>
  </si>
  <si>
    <t>TCIDEVELOP</t>
  </si>
  <si>
    <t>INE662L01016</t>
  </si>
  <si>
    <t>TECHIN</t>
  </si>
  <si>
    <t>INE778A01021</t>
  </si>
  <si>
    <t>TECHNOFAB</t>
  </si>
  <si>
    <t>INE509K01011</t>
  </si>
  <si>
    <t>TEXMOPIPES</t>
  </si>
  <si>
    <t>INE141K01013</t>
  </si>
  <si>
    <t>TFL</t>
  </si>
  <si>
    <t>INE804H01012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</si>
  <si>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</si>
  <si>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</si>
  <si>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</si>
  <si>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</si>
  <si>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</si>
  <si>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</si>
  <si>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</si>
  <si>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</si>
  <si>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</si>
  <si>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</si>
  <si>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TVSELECT</t>
  </si>
  <si>
    <t>INE236G01019</t>
  </si>
  <si>
    <t>TVVISION</t>
  </si>
  <si>
    <t>INE871L01013</t>
  </si>
  <si>
    <t>UNITEDTEA</t>
  </si>
  <si>
    <t>INE458F01011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</si>
  <si>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</si>
  <si>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</si>
  <si>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</si>
  <si>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</si>
  <si>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</si>
  <si>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</si>
  <si>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</si>
  <si>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</si>
  <si>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WELINV</t>
  </si>
  <si>
    <t>INE389K01018</t>
  </si>
  <si>
    <t>XLENERGY</t>
  </si>
  <si>
    <t>INE183H01011</t>
  </si>
  <si>
    <t>XPROINDIA</t>
  </si>
  <si>
    <t>INE445C01015</t>
  </si>
  <si>
    <t>ZANDUREALT</t>
  </si>
  <si>
    <t>INE719A01017</t>
  </si>
  <si>
    <t>ARYAMAN BROKING LIMITED</t>
  </si>
  <si>
    <t>CRPRISK</t>
  </si>
  <si>
    <t>SHREE MALLIKARJUN TRAD INVEST PRIVATE LIMITED</t>
  </si>
  <si>
    <t>PANAFIC</t>
  </si>
  <si>
    <t>SHAILJA</t>
  </si>
  <si>
    <t>NEERAJ KUMAR SINGH</t>
  </si>
  <si>
    <t>HITESH KUMAR</t>
  </si>
  <si>
    <t>TPROJECT</t>
  </si>
  <si>
    <t>Profit of Rs.45/-</t>
  </si>
  <si>
    <t>90-95</t>
  </si>
  <si>
    <t>Loss of Rs.17/-</t>
  </si>
  <si>
    <t>Profit of Rs.5/-</t>
  </si>
  <si>
    <t>542-547</t>
  </si>
  <si>
    <t>580-590</t>
  </si>
  <si>
    <t>244-246</t>
  </si>
  <si>
    <t>BankNifty 08-Feb 26100 CE</t>
  </si>
  <si>
    <t>Profit of Rs.18/-</t>
  </si>
  <si>
    <t>1675-1680</t>
  </si>
  <si>
    <t>Profit of Rs.10.5/-</t>
  </si>
  <si>
    <t>SAGAR RAJESHBHAI JHAVERI</t>
  </si>
  <si>
    <t>DARSHANORNA</t>
  </si>
  <si>
    <t>MEDICO</t>
  </si>
  <si>
    <t>SWAMINATHAN KRISHNAN</t>
  </si>
  <si>
    <t>SHERWOOD SECURITIES PVT LTD</t>
  </si>
  <si>
    <t>GALAXYSURF</t>
  </si>
  <si>
    <t>Buy&lt;&gt;</t>
  </si>
  <si>
    <t>INE600K01018</t>
  </si>
  <si>
    <t>IITL</t>
  </si>
  <si>
    <t>INE886A01014</t>
  </si>
  <si>
    <t>KEYCORPSER</t>
  </si>
  <si>
    <t>INE681C01015</t>
  </si>
  <si>
    <t>Profit of Rs.107.5/-</t>
  </si>
  <si>
    <t>Profit of Rs.41.5/-</t>
  </si>
  <si>
    <t>122-122.5</t>
  </si>
  <si>
    <t>Profit of Rs.7/-</t>
  </si>
  <si>
    <t>1330-1334</t>
  </si>
  <si>
    <t>BLUECOAST</t>
  </si>
  <si>
    <t>INE472B01011</t>
  </si>
  <si>
    <t>UTISENSETF</t>
  </si>
  <si>
    <t>INF789FB1X58</t>
  </si>
  <si>
    <t>SHRI RAVINDRA MEDIA VENTURES PRIVATE LIMITED</t>
  </si>
  <si>
    <t>OASIS</t>
  </si>
  <si>
    <t>RAMAKANT BASUDEO PARASRAMPURIA (HUF)</t>
  </si>
  <si>
    <t>SUMEDHA</t>
  </si>
  <si>
    <t>PARTH INFIN BROKERS PVT. LTD.</t>
  </si>
  <si>
    <t>BINTA SHARMA</t>
  </si>
  <si>
    <t>Profit of Rs.12.5/-</t>
  </si>
  <si>
    <t>528-532</t>
  </si>
  <si>
    <t>2040-2045</t>
  </si>
  <si>
    <t>2160-2170</t>
  </si>
  <si>
    <t>600-605</t>
  </si>
  <si>
    <t>271-272</t>
  </si>
  <si>
    <t>145-146</t>
  </si>
  <si>
    <t>286-288</t>
  </si>
  <si>
    <t>310-315</t>
  </si>
  <si>
    <t>Profit of Rs.7.2/-</t>
  </si>
  <si>
    <t>AML</t>
  </si>
  <si>
    <t>VISHWAMURTE TRAD INVEST PE LTD</t>
  </si>
  <si>
    <t>CHANDRAKANT NATUBHAI CHAUHAN</t>
  </si>
  <si>
    <t>ARCADIA SHARE &amp; STOCK BROKERS PVT. LTD</t>
  </si>
  <si>
    <t>GAYATRI</t>
  </si>
  <si>
    <t>GGL</t>
  </si>
  <si>
    <t>HASMUKH RAJESH VAGHELA</t>
  </si>
  <si>
    <t>KAPILRAJ</t>
  </si>
  <si>
    <t>DEEPAK PARSHARAM SALVI</t>
  </si>
  <si>
    <t>LLOYDSTEEL</t>
  </si>
  <si>
    <t>METAL INDUSTRIAL PVT LTD</t>
  </si>
  <si>
    <t>NHCFOODS</t>
  </si>
  <si>
    <t>STOCK BROKERS SHASWAT</t>
  </si>
  <si>
    <t>SONAM PANKAJKUMAR SHAH</t>
  </si>
  <si>
    <t>ARVIND SHANTILAL SHAH</t>
  </si>
  <si>
    <t>STARWINGS FASHION TRADING LIMITED .</t>
  </si>
  <si>
    <t>SIDDH</t>
  </si>
  <si>
    <t>CRONY VYAPAR PVT LTD</t>
  </si>
  <si>
    <t>VEERENRGY</t>
  </si>
  <si>
    <t>Agri-Tech (India) Limited</t>
  </si>
  <si>
    <t>AMJUMBO</t>
  </si>
  <si>
    <t>A and M Jumbo Bags Ltd</t>
  </si>
  <si>
    <t>CHANDAN FATECHAND LAKHWANI</t>
  </si>
  <si>
    <t>HEENA S DAND</t>
  </si>
  <si>
    <t>YOGESHKUMAR DALPATBHAI DHABUWALA</t>
  </si>
  <si>
    <t>GTN Industries Limited</t>
  </si>
  <si>
    <t>RONAK BANSAL</t>
  </si>
  <si>
    <t>Vivimed Labs Limited</t>
  </si>
  <si>
    <t>BILPOWER</t>
  </si>
  <si>
    <t>INE952D01018</t>
  </si>
  <si>
    <t>DBSTOCKBRO</t>
  </si>
  <si>
    <t>INE921B01025</t>
  </si>
  <si>
    <t>EUROMULTI</t>
  </si>
  <si>
    <t>INE063J01011</t>
  </si>
  <si>
    <t>FIRSTWIN</t>
  </si>
  <si>
    <t>INE315J01015</t>
  </si>
  <si>
    <t>Part profit of Rs.3.25/-</t>
  </si>
  <si>
    <t>Profit of Rs.182.5/-</t>
  </si>
  <si>
    <t>162-164</t>
  </si>
  <si>
    <t>172-175</t>
  </si>
  <si>
    <t>Profit of Rs.13/-</t>
  </si>
  <si>
    <t>1095-1100</t>
  </si>
  <si>
    <t>Profit of Rs.18.2/-</t>
  </si>
  <si>
    <t>159-160</t>
  </si>
  <si>
    <t>1665-1685</t>
  </si>
  <si>
    <t>532-535</t>
  </si>
  <si>
    <t>TCS FEB 2900 PE</t>
  </si>
  <si>
    <t>Profit of Rs.14/-</t>
  </si>
  <si>
    <t>ONGC FEB 180 PE</t>
  </si>
  <si>
    <t>1.40-1.60</t>
  </si>
  <si>
    <t>HINDUNILVR FEB 1360 CE</t>
  </si>
  <si>
    <t>8.5-9.5</t>
  </si>
  <si>
    <t>ABHIINFRA</t>
  </si>
  <si>
    <t>BEJGAM LATA</t>
  </si>
  <si>
    <t>RAJANIKANTH VASIREDDY</t>
  </si>
  <si>
    <t>AGIIL</t>
  </si>
  <si>
    <t>ALFATRAN</t>
  </si>
  <si>
    <t>RAMACHANDRA NAIDU CHEREDDI</t>
  </si>
  <si>
    <t>FE SECURITIES PRIVATE LIMITED</t>
  </si>
  <si>
    <t>SHREE BHUVANAKARAM TRADINVEST PVT LTD</t>
  </si>
  <si>
    <t>ANSALBU</t>
  </si>
  <si>
    <t>ARAMBHAN</t>
  </si>
  <si>
    <t>INDIRA GAGGAR</t>
  </si>
  <si>
    <t>BCP</t>
  </si>
  <si>
    <t>UMA AGARWAL</t>
  </si>
  <si>
    <t>ARPIT AGARWAL</t>
  </si>
  <si>
    <t>TEJ JITENDRABHAI SHAH</t>
  </si>
  <si>
    <t>BENGALASM</t>
  </si>
  <si>
    <t>YASHODHAN ENTERPRISES</t>
  </si>
  <si>
    <t>CHOKSI</t>
  </si>
  <si>
    <t>SETU SECURITIES PVT LTD</t>
  </si>
  <si>
    <t>MEERA SATYACHARAN TIWARI</t>
  </si>
  <si>
    <t>HITESHBHAI MISTRI</t>
  </si>
  <si>
    <t>VIRENDRA MANEKLAL VORA</t>
  </si>
  <si>
    <t>SHAH ASHISH MAHENDRA</t>
  </si>
  <si>
    <t>DARJEELING</t>
  </si>
  <si>
    <t>FSSPL</t>
  </si>
  <si>
    <t>JOSEPH ANTONY JOSEPH ANTONY JOSEPH ANTONY</t>
  </si>
  <si>
    <t>KRUSHA BIRJUKUMAR SANGHVI</t>
  </si>
  <si>
    <t>KARAN BIRJUBHAI SANGHVI</t>
  </si>
  <si>
    <t>AMITKUMAR GOVINDBHAI PARMAR</t>
  </si>
  <si>
    <t>JAYABEN RAGHURAM THAKKER</t>
  </si>
  <si>
    <t>BHAVNABEN KETANKUMAR THAKKAR</t>
  </si>
  <si>
    <t>BHARTIBEN DHIRAJBHAI THAKKAR</t>
  </si>
  <si>
    <t>ALKABEN SURESHBHAI THAKKAR</t>
  </si>
  <si>
    <t>INDSUCR</t>
  </si>
  <si>
    <t>KUNAL YADAV</t>
  </si>
  <si>
    <t>JITENDER SINGH</t>
  </si>
  <si>
    <t>AJAY DHIRAJLAL NATHWANI</t>
  </si>
  <si>
    <t>BP FINTRADE PRIVATE LIMITED</t>
  </si>
  <si>
    <t>OVERSKUD MULTI ASSET MANAGEMENT PRIVATE LIMITED</t>
  </si>
  <si>
    <t>MITSU</t>
  </si>
  <si>
    <t>TAXUS ENTERPRISES PRIVATE LIMITED</t>
  </si>
  <si>
    <t>NAVBLDR</t>
  </si>
  <si>
    <t>ZUBER TRADING LLP</t>
  </si>
  <si>
    <t>JAI AMBE FOILS LIMITED</t>
  </si>
  <si>
    <t>NEEDFUL FINANCIAL CONSULTANTS PVT LTD</t>
  </si>
  <si>
    <t>RAJPUTANA</t>
  </si>
  <si>
    <t>SURENDRAN C G</t>
  </si>
  <si>
    <t>JIT FINANCE PRIVATE LIMITED</t>
  </si>
  <si>
    <t>RELICAB</t>
  </si>
  <si>
    <t>RELSTRUCT</t>
  </si>
  <si>
    <t>SPAN WEALTH CREATION LIMITED</t>
  </si>
  <si>
    <t>SAFARIND</t>
  </si>
  <si>
    <t>TANO INDIA PVT EQUITY FD II FDI - TANO</t>
  </si>
  <si>
    <t>MALABAR INDIA FUND LIMITED</t>
  </si>
  <si>
    <t>ROHINTON SCREWVALA</t>
  </si>
  <si>
    <t>PEP INVESTMENT</t>
  </si>
  <si>
    <t>SANA AUNALI RUPANI .</t>
  </si>
  <si>
    <t>IMRAN A RUPANI</t>
  </si>
  <si>
    <t>STARLITE</t>
  </si>
  <si>
    <t>PUSHPA POONAMCHAND JAIN</t>
  </si>
  <si>
    <t>SVPHOUSING</t>
  </si>
  <si>
    <t>RATNAPRABHA BABAN MESTRY</t>
  </si>
  <si>
    <t>TAHL</t>
  </si>
  <si>
    <t>SHOAIB S KHAN</t>
  </si>
  <si>
    <t>RUSHABH ASHWIN CHOKSI</t>
  </si>
  <si>
    <t>TARINI</t>
  </si>
  <si>
    <t>NISHIL SURENDRABHAI MARFATIA</t>
  </si>
  <si>
    <t>ASHOK KUMAR GUPTA</t>
  </si>
  <si>
    <t>SURYANSH INFRASTRUCTURE PRIVATE LIMITED</t>
  </si>
  <si>
    <t>POOJA AGARWAL</t>
  </si>
  <si>
    <t>VAL</t>
  </si>
  <si>
    <t>KANODIA GROUP</t>
  </si>
  <si>
    <t>MUKESH BABULAL SHAH</t>
  </si>
  <si>
    <t>JAGDISH LILADHAR DEDHIA</t>
  </si>
  <si>
    <t>JHAVERI TRADING AND INVESTMENT PVT LTD</t>
  </si>
  <si>
    <t>AJITBHAI HIRALAL SHAH (HUF)</t>
  </si>
  <si>
    <t>ASHWIN STOCKS AND INVESTMENT PRIVATE LIMITED</t>
  </si>
  <si>
    <t>OMPRAKASH D AGARWAL HUF</t>
  </si>
  <si>
    <t>SKYVEIL TRADE SOLUTIONS LLP</t>
  </si>
  <si>
    <t>Alkali Metals Limited</t>
  </si>
  <si>
    <t>Bombay Dyeing &amp; Mfg Co.</t>
  </si>
  <si>
    <t>A S CONFIN PVT.LTD.</t>
  </si>
  <si>
    <t>SKA SECURITIES AND FINANCIAL SERVICES PVT LTD  .</t>
  </si>
  <si>
    <t>Damodar Industries Ltd</t>
  </si>
  <si>
    <t>INNOVANA</t>
  </si>
  <si>
    <t>Innovana Thinklabs Ltd.</t>
  </si>
  <si>
    <t>BEELINE BROKING LTD</t>
  </si>
  <si>
    <t>JASH</t>
  </si>
  <si>
    <t>Jash Engineering Limited</t>
  </si>
  <si>
    <t>INDIA MULTI BAGGER FUND I</t>
  </si>
  <si>
    <t>MT Educare Ltd</t>
  </si>
  <si>
    <t>ARCADIA SHARE &amp; STOCK BROKERS PRIVATE LIMITED</t>
  </si>
  <si>
    <t>EUREKA COMMODITY BROKERAGE PVT LTD</t>
  </si>
  <si>
    <t>RAJASTHAN GLOBAL SECURITIES PVT LTD</t>
  </si>
  <si>
    <t>Nelco Ltd.</t>
  </si>
  <si>
    <t>JITENDRA BANTHIA</t>
  </si>
  <si>
    <t>N.K. SECURITIES</t>
  </si>
  <si>
    <t>OPG SECURITIES PVT. LTD.</t>
  </si>
  <si>
    <t>Reliance Comm. Ltd.</t>
  </si>
  <si>
    <t>SHAASTRA SECURITIES TRADING PRIVATE LIMITED</t>
  </si>
  <si>
    <t>RELIABLE</t>
  </si>
  <si>
    <t>Reliable Data Service Ltd</t>
  </si>
  <si>
    <t>MEENAKSHI BAKHULBHAI GANDHI</t>
  </si>
  <si>
    <t>NADIYA BIPINKUMAR KHODIDAS</t>
  </si>
  <si>
    <t>RAMESHBHAI CHINUBHAI SHAH</t>
  </si>
  <si>
    <t>Unichem Laboratories Ltd.</t>
  </si>
  <si>
    <t>SMC GLOBAL SECURITIES LTD.</t>
  </si>
  <si>
    <t>UNITEDPOLY</t>
  </si>
  <si>
    <t>United Polyfab Guj. Ltd.</t>
  </si>
  <si>
    <t>AMRAPALI INDUSTRIES LTD.</t>
  </si>
  <si>
    <t>CHIRAG Y. THAKKAR</t>
  </si>
  <si>
    <t>ADF Foods Limited</t>
  </si>
  <si>
    <t>KUBER INDIA FUND</t>
  </si>
  <si>
    <t>AIRAN LIMITED</t>
  </si>
  <si>
    <t>UNIFI AIF 2</t>
  </si>
  <si>
    <t>AMITABH SONTHALIA</t>
  </si>
  <si>
    <t>INDIA MAX INVESTMENT FUND LTD</t>
  </si>
  <si>
    <t>NORDEA 1 SICAV INDIAN EQUITY FUND    N2239LUA</t>
  </si>
  <si>
    <t>MANGESH KRISHNAKANT KANGUTKAR</t>
  </si>
  <si>
    <t>NNM SECURITIES PVT. LTD.</t>
  </si>
  <si>
    <t>GAYAPROJ</t>
  </si>
  <si>
    <t>INE336H01023</t>
  </si>
  <si>
    <t>GISOLUTION</t>
  </si>
  <si>
    <t>INE065J01016</t>
  </si>
  <si>
    <t>JAIHINDPRO</t>
  </si>
  <si>
    <t>INE343D01010</t>
  </si>
  <si>
    <t>STINDIA</t>
  </si>
  <si>
    <t>INE090C01019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</si>
</sst>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-mmm\-yy;@"/>
    <numFmt numFmtId="168" formatCode="d\ mmm\ yy"/>
  </numFmts>
  <fonts count="68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8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36"/>
      </patternFill>
    </fill>
    <fill>
      <patternFill patternType="solid">
        <fgColor theme="5" tint="0.39997558519241921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39997558519241921"/>
        <bgColor indexed="3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26"/>
      </patternFill>
    </fill>
    <fill>
      <patternFill patternType="solid">
        <fgColor theme="6" tint="0.39997558519241921"/>
        <bgColor indexed="51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1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621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23" fillId="25" borderId="0" xfId="38" applyFont="1" applyFill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2" fontId="32" fillId="29" borderId="0" xfId="0" applyNumberFormat="1" applyFont="1" applyFill="1" applyBorder="1" applyAlignment="1">
      <alignment horizontal="right"/>
    </xf>
    <xf numFmtId="0" fontId="0" fillId="29" borderId="0" xfId="0" applyFill="1"/>
    <xf numFmtId="0" fontId="42" fillId="0" borderId="0" xfId="0" applyFont="1" applyBorder="1" applyAlignment="1">
      <alignment horizontal="center"/>
    </xf>
    <xf numFmtId="2" fontId="0" fillId="0" borderId="0" xfId="0" applyNumberFormat="1" applyBorder="1"/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3" xfId="46" applyBorder="1"/>
    <xf numFmtId="0" fontId="48" fillId="0" borderId="30" xfId="46" applyBorder="1"/>
    <xf numFmtId="0" fontId="48" fillId="0" borderId="34" xfId="46" applyBorder="1"/>
    <xf numFmtId="2" fontId="48" fillId="0" borderId="33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15" fontId="0" fillId="0" borderId="16" xfId="0" applyNumberFormat="1" applyBorder="1" applyAlignment="1">
      <alignment horizontal="lef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2" fontId="0" fillId="24" borderId="0" xfId="38" applyNumberFormat="1" applyFont="1" applyFill="1" applyBorder="1" applyAlignment="1">
      <alignment horizontal="right" vertical="center"/>
    </xf>
    <xf numFmtId="0" fontId="0" fillId="24" borderId="0" xfId="0" applyFont="1" applyFill="1" applyBorder="1" applyAlignment="1"/>
    <xf numFmtId="0" fontId="0" fillId="24" borderId="0" xfId="0" applyFont="1" applyFill="1" applyBorder="1" applyAlignment="1">
      <alignment horizontal="right"/>
    </xf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10" fontId="0" fillId="24" borderId="0" xfId="45" applyNumberFormat="1" applyFont="1" applyFill="1" applyBorder="1" applyAlignment="1" applyProtection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165" fontId="0" fillId="29" borderId="16" xfId="0" applyNumberFormat="1" applyFont="1" applyFill="1" applyBorder="1" applyAlignment="1">
      <alignment horizontal="center" vertic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61" borderId="10" xfId="38" applyFont="1" applyFill="1" applyBorder="1" applyAlignment="1">
      <alignment horizontal="center" vertical="center"/>
    </xf>
    <xf numFmtId="166" fontId="0" fillId="61" borderId="10" xfId="0" applyNumberFormat="1" applyFont="1" applyFill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0" fontId="0" fillId="0" borderId="0" xfId="0" applyFont="1" applyAlignment="1">
      <alignment horizontal="right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0" fontId="0" fillId="0" borderId="10" xfId="0" applyBorder="1"/>
    <xf numFmtId="165" fontId="0" fillId="29" borderId="0" xfId="0" applyNumberFormat="1" applyFont="1" applyFill="1" applyBorder="1" applyAlignment="1">
      <alignment horizontal="center" vertical="center"/>
    </xf>
    <xf numFmtId="166" fontId="0" fillId="61" borderId="1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2" fontId="0" fillId="0" borderId="10" xfId="0" applyNumberFormat="1" applyFont="1" applyBorder="1" applyAlignment="1">
      <alignment horizontal="center" vertical="center" wrapText="1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10" xfId="0" applyFont="1" applyFill="1" applyBorder="1"/>
    <xf numFmtId="0" fontId="0" fillId="0" borderId="44" xfId="0" applyFont="1" applyBorder="1"/>
    <xf numFmtId="0" fontId="0" fillId="61" borderId="0" xfId="0" applyFill="1" applyBorder="1" applyAlignment="1">
      <alignment horizontal="center"/>
    </xf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61" borderId="0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left" vertical="center" wrapText="1"/>
    </xf>
    <xf numFmtId="0" fontId="4" fillId="0" borderId="16" xfId="38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0" fillId="0" borderId="45" xfId="0" applyFont="1" applyBorder="1" applyAlignment="1">
      <alignment horizontal="center"/>
    </xf>
    <xf numFmtId="0" fontId="4" fillId="0" borderId="44" xfId="38" applyFont="1" applyFill="1" applyBorder="1" applyAlignment="1">
      <alignment horizontal="center" vertical="center" wrapText="1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28" fillId="61" borderId="0" xfId="38" applyFont="1" applyFill="1" applyBorder="1" applyAlignment="1">
      <alignment horizontal="center"/>
    </xf>
    <xf numFmtId="168" fontId="28" fillId="61" borderId="0" xfId="38" applyNumberFormat="1" applyFont="1" applyFill="1" applyBorder="1" applyAlignment="1">
      <alignment horizontal="center" vertical="center" wrapText="1"/>
    </xf>
    <xf numFmtId="0" fontId="0" fillId="61" borderId="0" xfId="38" applyFont="1" applyFill="1" applyBorder="1"/>
    <xf numFmtId="0" fontId="0" fillId="61" borderId="0" xfId="38" applyFont="1" applyFill="1" applyBorder="1" applyAlignment="1">
      <alignment horizontal="center"/>
    </xf>
    <xf numFmtId="2" fontId="28" fillId="61" borderId="0" xfId="38" applyNumberFormat="1" applyFont="1" applyFill="1" applyBorder="1" applyAlignment="1">
      <alignment horizontal="center"/>
    </xf>
    <xf numFmtId="2" fontId="0" fillId="61" borderId="0" xfId="38" applyNumberFormat="1" applyFont="1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7" fontId="0" fillId="0" borderId="12" xfId="0" applyNumberFormat="1" applyFont="1" applyBorder="1"/>
    <xf numFmtId="0" fontId="4" fillId="62" borderId="10" xfId="38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/>
    </xf>
    <xf numFmtId="168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8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8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8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8" fontId="4" fillId="64" borderId="10" xfId="38" applyNumberFormat="1" applyFont="1" applyFill="1" applyBorder="1" applyAlignment="1">
      <alignment horizontal="center" vertical="center" wrapText="1"/>
    </xf>
    <xf numFmtId="168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0" fontId="4" fillId="64" borderId="13" xfId="0" applyFont="1" applyFill="1" applyBorder="1" applyAlignment="1">
      <alignment horizontal="centerContinuous"/>
    </xf>
    <xf numFmtId="2" fontId="4" fillId="64" borderId="10" xfId="0" applyNumberFormat="1" applyFont="1" applyFill="1" applyBorder="1" applyAlignment="1">
      <alignment horizontal="center" vertical="center" wrapText="1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8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6" fontId="0" fillId="61" borderId="10" xfId="0" applyNumberForma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/>
    </xf>
    <xf numFmtId="168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2" fontId="4" fillId="62" borderId="11" xfId="0" applyNumberFormat="1" applyFont="1" applyFill="1" applyBorder="1" applyAlignment="1">
      <alignment horizontal="center" vertical="center" wrapText="1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8" fontId="4" fillId="71" borderId="16" xfId="0" applyNumberFormat="1" applyFont="1" applyFill="1" applyBorder="1" applyAlignment="1">
      <alignment horizontal="center" vertical="center"/>
    </xf>
    <xf numFmtId="168" fontId="4" fillId="71" borderId="16" xfId="0" applyNumberFormat="1" applyFont="1" applyFill="1" applyBorder="1" applyAlignment="1">
      <alignment horizontal="left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8" fontId="4" fillId="71" borderId="16" xfId="0" applyNumberFormat="1" applyFont="1" applyFill="1" applyBorder="1" applyAlignment="1">
      <alignment horizontal="center" vertical="center" wrapText="1"/>
    </xf>
    <xf numFmtId="167" fontId="0" fillId="0" borderId="16" xfId="0" applyNumberFormat="1" applyFont="1" applyBorder="1"/>
    <xf numFmtId="0" fontId="0" fillId="28" borderId="16" xfId="0" applyFont="1" applyFill="1" applyBorder="1" applyAlignment="1">
      <alignment horizontal="center"/>
    </xf>
    <xf numFmtId="0" fontId="0" fillId="28" borderId="16" xfId="0" applyFill="1" applyBorder="1"/>
    <xf numFmtId="0" fontId="0" fillId="28" borderId="16" xfId="0" applyFill="1" applyBorder="1" applyAlignment="1">
      <alignment horizontal="center"/>
    </xf>
    <xf numFmtId="16" fontId="0" fillId="28" borderId="16" xfId="0" applyNumberForma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166" fontId="0" fillId="72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/>
    <xf numFmtId="2" fontId="0" fillId="28" borderId="16" xfId="0" applyNumberFormat="1" applyFont="1" applyFill="1" applyBorder="1" applyAlignment="1">
      <alignment horizontal="center" vertical="center" wrapText="1"/>
    </xf>
    <xf numFmtId="0" fontId="0" fillId="72" borderId="16" xfId="0" applyFont="1" applyFill="1" applyBorder="1" applyAlignment="1">
      <alignment horizontal="center"/>
    </xf>
    <xf numFmtId="167" fontId="0" fillId="28" borderId="16" xfId="0" applyNumberFormat="1" applyFill="1" applyBorder="1"/>
    <xf numFmtId="15" fontId="0" fillId="72" borderId="16" xfId="0" applyNumberFormat="1" applyFont="1" applyFill="1" applyBorder="1" applyAlignment="1">
      <alignment horizontal="right"/>
    </xf>
    <xf numFmtId="0" fontId="0" fillId="24" borderId="16" xfId="0" applyFill="1" applyBorder="1" applyAlignment="1">
      <alignment horizontal="center"/>
    </xf>
    <xf numFmtId="0" fontId="28" fillId="29" borderId="16" xfId="38" applyFont="1" applyFill="1" applyBorder="1" applyAlignment="1">
      <alignment horizontal="center" vertical="center" wrapText="1"/>
    </xf>
    <xf numFmtId="15" fontId="0" fillId="29" borderId="16" xfId="0" applyNumberFormat="1" applyFill="1" applyBorder="1" applyAlignment="1">
      <alignment horizontal="center" vertical="center"/>
    </xf>
    <xf numFmtId="0" fontId="44" fillId="28" borderId="16" xfId="0" applyFont="1" applyFill="1" applyBorder="1" applyAlignment="1">
      <alignment vertical="center"/>
    </xf>
    <xf numFmtId="0" fontId="4" fillId="29" borderId="16" xfId="38" applyFont="1" applyFill="1" applyBorder="1" applyAlignment="1">
      <alignment horizontal="center" vertical="top"/>
    </xf>
    <xf numFmtId="0" fontId="0" fillId="29" borderId="16" xfId="0" applyFill="1" applyBorder="1" applyAlignment="1">
      <alignment horizontal="center" vertical="top"/>
    </xf>
    <xf numFmtId="0" fontId="0" fillId="27" borderId="16" xfId="0" applyFill="1" applyBorder="1" applyAlignment="1">
      <alignment horizontal="center" vertical="top"/>
    </xf>
    <xf numFmtId="15" fontId="0" fillId="29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7" fontId="0" fillId="67" borderId="16" xfId="0" applyNumberFormat="1" applyFill="1" applyBorder="1"/>
    <xf numFmtId="166" fontId="0" fillId="73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/>
    <xf numFmtId="2" fontId="0" fillId="67" borderId="16" xfId="0" applyNumberFormat="1" applyFont="1" applyFill="1" applyBorder="1" applyAlignment="1">
      <alignment horizontal="center" vertical="center" wrapText="1"/>
    </xf>
    <xf numFmtId="0" fontId="0" fillId="73" borderId="16" xfId="0" applyFont="1" applyFill="1" applyBorder="1" applyAlignment="1">
      <alignment horizontal="center"/>
    </xf>
    <xf numFmtId="0" fontId="0" fillId="0" borderId="10" xfId="38" applyFont="1" applyFill="1" applyBorder="1" applyAlignment="1">
      <alignment horizontal="center" vertical="center"/>
    </xf>
    <xf numFmtId="168" fontId="0" fillId="71" borderId="16" xfId="0" applyNumberFormat="1" applyFill="1" applyBorder="1" applyAlignment="1">
      <alignment horizontal="left"/>
    </xf>
    <xf numFmtId="168" fontId="0" fillId="62" borderId="10" xfId="0" applyNumberFormat="1" applyFill="1" applyBorder="1" applyAlignment="1">
      <alignment horizontal="left"/>
    </xf>
    <xf numFmtId="0" fontId="0" fillId="0" borderId="12" xfId="0" applyFill="1" applyBorder="1" applyAlignment="1">
      <alignment horizontal="center"/>
    </xf>
    <xf numFmtId="0" fontId="0" fillId="0" borderId="54" xfId="0" applyFont="1" applyBorder="1" applyAlignment="1">
      <alignment horizontal="center"/>
    </xf>
    <xf numFmtId="166" fontId="0" fillId="74" borderId="16" xfId="0" applyNumberFormat="1" applyFont="1" applyFill="1" applyBorder="1" applyAlignment="1">
      <alignment horizontal="center" vertical="center"/>
    </xf>
    <xf numFmtId="166" fontId="0" fillId="74" borderId="10" xfId="0" applyNumberFormat="1" applyFont="1" applyFill="1" applyBorder="1" applyAlignment="1">
      <alignment horizontal="center"/>
    </xf>
    <xf numFmtId="166" fontId="0" fillId="61" borderId="45" xfId="0" applyNumberFormat="1" applyFont="1" applyFill="1" applyBorder="1" applyAlignment="1">
      <alignment horizontal="center" vertical="center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center"/>
    </xf>
    <xf numFmtId="0" fontId="0" fillId="28" borderId="0" xfId="0" applyFill="1" applyBorder="1"/>
    <xf numFmtId="16" fontId="0" fillId="28" borderId="0" xfId="0" applyNumberFormat="1" applyFill="1" applyBorder="1" applyAlignment="1">
      <alignment horizontal="center"/>
    </xf>
    <xf numFmtId="167" fontId="0" fillId="0" borderId="0" xfId="0" applyNumberFormat="1" applyFont="1" applyBorder="1"/>
    <xf numFmtId="0" fontId="67" fillId="73" borderId="10" xfId="38" applyFont="1" applyFill="1" applyBorder="1" applyAlignment="1">
      <alignment horizontal="center" vertical="center"/>
    </xf>
    <xf numFmtId="166" fontId="67" fillId="73" borderId="10" xfId="0" applyNumberFormat="1" applyFont="1" applyFill="1" applyBorder="1" applyAlignment="1">
      <alignment horizontal="center" vertical="center"/>
    </xf>
    <xf numFmtId="166" fontId="67" fillId="73" borderId="10" xfId="0" applyNumberFormat="1" applyFont="1" applyFill="1" applyBorder="1" applyAlignment="1">
      <alignment horizontal="center"/>
    </xf>
    <xf numFmtId="0" fontId="67" fillId="67" borderId="10" xfId="0" applyFont="1" applyFill="1" applyBorder="1"/>
    <xf numFmtId="0" fontId="67" fillId="67" borderId="10" xfId="0" applyFont="1" applyFill="1" applyBorder="1" applyAlignment="1">
      <alignment horizontal="center"/>
    </xf>
    <xf numFmtId="0" fontId="67" fillId="67" borderId="12" xfId="0" applyFont="1" applyFill="1" applyBorder="1" applyAlignment="1">
      <alignment horizontal="center"/>
    </xf>
    <xf numFmtId="0" fontId="67" fillId="67" borderId="54" xfId="0" applyFont="1" applyFill="1" applyBorder="1" applyAlignment="1">
      <alignment horizontal="center"/>
    </xf>
    <xf numFmtId="10" fontId="67" fillId="75" borderId="10" xfId="45" applyNumberFormat="1" applyFont="1" applyFill="1" applyBorder="1" applyAlignment="1" applyProtection="1">
      <alignment horizontal="center" vertical="center" wrapText="1"/>
    </xf>
    <xf numFmtId="166" fontId="67" fillId="73" borderId="16" xfId="0" applyNumberFormat="1" applyFont="1" applyFill="1" applyBorder="1" applyAlignment="1">
      <alignment horizontal="center" vertical="center"/>
    </xf>
    <xf numFmtId="0" fontId="67" fillId="73" borderId="16" xfId="0" applyFont="1" applyFill="1" applyBorder="1" applyAlignment="1">
      <alignment horizontal="right"/>
    </xf>
    <xf numFmtId="0" fontId="0" fillId="74" borderId="10" xfId="38" applyFont="1" applyFill="1" applyBorder="1" applyAlignment="1">
      <alignment horizontal="center" vertical="center"/>
    </xf>
    <xf numFmtId="166" fontId="0" fillId="74" borderId="10" xfId="0" applyNumberFormat="1" applyFont="1" applyFill="1" applyBorder="1" applyAlignment="1">
      <alignment horizontal="center" vertical="center"/>
    </xf>
    <xf numFmtId="0" fontId="0" fillId="65" borderId="10" xfId="0" applyFill="1" applyBorder="1"/>
    <xf numFmtId="0" fontId="0" fillId="65" borderId="10" xfId="0" applyFill="1" applyBorder="1" applyAlignment="1">
      <alignment horizontal="center"/>
    </xf>
    <xf numFmtId="0" fontId="0" fillId="65" borderId="10" xfId="0" applyFont="1" applyFill="1" applyBorder="1" applyAlignment="1">
      <alignment horizontal="center"/>
    </xf>
    <xf numFmtId="0" fontId="0" fillId="65" borderId="12" xfId="0" applyFill="1" applyBorder="1" applyAlignment="1">
      <alignment horizontal="center"/>
    </xf>
    <xf numFmtId="2" fontId="4" fillId="76" borderId="10" xfId="0" applyNumberFormat="1" applyFont="1" applyFill="1" applyBorder="1" applyAlignment="1">
      <alignment horizontal="center" vertical="center" wrapText="1"/>
    </xf>
    <xf numFmtId="10" fontId="4" fillId="76" borderId="10" xfId="45" applyNumberFormat="1" applyFont="1" applyFill="1" applyBorder="1" applyAlignment="1" applyProtection="1">
      <alignment horizontal="center" vertical="center" wrapText="1"/>
    </xf>
    <xf numFmtId="0" fontId="0" fillId="74" borderId="16" xfId="0" applyFont="1" applyFill="1" applyBorder="1" applyAlignment="1">
      <alignment horizontal="right"/>
    </xf>
    <xf numFmtId="0" fontId="0" fillId="65" borderId="54" xfId="0" applyFont="1" applyFill="1" applyBorder="1" applyAlignment="1">
      <alignment horizontal="center"/>
    </xf>
    <xf numFmtId="166" fontId="0" fillId="74" borderId="45" xfId="0" applyNumberFormat="1" applyFont="1" applyFill="1" applyBorder="1" applyAlignment="1">
      <alignment horizontal="center" vertical="center"/>
    </xf>
    <xf numFmtId="0" fontId="0" fillId="65" borderId="10" xfId="0" applyFont="1" applyFill="1" applyBorder="1"/>
    <xf numFmtId="0" fontId="0" fillId="65" borderId="12" xfId="0" applyFont="1" applyFill="1" applyBorder="1" applyAlignment="1">
      <alignment horizontal="center"/>
    </xf>
    <xf numFmtId="166" fontId="0" fillId="74" borderId="13" xfId="0" applyNumberFormat="1" applyFont="1" applyFill="1" applyBorder="1" applyAlignment="1">
      <alignment horizontal="center" vertical="center"/>
    </xf>
    <xf numFmtId="0" fontId="0" fillId="74" borderId="10" xfId="0" applyFont="1" applyFill="1" applyBorder="1"/>
    <xf numFmtId="0" fontId="0" fillId="65" borderId="19" xfId="0" applyFont="1" applyFill="1" applyBorder="1" applyAlignment="1">
      <alignment horizontal="center"/>
    </xf>
    <xf numFmtId="165" fontId="0" fillId="69" borderId="33" xfId="0" applyNumberFormat="1" applyFont="1" applyFill="1" applyBorder="1" applyAlignment="1">
      <alignment horizontal="center" vertical="center"/>
    </xf>
    <xf numFmtId="166" fontId="0" fillId="74" borderId="21" xfId="0" applyNumberFormat="1" applyFont="1" applyFill="1" applyBorder="1" applyAlignment="1">
      <alignment horizontal="center" vertical="center"/>
    </xf>
    <xf numFmtId="0" fontId="0" fillId="65" borderId="11" xfId="0" applyFill="1" applyBorder="1"/>
    <xf numFmtId="0" fontId="0" fillId="65" borderId="11" xfId="0" applyFill="1" applyBorder="1" applyAlignment="1">
      <alignment horizontal="center"/>
    </xf>
    <xf numFmtId="0" fontId="0" fillId="65" borderId="11" xfId="0" applyFont="1" applyFill="1" applyBorder="1" applyAlignment="1">
      <alignment horizontal="center"/>
    </xf>
    <xf numFmtId="2" fontId="4" fillId="76" borderId="11" xfId="0" applyNumberFormat="1" applyFont="1" applyFill="1" applyBorder="1" applyAlignment="1">
      <alignment horizontal="center" vertical="center" wrapText="1"/>
    </xf>
    <xf numFmtId="166" fontId="0" fillId="74" borderId="33" xfId="0" applyNumberFormat="1" applyFont="1" applyFill="1" applyBorder="1" applyAlignment="1">
      <alignment horizontal="center" vertical="center"/>
    </xf>
    <xf numFmtId="0" fontId="0" fillId="74" borderId="11" xfId="0" applyFont="1" applyFill="1" applyBorder="1"/>
    <xf numFmtId="0" fontId="0" fillId="0" borderId="45" xfId="0" applyFont="1" applyFill="1" applyBorder="1" applyAlignment="1">
      <alignment horizontal="center"/>
    </xf>
    <xf numFmtId="0" fontId="0" fillId="0" borderId="45" xfId="0" applyFont="1" applyFill="1" applyBorder="1"/>
    <xf numFmtId="0" fontId="0" fillId="0" borderId="45" xfId="0" applyFill="1" applyBorder="1" applyAlignment="1">
      <alignment horizontal="center"/>
    </xf>
    <xf numFmtId="0" fontId="0" fillId="0" borderId="45" xfId="0" applyBorder="1" applyAlignment="1">
      <alignment horizontal="center"/>
    </xf>
    <xf numFmtId="2" fontId="0" fillId="0" borderId="45" xfId="0" applyNumberFormat="1" applyFont="1" applyBorder="1" applyAlignment="1">
      <alignment horizontal="center" vertical="center" wrapText="1"/>
    </xf>
    <xf numFmtId="10" fontId="0" fillId="0" borderId="45" xfId="45" applyNumberFormat="1" applyFont="1" applyFill="1" applyBorder="1" applyAlignment="1" applyProtection="1">
      <alignment horizontal="center" vertical="center" wrapText="1"/>
    </xf>
    <xf numFmtId="0" fontId="0" fillId="61" borderId="45" xfId="0" applyFont="1" applyFill="1" applyBorder="1" applyAlignment="1">
      <alignment horizontal="center"/>
    </xf>
    <xf numFmtId="0" fontId="0" fillId="0" borderId="45" xfId="0" applyFill="1" applyBorder="1"/>
    <xf numFmtId="0" fontId="0" fillId="61" borderId="45" xfId="0" applyFont="1" applyFill="1" applyBorder="1" applyAlignment="1">
      <alignment horizontal="right"/>
    </xf>
    <xf numFmtId="0" fontId="0" fillId="0" borderId="45" xfId="0" applyFont="1" applyBorder="1"/>
    <xf numFmtId="0" fontId="0" fillId="61" borderId="45" xfId="0" applyFont="1" applyFill="1" applyBorder="1"/>
    <xf numFmtId="10" fontId="4" fillId="76" borderId="12" xfId="45" applyNumberFormat="1" applyFont="1" applyFill="1" applyBorder="1" applyAlignment="1" applyProtection="1">
      <alignment horizontal="center" vertical="center" wrapText="1"/>
    </xf>
    <xf numFmtId="10" fontId="4" fillId="76" borderId="19" xfId="45" applyNumberFormat="1" applyFont="1" applyFill="1" applyBorder="1" applyAlignment="1" applyProtection="1">
      <alignment horizontal="center" vertical="center" wrapText="1"/>
    </xf>
    <xf numFmtId="14" fontId="0" fillId="74" borderId="13" xfId="0" applyNumberFormat="1" applyFont="1" applyFill="1" applyBorder="1" applyAlignment="1">
      <alignment horizontal="center" vertical="center"/>
    </xf>
    <xf numFmtId="14" fontId="0" fillId="74" borderId="21" xfId="0" applyNumberFormat="1" applyFont="1" applyFill="1" applyBorder="1" applyAlignment="1">
      <alignment horizontal="center" vertical="center"/>
    </xf>
    <xf numFmtId="0" fontId="0" fillId="65" borderId="16" xfId="0" applyFill="1" applyBorder="1"/>
    <xf numFmtId="165" fontId="0" fillId="67" borderId="16" xfId="0" applyNumberFormat="1" applyFont="1" applyFill="1" applyBorder="1" applyAlignment="1">
      <alignment horizontal="center" vertical="center"/>
    </xf>
    <xf numFmtId="166" fontId="0" fillId="67" borderId="16" xfId="0" applyNumberFormat="1" applyFont="1" applyFill="1" applyBorder="1" applyAlignment="1">
      <alignment horizontal="center" vertical="center"/>
    </xf>
    <xf numFmtId="0" fontId="67" fillId="67" borderId="13" xfId="0" applyFont="1" applyFill="1" applyBorder="1" applyAlignment="1">
      <alignment horizontal="center"/>
    </xf>
    <xf numFmtId="0" fontId="0" fillId="65" borderId="33" xfId="0" applyFill="1" applyBorder="1"/>
    <xf numFmtId="10" fontId="67" fillId="75" borderId="56" xfId="45" applyNumberFormat="1" applyFont="1" applyFill="1" applyBorder="1" applyAlignment="1" applyProtection="1">
      <alignment horizontal="center" vertical="center" wrapText="1"/>
    </xf>
    <xf numFmtId="0" fontId="67" fillId="67" borderId="16" xfId="0" applyFont="1" applyFill="1" applyBorder="1" applyAlignment="1">
      <alignment horizontal="center"/>
    </xf>
    <xf numFmtId="0" fontId="0" fillId="24" borderId="46" xfId="0" applyFill="1" applyBorder="1" applyAlignment="1">
      <alignment horizontal="center"/>
    </xf>
    <xf numFmtId="0" fontId="0" fillId="24" borderId="47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1" borderId="16" xfId="0" applyFont="1" applyFill="1" applyBorder="1" applyAlignment="1">
      <alignment horizontal="center"/>
    </xf>
    <xf numFmtId="0" fontId="0" fillId="71" borderId="16" xfId="38" applyFont="1" applyFill="1" applyBorder="1" applyAlignment="1">
      <alignment horizontal="center"/>
    </xf>
    <xf numFmtId="2" fontId="0" fillId="71" borderId="16" xfId="38" applyNumberFormat="1" applyFont="1" applyFill="1" applyBorder="1" applyAlignment="1">
      <alignment horizontal="center" vertical="center"/>
    </xf>
    <xf numFmtId="0" fontId="0" fillId="65" borderId="16" xfId="0" applyFill="1" applyBorder="1" applyAlignment="1">
      <alignment horizontal="center"/>
    </xf>
    <xf numFmtId="0" fontId="0" fillId="61" borderId="12" xfId="38" applyFont="1" applyFill="1" applyBorder="1" applyAlignment="1">
      <alignment horizontal="center" vertical="center"/>
    </xf>
    <xf numFmtId="166" fontId="0" fillId="72" borderId="33" xfId="0" applyNumberFormat="1" applyFont="1" applyFill="1" applyBorder="1" applyAlignment="1">
      <alignment horizontal="center" vertical="center"/>
    </xf>
    <xf numFmtId="166" fontId="0" fillId="61" borderId="11" xfId="0" applyNumberFormat="1" applyFont="1" applyFill="1" applyBorder="1" applyAlignment="1">
      <alignment horizontal="center"/>
    </xf>
    <xf numFmtId="0" fontId="0" fillId="0" borderId="11" xfId="0" applyBorder="1"/>
    <xf numFmtId="166" fontId="0" fillId="61" borderId="16" xfId="0" applyNumberFormat="1" applyFont="1" applyFill="1" applyBorder="1" applyAlignment="1">
      <alignment horizontal="center"/>
    </xf>
    <xf numFmtId="166" fontId="67" fillId="73" borderId="11" xfId="0" applyNumberFormat="1" applyFont="1" applyFill="1" applyBorder="1" applyAlignment="1">
      <alignment horizontal="center" vertical="center"/>
    </xf>
    <xf numFmtId="166" fontId="67" fillId="73" borderId="11" xfId="0" applyNumberFormat="1" applyFont="1" applyFill="1" applyBorder="1" applyAlignment="1">
      <alignment horizontal="center"/>
    </xf>
    <xf numFmtId="0" fontId="67" fillId="67" borderId="11" xfId="0" applyFont="1" applyFill="1" applyBorder="1"/>
    <xf numFmtId="0" fontId="67" fillId="67" borderId="11" xfId="0" applyFont="1" applyFill="1" applyBorder="1" applyAlignment="1">
      <alignment horizontal="center"/>
    </xf>
    <xf numFmtId="0" fontId="0" fillId="67" borderId="33" xfId="0" applyFont="1" applyFill="1" applyBorder="1" applyAlignment="1">
      <alignment horizontal="center"/>
    </xf>
    <xf numFmtId="165" fontId="0" fillId="67" borderId="33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61" borderId="16" xfId="38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166" fontId="0" fillId="67" borderId="33" xfId="0" applyNumberFormat="1" applyFont="1" applyFill="1" applyBorder="1" applyAlignment="1">
      <alignment horizontal="center" vertical="center"/>
    </xf>
    <xf numFmtId="0" fontId="0" fillId="67" borderId="33" xfId="0" applyFill="1" applyBorder="1"/>
    <xf numFmtId="0" fontId="0" fillId="67" borderId="33" xfId="0" applyFill="1" applyBorder="1" applyAlignment="1">
      <alignment horizontal="center"/>
    </xf>
    <xf numFmtId="0" fontId="67" fillId="67" borderId="33" xfId="0" applyFont="1" applyFill="1" applyBorder="1" applyAlignment="1">
      <alignment horizontal="center"/>
    </xf>
    <xf numFmtId="10" fontId="67" fillId="75" borderId="57" xfId="45" applyNumberFormat="1" applyFont="1" applyFill="1" applyBorder="1" applyAlignment="1" applyProtection="1">
      <alignment horizontal="center" vertical="center" wrapText="1"/>
    </xf>
    <xf numFmtId="0" fontId="67" fillId="67" borderId="21" xfId="0" applyFont="1" applyFill="1" applyBorder="1" applyAlignment="1">
      <alignment horizontal="center"/>
    </xf>
    <xf numFmtId="166" fontId="67" fillId="73" borderId="33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10" fontId="67" fillId="0" borderId="16" xfId="45" applyNumberFormat="1" applyFont="1" applyFill="1" applyBorder="1" applyAlignment="1" applyProtection="1">
      <alignment horizontal="center" vertical="center" wrapText="1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/>
    <xf numFmtId="0" fontId="0" fillId="0" borderId="16" xfId="0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166" fontId="0" fillId="61" borderId="58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16" xfId="0" applyFill="1" applyBorder="1" applyAlignment="1">
      <alignment horizontal="center"/>
    </xf>
    <xf numFmtId="167" fontId="0" fillId="67" borderId="16" xfId="0" applyNumberFormat="1" applyFill="1" applyBorder="1" applyAlignment="1">
      <alignment horizontal="center"/>
    </xf>
    <xf numFmtId="0" fontId="67" fillId="77" borderId="10" xfId="38" applyFont="1" applyFill="1" applyBorder="1" applyAlignment="1">
      <alignment horizontal="center" vertical="center"/>
    </xf>
    <xf numFmtId="166" fontId="67" fillId="77" borderId="10" xfId="0" applyNumberFormat="1" applyFont="1" applyFill="1" applyBorder="1" applyAlignment="1">
      <alignment horizontal="center" vertical="center"/>
    </xf>
    <xf numFmtId="166" fontId="67" fillId="77" borderId="10" xfId="0" applyNumberFormat="1" applyFont="1" applyFill="1" applyBorder="1" applyAlignment="1">
      <alignment horizontal="center"/>
    </xf>
    <xf numFmtId="0" fontId="67" fillId="78" borderId="10" xfId="0" applyFont="1" applyFill="1" applyBorder="1"/>
    <xf numFmtId="0" fontId="67" fillId="78" borderId="10" xfId="0" applyFont="1" applyFill="1" applyBorder="1" applyAlignment="1">
      <alignment horizontal="center"/>
    </xf>
    <xf numFmtId="0" fontId="67" fillId="78" borderId="12" xfId="0" applyFont="1" applyFill="1" applyBorder="1" applyAlignment="1">
      <alignment horizontal="center"/>
    </xf>
    <xf numFmtId="0" fontId="67" fillId="78" borderId="54" xfId="0" applyFont="1" applyFill="1" applyBorder="1" applyAlignment="1">
      <alignment horizontal="center"/>
    </xf>
    <xf numFmtId="10" fontId="67" fillId="80" borderId="10" xfId="45" applyNumberFormat="1" applyFont="1" applyFill="1" applyBorder="1" applyAlignment="1" applyProtection="1">
      <alignment horizontal="center" vertical="center" wrapText="1"/>
    </xf>
    <xf numFmtId="166" fontId="67" fillId="77" borderId="16" xfId="0" applyNumberFormat="1" applyFont="1" applyFill="1" applyBorder="1" applyAlignment="1">
      <alignment horizontal="center" vertical="center"/>
    </xf>
    <xf numFmtId="0" fontId="67" fillId="77" borderId="16" xfId="0" applyFont="1" applyFill="1" applyBorder="1" applyAlignment="1">
      <alignment horizontal="right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67" borderId="33" xfId="0" applyFont="1" applyFill="1" applyBorder="1" applyAlignment="1">
      <alignment horizontal="center"/>
    </xf>
    <xf numFmtId="0" fontId="0" fillId="67" borderId="50" xfId="0" applyFont="1" applyFill="1" applyBorder="1" applyAlignment="1">
      <alignment horizontal="center"/>
    </xf>
    <xf numFmtId="165" fontId="0" fillId="67" borderId="33" xfId="0" applyNumberFormat="1" applyFont="1" applyFill="1" applyBorder="1" applyAlignment="1">
      <alignment horizontal="center" vertical="center"/>
    </xf>
    <xf numFmtId="165" fontId="0" fillId="67" borderId="50" xfId="0" applyNumberFormat="1" applyFont="1" applyFill="1" applyBorder="1" applyAlignment="1">
      <alignment horizontal="center" vertical="center"/>
    </xf>
    <xf numFmtId="0" fontId="0" fillId="67" borderId="52" xfId="0" applyFill="1" applyBorder="1" applyAlignment="1">
      <alignment horizontal="center"/>
    </xf>
    <xf numFmtId="0" fontId="0" fillId="67" borderId="34" xfId="0" applyFill="1" applyBorder="1" applyAlignment="1">
      <alignment horizontal="center"/>
    </xf>
    <xf numFmtId="0" fontId="0" fillId="67" borderId="53" xfId="0" applyFill="1" applyBorder="1" applyAlignment="1">
      <alignment horizontal="center"/>
    </xf>
    <xf numFmtId="0" fontId="0" fillId="67" borderId="51" xfId="0" applyFill="1" applyBorder="1" applyAlignment="1">
      <alignment horizontal="center"/>
    </xf>
    <xf numFmtId="167" fontId="0" fillId="67" borderId="33" xfId="0" applyNumberFormat="1" applyFill="1" applyBorder="1" applyAlignment="1">
      <alignment horizontal="center"/>
    </xf>
    <xf numFmtId="167" fontId="0" fillId="67" borderId="50" xfId="0" applyNumberFormat="1" applyFill="1" applyBorder="1" applyAlignment="1">
      <alignment horizontal="center"/>
    </xf>
    <xf numFmtId="0" fontId="0" fillId="69" borderId="33" xfId="0" applyFill="1" applyBorder="1" applyAlignment="1">
      <alignment horizontal="center"/>
    </xf>
    <xf numFmtId="0" fontId="0" fillId="69" borderId="50" xfId="0" applyFill="1" applyBorder="1" applyAlignment="1">
      <alignment horizontal="center"/>
    </xf>
    <xf numFmtId="166" fontId="0" fillId="73" borderId="33" xfId="0" applyNumberFormat="1" applyFont="1" applyFill="1" applyBorder="1" applyAlignment="1">
      <alignment horizontal="center" vertical="center"/>
    </xf>
    <xf numFmtId="166" fontId="0" fillId="73" borderId="50" xfId="0" applyNumberFormat="1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/>
    </xf>
    <xf numFmtId="0" fontId="0" fillId="67" borderId="29" xfId="0" applyFill="1" applyBorder="1" applyAlignment="1">
      <alignment horizontal="center"/>
    </xf>
    <xf numFmtId="0" fontId="0" fillId="67" borderId="30" xfId="0" applyFill="1" applyBorder="1" applyAlignment="1">
      <alignment horizontal="center"/>
    </xf>
    <xf numFmtId="0" fontId="0" fillId="24" borderId="16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2" borderId="13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4" fillId="61" borderId="13" xfId="0" applyFont="1" applyFill="1" applyBorder="1" applyAlignment="1">
      <alignment horizontal="center"/>
    </xf>
    <xf numFmtId="0" fontId="4" fillId="63" borderId="12" xfId="0" applyFont="1" applyFill="1" applyBorder="1" applyAlignment="1">
      <alignment horizontal="center"/>
    </xf>
    <xf numFmtId="0" fontId="4" fillId="63" borderId="13" xfId="0" applyFont="1" applyFill="1" applyBorder="1" applyAlignment="1">
      <alignment horizontal="center"/>
    </xf>
    <xf numFmtId="0" fontId="67" fillId="66" borderId="16" xfId="0" applyFont="1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1" borderId="16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4" fillId="62" borderId="21" xfId="0" applyFont="1" applyFill="1" applyBorder="1" applyAlignment="1">
      <alignment horizontal="center"/>
    </xf>
    <xf numFmtId="0" fontId="4" fillId="61" borderId="49" xfId="0" applyFont="1" applyFill="1" applyBorder="1" applyAlignment="1">
      <alignment horizontal="center"/>
    </xf>
    <xf numFmtId="0" fontId="4" fillId="61" borderId="48" xfId="0" applyFont="1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4" fillId="63" borderId="21" xfId="0" applyFont="1" applyFill="1" applyBorder="1" applyAlignment="1">
      <alignment horizontal="center"/>
    </xf>
    <xf numFmtId="0" fontId="0" fillId="63" borderId="12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24" fillId="8" borderId="32" xfId="38" applyFont="1" applyFill="1" applyBorder="1" applyAlignment="1">
      <alignment horizontal="center" vertical="center" wrapText="1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0" fillId="66" borderId="16" xfId="0" applyFill="1" applyBorder="1" applyAlignment="1">
      <alignment horizontal="center"/>
    </xf>
    <xf numFmtId="0" fontId="0" fillId="61" borderId="12" xfId="0" applyFont="1" applyFill="1" applyBorder="1" applyAlignment="1">
      <alignment horizontal="center"/>
    </xf>
    <xf numFmtId="0" fontId="0" fillId="61" borderId="13" xfId="0" applyFont="1" applyFill="1" applyBorder="1" applyAlignment="1">
      <alignment horizontal="center"/>
    </xf>
    <xf numFmtId="0" fontId="24" fillId="8" borderId="29" xfId="38" applyFont="1" applyFill="1" applyBorder="1" applyAlignment="1">
      <alignment horizontal="center" vertical="center" wrapText="1"/>
    </xf>
    <xf numFmtId="0" fontId="24" fillId="8" borderId="30" xfId="38" applyFont="1" applyFill="1" applyBorder="1" applyAlignment="1">
      <alignment horizontal="center" vertical="center" wrapText="1"/>
    </xf>
    <xf numFmtId="0" fontId="0" fillId="24" borderId="46" xfId="0" applyFill="1" applyBorder="1" applyAlignment="1">
      <alignment horizontal="center"/>
    </xf>
    <xf numFmtId="0" fontId="0" fillId="24" borderId="47" xfId="0" applyFill="1" applyBorder="1" applyAlignment="1">
      <alignment horizontal="center"/>
    </xf>
    <xf numFmtId="0" fontId="67" fillId="79" borderId="16" xfId="0" applyFont="1" applyFill="1" applyBorder="1" applyAlignment="1">
      <alignment horizontal="center"/>
    </xf>
    <xf numFmtId="0" fontId="67" fillId="66" borderId="33" xfId="0" applyFont="1" applyFill="1" applyBorder="1" applyAlignment="1">
      <alignment horizontal="center"/>
    </xf>
    <xf numFmtId="0" fontId="0" fillId="61" borderId="55" xfId="0" applyFill="1" applyBorder="1" applyAlignment="1">
      <alignment horizontal="center"/>
    </xf>
    <xf numFmtId="0" fontId="0" fillId="61" borderId="54" xfId="0" applyFont="1" applyFill="1" applyBorder="1" applyAlignment="1">
      <alignment horizontal="center"/>
    </xf>
    <xf numFmtId="16" fontId="0" fillId="69" borderId="33" xfId="0" applyNumberFormat="1" applyFill="1" applyBorder="1" applyAlignment="1">
      <alignment horizontal="center"/>
    </xf>
    <xf numFmtId="16" fontId="0" fillId="69" borderId="50" xfId="0" applyNumberFormat="1" applyFill="1" applyBorder="1" applyAlignment="1">
      <alignment horizontal="center"/>
    </xf>
    <xf numFmtId="0" fontId="0" fillId="65" borderId="33" xfId="0" applyFont="1" applyFill="1" applyBorder="1" applyAlignment="1">
      <alignment horizontal="center"/>
    </xf>
    <xf numFmtId="0" fontId="0" fillId="65" borderId="50" xfId="0" applyFont="1" applyFill="1" applyBorder="1" applyAlignment="1">
      <alignment horizontal="center"/>
    </xf>
    <xf numFmtId="166" fontId="0" fillId="74" borderId="33" xfId="0" applyNumberFormat="1" applyFont="1" applyFill="1" applyBorder="1" applyAlignment="1">
      <alignment horizontal="center" vertical="center"/>
    </xf>
    <xf numFmtId="166" fontId="0" fillId="74" borderId="50" xfId="0" applyNumberFormat="1" applyFont="1" applyFill="1" applyBorder="1" applyAlignment="1">
      <alignment horizontal="center" vertical="center"/>
    </xf>
    <xf numFmtId="0" fontId="0" fillId="69" borderId="52" xfId="0" applyFill="1" applyBorder="1" applyAlignment="1">
      <alignment horizontal="center"/>
    </xf>
    <xf numFmtId="0" fontId="0" fillId="69" borderId="34" xfId="0" applyFill="1" applyBorder="1" applyAlignment="1">
      <alignment horizontal="center"/>
    </xf>
    <xf numFmtId="0" fontId="0" fillId="69" borderId="53" xfId="0" applyFill="1" applyBorder="1" applyAlignment="1">
      <alignment horizontal="center"/>
    </xf>
    <xf numFmtId="0" fontId="0" fillId="69" borderId="51" xfId="0" applyFill="1" applyBorder="1" applyAlignment="1">
      <alignment horizontal="center"/>
    </xf>
    <xf numFmtId="0" fontId="0" fillId="8" borderId="19" xfId="38" applyFont="1" applyFill="1" applyBorder="1" applyAlignment="1">
      <alignment horizontal="center" vertical="center" wrapText="1"/>
    </xf>
    <xf numFmtId="0" fontId="0" fillId="8" borderId="21" xfId="38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227</xdr:row>
      <xdr:rowOff>123824</xdr:rowOff>
    </xdr:from>
    <xdr:to>
      <xdr:col>11</xdr:col>
      <xdr:colOff>323850</xdr:colOff>
      <xdr:row>242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231</xdr:row>
      <xdr:rowOff>123825</xdr:rowOff>
    </xdr:from>
    <xdr:to>
      <xdr:col>4</xdr:col>
      <xdr:colOff>523875</xdr:colOff>
      <xdr:row>236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190500</xdr:colOff>
      <xdr:row>225</xdr:row>
      <xdr:rowOff>9525</xdr:rowOff>
    </xdr:from>
    <xdr:to>
      <xdr:col>9</xdr:col>
      <xdr:colOff>209550</xdr:colOff>
      <xdr:row>231</xdr:row>
      <xdr:rowOff>66675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162175" y="28841700"/>
          <a:ext cx="3943350" cy="10287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226</xdr:row>
      <xdr:rowOff>0</xdr:rowOff>
    </xdr:from>
    <xdr:to>
      <xdr:col>2</xdr:col>
      <xdr:colOff>504825</xdr:colOff>
      <xdr:row>229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8</xdr:col>
      <xdr:colOff>156323</xdr:colOff>
      <xdr:row>511</xdr:row>
      <xdr:rowOff>134470</xdr:rowOff>
    </xdr:from>
    <xdr:to>
      <xdr:col>12</xdr:col>
      <xdr:colOff>770966</xdr:colOff>
      <xdr:row>518</xdr:row>
      <xdr:rowOff>123264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6084235" y="79628999"/>
          <a:ext cx="3516966" cy="1086971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381560</xdr:colOff>
      <xdr:row>512</xdr:row>
      <xdr:rowOff>11206</xdr:rowOff>
    </xdr:from>
    <xdr:to>
      <xdr:col>4</xdr:col>
      <xdr:colOff>333935</xdr:colOff>
      <xdr:row>515</xdr:row>
      <xdr:rowOff>115979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3413" y="79662618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12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11" sqref="B11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43146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100">
        <v>3</v>
      </c>
      <c r="C15" s="101" t="s">
        <v>8</v>
      </c>
      <c r="D15" s="17" t="s">
        <v>9</v>
      </c>
    </row>
    <row r="16" spans="1:12">
      <c r="B16" s="92">
        <v>4</v>
      </c>
      <c r="C16" s="102" t="s">
        <v>10</v>
      </c>
      <c r="D16" s="116" t="s">
        <v>11</v>
      </c>
    </row>
    <row r="17" spans="2:4">
      <c r="B17" s="92">
        <v>5</v>
      </c>
      <c r="C17" s="102" t="s">
        <v>345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16" sqref="H16"/>
    </sheetView>
  </sheetViews>
  <sheetFormatPr defaultRowHeight="12.7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P14" sqref="P14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9" customFormat="1" ht="15" customHeight="1">
      <c r="A1" s="292" t="s">
        <v>2198</v>
      </c>
      <c r="B1" s="292"/>
      <c r="C1" s="292"/>
      <c r="D1" s="88"/>
      <c r="E1" s="89"/>
      <c r="F1" s="49"/>
      <c r="G1" s="89"/>
      <c r="H1" s="49"/>
      <c r="I1" s="7"/>
      <c r="J1" s="93"/>
      <c r="K1" s="49"/>
      <c r="L1" s="49"/>
      <c r="M1" s="49"/>
      <c r="N1" s="49"/>
      <c r="O1" s="91"/>
      <c r="P1" s="19"/>
      <c r="Q1" s="18"/>
      <c r="R1" s="89"/>
      <c r="S1" s="18"/>
      <c r="T1" s="18"/>
      <c r="U1" s="18"/>
      <c r="V1" s="18"/>
      <c r="W1" s="18"/>
      <c r="X1" s="18"/>
      <c r="Y1" s="18"/>
      <c r="Z1" s="18"/>
      <c r="AA1" s="18"/>
    </row>
    <row r="2" spans="1:27" s="119" customFormat="1" ht="58.5" customHeight="1">
      <c r="A2" s="194" t="s">
        <v>13</v>
      </c>
      <c r="B2" s="194" t="s">
        <v>218</v>
      </c>
      <c r="C2" s="189" t="s">
        <v>259</v>
      </c>
      <c r="D2" s="194" t="s">
        <v>260</v>
      </c>
      <c r="E2" s="194" t="s">
        <v>261</v>
      </c>
      <c r="F2" s="194" t="s">
        <v>262</v>
      </c>
      <c r="G2" s="194" t="s">
        <v>263</v>
      </c>
      <c r="H2" s="194" t="s">
        <v>264</v>
      </c>
      <c r="I2" s="614" t="s">
        <v>265</v>
      </c>
      <c r="J2" s="614"/>
      <c r="K2" s="293" t="s">
        <v>273</v>
      </c>
      <c r="L2" s="293" t="s">
        <v>274</v>
      </c>
      <c r="M2" s="194" t="s">
        <v>275</v>
      </c>
      <c r="N2" s="194" t="s">
        <v>268</v>
      </c>
      <c r="O2" s="189" t="s">
        <v>269</v>
      </c>
      <c r="P2" s="19"/>
      <c r="Q2" s="18"/>
      <c r="R2" s="89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32">
        <v>1</v>
      </c>
      <c r="B3" s="233">
        <v>42863</v>
      </c>
      <c r="C3" s="234" t="s">
        <v>2628</v>
      </c>
      <c r="D3" s="235" t="s">
        <v>270</v>
      </c>
      <c r="E3" s="236">
        <v>64.393500000000003</v>
      </c>
      <c r="F3" s="290">
        <v>64.290000000000006</v>
      </c>
      <c r="G3" s="290">
        <v>64.66</v>
      </c>
      <c r="H3" s="290">
        <v>64.59</v>
      </c>
      <c r="I3" s="612" t="s">
        <v>2629</v>
      </c>
      <c r="J3" s="612"/>
      <c r="K3" s="237">
        <v>0.26649999999999352</v>
      </c>
      <c r="L3" s="238">
        <v>266.49999999999352</v>
      </c>
      <c r="M3" s="290">
        <v>1000</v>
      </c>
      <c r="N3" s="239" t="s">
        <v>272</v>
      </c>
      <c r="O3" s="280">
        <v>42864</v>
      </c>
      <c r="Q3" s="240"/>
      <c r="R3" s="241" t="s">
        <v>2481</v>
      </c>
      <c r="S3" s="241"/>
      <c r="T3" s="18"/>
      <c r="U3" s="18"/>
      <c r="V3" s="18"/>
      <c r="W3" s="18"/>
      <c r="X3" s="18"/>
      <c r="Y3" s="18"/>
    </row>
    <row r="4" spans="1:27" s="19" customFormat="1" ht="12" customHeight="1">
      <c r="A4" s="232">
        <v>2</v>
      </c>
      <c r="B4" s="233">
        <v>42863</v>
      </c>
      <c r="C4" s="234" t="s">
        <v>2630</v>
      </c>
      <c r="D4" s="235" t="s">
        <v>270</v>
      </c>
      <c r="E4" s="236">
        <v>64.653499999999994</v>
      </c>
      <c r="F4" s="290">
        <v>64.45</v>
      </c>
      <c r="G4" s="290">
        <v>64.965000000000003</v>
      </c>
      <c r="H4" s="290">
        <v>65.05</v>
      </c>
      <c r="I4" s="612" t="s">
        <v>2631</v>
      </c>
      <c r="J4" s="612"/>
      <c r="K4" s="237">
        <v>0.31150000000000944</v>
      </c>
      <c r="L4" s="238">
        <v>311.50000000000944</v>
      </c>
      <c r="M4" s="290">
        <v>1000</v>
      </c>
      <c r="N4" s="239" t="s">
        <v>272</v>
      </c>
      <c r="O4" s="280">
        <v>42864</v>
      </c>
      <c r="Q4" s="240"/>
      <c r="R4" s="241" t="s">
        <v>2481</v>
      </c>
      <c r="S4" s="241"/>
      <c r="T4" s="18"/>
      <c r="U4" s="18"/>
      <c r="V4" s="18"/>
      <c r="W4" s="18"/>
      <c r="X4" s="18"/>
      <c r="Y4" s="18"/>
    </row>
    <row r="5" spans="1:27" s="19" customFormat="1" ht="12" customHeight="1">
      <c r="A5" s="232">
        <v>3</v>
      </c>
      <c r="B5" s="233">
        <v>42864</v>
      </c>
      <c r="C5" s="234" t="s">
        <v>2638</v>
      </c>
      <c r="D5" s="235" t="s">
        <v>2420</v>
      </c>
      <c r="E5" s="236">
        <v>70.650000000000006</v>
      </c>
      <c r="F5" s="290">
        <v>70.8</v>
      </c>
      <c r="G5" s="290">
        <v>70.069999999999993</v>
      </c>
      <c r="H5" s="290">
        <v>70.400000000000006</v>
      </c>
      <c r="I5" s="612" t="s">
        <v>2639</v>
      </c>
      <c r="J5" s="612"/>
      <c r="K5" s="237">
        <v>0.58000000000001295</v>
      </c>
      <c r="L5" s="238">
        <v>580.00000000001</v>
      </c>
      <c r="M5" s="290">
        <v>1000</v>
      </c>
      <c r="N5" s="239" t="s">
        <v>272</v>
      </c>
      <c r="O5" s="280">
        <v>42867</v>
      </c>
      <c r="Q5" s="240"/>
      <c r="R5" s="241" t="s">
        <v>2481</v>
      </c>
      <c r="S5" s="241"/>
      <c r="T5" s="18"/>
      <c r="U5" s="18"/>
      <c r="V5" s="18"/>
      <c r="W5" s="18"/>
      <c r="X5" s="18"/>
      <c r="Y5" s="18"/>
    </row>
    <row r="6" spans="1:27" s="119" customFormat="1">
      <c r="A6" s="242">
        <v>4</v>
      </c>
      <c r="B6" s="243">
        <v>42864</v>
      </c>
      <c r="C6" s="230" t="s">
        <v>2632</v>
      </c>
      <c r="D6" s="231" t="s">
        <v>270</v>
      </c>
      <c r="E6" s="244">
        <v>83.774000000000001</v>
      </c>
      <c r="F6" s="244">
        <v>83.37</v>
      </c>
      <c r="G6" s="244">
        <v>83.37</v>
      </c>
      <c r="H6" s="244">
        <v>84.77</v>
      </c>
      <c r="I6" s="613" t="s">
        <v>2633</v>
      </c>
      <c r="J6" s="613"/>
      <c r="K6" s="245">
        <v>-0.40399999999999636</v>
      </c>
      <c r="L6" s="246">
        <v>-403.99999999999636</v>
      </c>
      <c r="M6" s="288">
        <v>1000</v>
      </c>
      <c r="N6" s="247" t="s">
        <v>2194</v>
      </c>
      <c r="O6" s="243">
        <v>42866</v>
      </c>
      <c r="P6" s="19"/>
      <c r="Q6" s="240"/>
      <c r="R6" s="241" t="s">
        <v>2481</v>
      </c>
      <c r="S6" s="241"/>
      <c r="T6" s="18"/>
      <c r="U6" s="18"/>
      <c r="V6" s="18"/>
      <c r="W6" s="18"/>
      <c r="X6" s="18"/>
      <c r="Y6" s="18"/>
      <c r="Z6" s="18"/>
      <c r="AA6" s="18"/>
    </row>
    <row r="7" spans="1:27" s="119" customFormat="1">
      <c r="A7" s="252">
        <v>5</v>
      </c>
      <c r="B7" s="253">
        <v>42866</v>
      </c>
      <c r="C7" s="254" t="s">
        <v>2628</v>
      </c>
      <c r="D7" s="255" t="s">
        <v>270</v>
      </c>
      <c r="E7" s="255">
        <v>64.655500000000004</v>
      </c>
      <c r="F7" s="255">
        <v>64.55</v>
      </c>
      <c r="G7" s="255">
        <v>64.55</v>
      </c>
      <c r="H7" s="255">
        <v>64.86</v>
      </c>
      <c r="I7" s="616" t="s">
        <v>2640</v>
      </c>
      <c r="J7" s="616"/>
      <c r="K7" s="287">
        <v>-0.10550000000000637</v>
      </c>
      <c r="L7" s="256">
        <f>K7*M7</f>
        <v>-105.50000000000637</v>
      </c>
      <c r="M7" s="257">
        <v>1000</v>
      </c>
      <c r="N7" s="258" t="s">
        <v>2194</v>
      </c>
      <c r="O7" s="291">
        <v>42866</v>
      </c>
      <c r="P7" s="19"/>
      <c r="Q7" s="240"/>
      <c r="R7" s="259" t="s">
        <v>2481</v>
      </c>
      <c r="S7" s="241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32">
        <v>6</v>
      </c>
      <c r="B8" s="233">
        <v>42870</v>
      </c>
      <c r="C8" s="234" t="s">
        <v>2628</v>
      </c>
      <c r="D8" s="235" t="s">
        <v>270</v>
      </c>
      <c r="E8" s="236">
        <v>64.227500000000006</v>
      </c>
      <c r="F8" s="290">
        <v>64.08</v>
      </c>
      <c r="G8" s="290">
        <v>64.459999999999994</v>
      </c>
      <c r="H8" s="290">
        <v>64.48</v>
      </c>
      <c r="I8" s="612" t="s">
        <v>2634</v>
      </c>
      <c r="J8" s="612"/>
      <c r="K8" s="237">
        <v>0.23249999999998749</v>
      </c>
      <c r="L8" s="238">
        <v>232.49999999998749</v>
      </c>
      <c r="M8" s="290">
        <v>1000</v>
      </c>
      <c r="N8" s="239" t="s">
        <v>272</v>
      </c>
      <c r="O8" s="280">
        <v>42873</v>
      </c>
      <c r="Q8" s="240"/>
      <c r="R8" s="241" t="s">
        <v>2481</v>
      </c>
      <c r="S8" s="241"/>
      <c r="T8" s="18"/>
      <c r="U8" s="18"/>
      <c r="V8" s="18"/>
      <c r="W8" s="18"/>
      <c r="X8" s="18"/>
      <c r="Y8" s="18"/>
    </row>
    <row r="9" spans="1:27" s="119" customFormat="1">
      <c r="A9" s="242">
        <v>7</v>
      </c>
      <c r="B9" s="243">
        <v>42874</v>
      </c>
      <c r="C9" s="230" t="s">
        <v>2628</v>
      </c>
      <c r="D9" s="231" t="s">
        <v>2420</v>
      </c>
      <c r="E9" s="244">
        <v>64.83</v>
      </c>
      <c r="F9" s="244">
        <v>65</v>
      </c>
      <c r="G9" s="244">
        <v>65</v>
      </c>
      <c r="H9" s="244">
        <v>64.5</v>
      </c>
      <c r="I9" s="613" t="s">
        <v>2635</v>
      </c>
      <c r="J9" s="613"/>
      <c r="K9" s="245">
        <v>-0.17000000000000171</v>
      </c>
      <c r="L9" s="246">
        <v>-170.00000000000171</v>
      </c>
      <c r="M9" s="288">
        <v>1000</v>
      </c>
      <c r="N9" s="247" t="s">
        <v>2194</v>
      </c>
      <c r="O9" s="243">
        <v>42874</v>
      </c>
      <c r="P9" s="19"/>
      <c r="Q9" s="240"/>
      <c r="R9" s="241" t="s">
        <v>2481</v>
      </c>
      <c r="S9" s="241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32">
        <v>8</v>
      </c>
      <c r="B10" s="233">
        <v>42878</v>
      </c>
      <c r="C10" s="234" t="s">
        <v>2628</v>
      </c>
      <c r="D10" s="235" t="s">
        <v>270</v>
      </c>
      <c r="E10" s="236">
        <v>64.83</v>
      </c>
      <c r="F10" s="290">
        <v>64.62</v>
      </c>
      <c r="G10" s="290">
        <v>64.95</v>
      </c>
      <c r="H10" s="290">
        <v>65.2</v>
      </c>
      <c r="I10" s="612" t="s">
        <v>2636</v>
      </c>
      <c r="J10" s="612"/>
      <c r="K10" s="237">
        <v>0.12000000000000455</v>
      </c>
      <c r="L10" s="238">
        <v>120.00000000000455</v>
      </c>
      <c r="M10" s="290">
        <v>1000</v>
      </c>
      <c r="N10" s="239" t="s">
        <v>272</v>
      </c>
      <c r="O10" s="280">
        <v>42879</v>
      </c>
      <c r="Q10" s="240"/>
      <c r="R10" s="241" t="s">
        <v>2481</v>
      </c>
      <c r="S10" s="241"/>
      <c r="T10" s="18"/>
      <c r="U10" s="18"/>
      <c r="V10" s="18"/>
      <c r="W10" s="18"/>
      <c r="X10" s="18"/>
      <c r="Y10" s="18"/>
    </row>
    <row r="11" spans="1:27" s="19" customFormat="1" ht="12" customHeight="1">
      <c r="A11" s="248">
        <v>9</v>
      </c>
      <c r="B11" s="249">
        <v>42880</v>
      </c>
      <c r="C11" s="250" t="s">
        <v>2628</v>
      </c>
      <c r="D11" s="248" t="s">
        <v>270</v>
      </c>
      <c r="E11" s="248">
        <v>64.569999999999993</v>
      </c>
      <c r="F11" s="248">
        <v>64.25</v>
      </c>
      <c r="G11" s="248">
        <v>64.56</v>
      </c>
      <c r="H11" s="248">
        <v>65</v>
      </c>
      <c r="I11" s="615" t="s">
        <v>2637</v>
      </c>
      <c r="J11" s="615"/>
      <c r="K11" s="248">
        <v>-9.9999999999909051E-3</v>
      </c>
      <c r="L11" s="248">
        <v>-9.9999999999909051</v>
      </c>
      <c r="M11" s="248">
        <v>1000</v>
      </c>
      <c r="N11" s="248" t="s">
        <v>2598</v>
      </c>
      <c r="O11" s="294">
        <v>42884</v>
      </c>
      <c r="Q11" s="240"/>
      <c r="R11" s="241" t="s">
        <v>2481</v>
      </c>
      <c r="S11" s="241"/>
      <c r="T11" s="18"/>
      <c r="U11" s="18"/>
      <c r="V11" s="18"/>
      <c r="W11" s="18"/>
      <c r="X11" s="18"/>
      <c r="Y11" s="18"/>
    </row>
    <row r="12" spans="1:27" s="19" customFormat="1" ht="12" customHeight="1">
      <c r="A12" s="242">
        <v>10</v>
      </c>
      <c r="B12" s="243">
        <v>42885</v>
      </c>
      <c r="C12" s="230" t="s">
        <v>2630</v>
      </c>
      <c r="D12" s="231" t="s">
        <v>270</v>
      </c>
      <c r="E12" s="244">
        <v>64.912499999999994</v>
      </c>
      <c r="F12" s="244">
        <v>64.709999999999994</v>
      </c>
      <c r="G12" s="244">
        <v>64.709999999999994</v>
      </c>
      <c r="H12" s="244">
        <v>65.31</v>
      </c>
      <c r="I12" s="563" t="s">
        <v>2641</v>
      </c>
      <c r="J12" s="613"/>
      <c r="K12" s="245">
        <v>-0.20250000000000057</v>
      </c>
      <c r="L12" s="246">
        <v>-202.50000000000057</v>
      </c>
      <c r="M12" s="288">
        <v>1000</v>
      </c>
      <c r="N12" s="247" t="s">
        <v>2194</v>
      </c>
      <c r="O12" s="243">
        <v>42886</v>
      </c>
      <c r="Q12" s="251"/>
      <c r="R12" s="89" t="s">
        <v>2481</v>
      </c>
      <c r="S12" s="18"/>
      <c r="T12" s="18"/>
      <c r="U12" s="18"/>
      <c r="V12" s="18"/>
      <c r="W12" s="18"/>
      <c r="X12" s="18"/>
      <c r="Y12" s="18"/>
    </row>
    <row r="13" spans="1:27" s="148" customFormat="1">
      <c r="A13" s="242">
        <v>11</v>
      </c>
      <c r="B13" s="243">
        <v>42887</v>
      </c>
      <c r="C13" s="230" t="s">
        <v>2630</v>
      </c>
      <c r="D13" s="231" t="s">
        <v>270</v>
      </c>
      <c r="E13" s="244">
        <v>64.655000000000001</v>
      </c>
      <c r="F13" s="244">
        <v>64.45</v>
      </c>
      <c r="G13" s="244">
        <v>64.45</v>
      </c>
      <c r="H13" s="244">
        <v>65.05</v>
      </c>
      <c r="I13" s="563" t="s">
        <v>2641</v>
      </c>
      <c r="J13" s="613"/>
      <c r="K13" s="245">
        <f t="shared" ref="K13:K19" si="0">G13-E13</f>
        <v>-0.20499999999999829</v>
      </c>
      <c r="L13" s="246">
        <f t="shared" ref="L13:L19" si="1">K13*M13</f>
        <v>-204.99999999999829</v>
      </c>
      <c r="M13" s="245">
        <v>1000</v>
      </c>
      <c r="N13" s="247" t="s">
        <v>2194</v>
      </c>
      <c r="O13" s="243">
        <v>42894</v>
      </c>
      <c r="P13" s="226"/>
      <c r="Q13" s="279"/>
      <c r="R13" s="159" t="s">
        <v>2481</v>
      </c>
      <c r="S13" s="226"/>
      <c r="T13" s="147"/>
      <c r="U13" s="147"/>
      <c r="V13" s="147"/>
      <c r="W13" s="147"/>
      <c r="X13" s="147"/>
      <c r="Y13" s="147"/>
      <c r="Z13" s="147"/>
      <c r="AA13" s="226"/>
    </row>
    <row r="14" spans="1:27" s="148" customFormat="1">
      <c r="A14" s="232">
        <v>12</v>
      </c>
      <c r="B14" s="233">
        <v>42898</v>
      </c>
      <c r="C14" s="234" t="s">
        <v>2630</v>
      </c>
      <c r="D14" s="235" t="s">
        <v>270</v>
      </c>
      <c r="E14" s="236">
        <v>64.45</v>
      </c>
      <c r="F14" s="290">
        <v>64</v>
      </c>
      <c r="G14" s="290">
        <v>64.762500000000003</v>
      </c>
      <c r="H14" s="290">
        <v>65.2</v>
      </c>
      <c r="I14" s="612" t="s">
        <v>2631</v>
      </c>
      <c r="J14" s="612"/>
      <c r="K14" s="237">
        <f t="shared" si="0"/>
        <v>0.3125</v>
      </c>
      <c r="L14" s="238">
        <f t="shared" si="1"/>
        <v>312.5</v>
      </c>
      <c r="M14" s="290">
        <v>1000</v>
      </c>
      <c r="N14" s="239" t="s">
        <v>272</v>
      </c>
      <c r="O14" s="280">
        <v>42902</v>
      </c>
      <c r="P14" s="226"/>
      <c r="Q14" s="226"/>
      <c r="R14" s="221"/>
      <c r="S14" s="226"/>
      <c r="T14" s="226"/>
      <c r="U14" s="226"/>
      <c r="V14" s="226"/>
      <c r="W14" s="226"/>
      <c r="X14" s="226"/>
      <c r="Y14" s="226"/>
      <c r="Z14" s="226"/>
      <c r="AA14" s="226"/>
    </row>
    <row r="15" spans="1:27" s="148" customFormat="1">
      <c r="A15" s="232">
        <v>13</v>
      </c>
      <c r="B15" s="233">
        <v>42902</v>
      </c>
      <c r="C15" s="234" t="s">
        <v>2630</v>
      </c>
      <c r="D15" s="235" t="s">
        <v>270</v>
      </c>
      <c r="E15" s="236">
        <v>64.510000000000005</v>
      </c>
      <c r="F15" s="290">
        <v>64.2</v>
      </c>
      <c r="G15" s="290">
        <v>64.7</v>
      </c>
      <c r="H15" s="290">
        <v>65.11</v>
      </c>
      <c r="I15" s="612" t="s">
        <v>2642</v>
      </c>
      <c r="J15" s="612"/>
      <c r="K15" s="237">
        <f t="shared" si="0"/>
        <v>0.18999999999999773</v>
      </c>
      <c r="L15" s="238">
        <f t="shared" si="1"/>
        <v>189.99999999999773</v>
      </c>
      <c r="M15" s="290">
        <v>1000</v>
      </c>
      <c r="N15" s="239" t="s">
        <v>272</v>
      </c>
      <c r="O15" s="280">
        <v>42907</v>
      </c>
      <c r="P15" s="226"/>
      <c r="Q15" s="226"/>
      <c r="R15" s="221"/>
      <c r="S15" s="226"/>
      <c r="T15" s="226"/>
      <c r="U15" s="226"/>
      <c r="V15" s="226"/>
      <c r="W15" s="226"/>
      <c r="X15" s="226"/>
      <c r="Y15" s="226"/>
      <c r="Z15" s="226"/>
      <c r="AA15" s="226"/>
    </row>
    <row r="16" spans="1:27" s="148" customFormat="1">
      <c r="A16" s="242">
        <v>14</v>
      </c>
      <c r="B16" s="243">
        <v>42908</v>
      </c>
      <c r="C16" s="230" t="s">
        <v>2630</v>
      </c>
      <c r="D16" s="231" t="s">
        <v>270</v>
      </c>
      <c r="E16" s="244">
        <v>64.56</v>
      </c>
      <c r="F16" s="244">
        <v>64.2</v>
      </c>
      <c r="G16" s="244">
        <v>64.2</v>
      </c>
      <c r="H16" s="244">
        <v>65.099999999999994</v>
      </c>
      <c r="I16" s="563" t="s">
        <v>2647</v>
      </c>
      <c r="J16" s="613"/>
      <c r="K16" s="245">
        <f t="shared" si="0"/>
        <v>-0.35999999999999943</v>
      </c>
      <c r="L16" s="246">
        <f t="shared" si="1"/>
        <v>-359.99999999999943</v>
      </c>
      <c r="M16" s="245">
        <v>1000</v>
      </c>
      <c r="N16" s="247" t="s">
        <v>2194</v>
      </c>
      <c r="O16" s="243">
        <v>42916</v>
      </c>
      <c r="P16" s="226"/>
      <c r="Q16" s="226"/>
      <c r="R16" s="221"/>
      <c r="S16" s="226"/>
      <c r="T16" s="226"/>
      <c r="U16" s="226"/>
      <c r="V16" s="226"/>
      <c r="W16" s="226"/>
      <c r="X16" s="226"/>
      <c r="Y16" s="226"/>
      <c r="Z16" s="226"/>
      <c r="AA16" s="226"/>
    </row>
    <row r="17" spans="1:27" s="148" customFormat="1">
      <c r="A17" s="242">
        <v>15</v>
      </c>
      <c r="B17" s="243">
        <v>42926</v>
      </c>
      <c r="C17" s="230" t="s">
        <v>2643</v>
      </c>
      <c r="D17" s="231" t="s">
        <v>270</v>
      </c>
      <c r="E17" s="244">
        <v>64.67</v>
      </c>
      <c r="F17" s="244">
        <v>64.400000000000006</v>
      </c>
      <c r="G17" s="244">
        <v>64.400000000000006</v>
      </c>
      <c r="H17" s="244">
        <v>65.150000000000006</v>
      </c>
      <c r="I17" s="563" t="s">
        <v>2648</v>
      </c>
      <c r="J17" s="613"/>
      <c r="K17" s="245">
        <f t="shared" si="0"/>
        <v>-0.26999999999999602</v>
      </c>
      <c r="L17" s="246">
        <f t="shared" si="1"/>
        <v>-269.99999999999602</v>
      </c>
      <c r="M17" s="245">
        <v>1000</v>
      </c>
      <c r="N17" s="247" t="s">
        <v>2194</v>
      </c>
      <c r="O17" s="243">
        <v>42947</v>
      </c>
      <c r="P17" s="226"/>
      <c r="Q17" s="226"/>
      <c r="R17" s="221"/>
      <c r="S17" s="226"/>
      <c r="T17" s="226"/>
      <c r="U17" s="226"/>
      <c r="V17" s="226"/>
      <c r="W17" s="226"/>
      <c r="X17" s="226"/>
      <c r="Y17" s="226"/>
      <c r="Z17" s="226"/>
      <c r="AA17" s="226"/>
    </row>
    <row r="18" spans="1:27" s="148" customFormat="1">
      <c r="A18" s="242">
        <v>16</v>
      </c>
      <c r="B18" s="243">
        <v>42949</v>
      </c>
      <c r="C18" s="230" t="s">
        <v>2644</v>
      </c>
      <c r="D18" s="231" t="s">
        <v>270</v>
      </c>
      <c r="E18" s="244">
        <v>64.234999999999999</v>
      </c>
      <c r="F18" s="244">
        <v>63.98</v>
      </c>
      <c r="G18" s="244">
        <v>63.98</v>
      </c>
      <c r="H18" s="244">
        <v>64.75</v>
      </c>
      <c r="I18" s="563" t="s">
        <v>2645</v>
      </c>
      <c r="J18" s="613"/>
      <c r="K18" s="245">
        <f t="shared" si="0"/>
        <v>-0.25500000000000256</v>
      </c>
      <c r="L18" s="246">
        <f t="shared" si="1"/>
        <v>-255.00000000000256</v>
      </c>
      <c r="M18" s="245">
        <v>1000</v>
      </c>
      <c r="N18" s="247" t="s">
        <v>2194</v>
      </c>
      <c r="O18" s="243">
        <v>42949</v>
      </c>
      <c r="P18" s="226"/>
      <c r="Q18" s="226"/>
      <c r="R18" s="221"/>
      <c r="S18" s="226"/>
      <c r="T18" s="226"/>
      <c r="U18" s="226"/>
      <c r="V18" s="226"/>
      <c r="W18" s="226"/>
      <c r="X18" s="226"/>
      <c r="Y18" s="226"/>
      <c r="Z18" s="226"/>
      <c r="AA18" s="226"/>
    </row>
    <row r="19" spans="1:27" s="148" customFormat="1">
      <c r="A19" s="232">
        <v>17</v>
      </c>
      <c r="B19" s="233">
        <v>42955</v>
      </c>
      <c r="C19" s="260" t="s">
        <v>2644</v>
      </c>
      <c r="D19" s="235" t="s">
        <v>270</v>
      </c>
      <c r="E19" s="236">
        <v>63.942500000000003</v>
      </c>
      <c r="F19" s="290">
        <v>63.6</v>
      </c>
      <c r="G19" s="290">
        <v>64.150000000000006</v>
      </c>
      <c r="H19" s="290">
        <v>64.5</v>
      </c>
      <c r="I19" s="612" t="s">
        <v>2646</v>
      </c>
      <c r="J19" s="612"/>
      <c r="K19" s="237">
        <f t="shared" si="0"/>
        <v>0.20750000000000313</v>
      </c>
      <c r="L19" s="238">
        <f t="shared" si="1"/>
        <v>207.50000000000313</v>
      </c>
      <c r="M19" s="290">
        <v>1000</v>
      </c>
      <c r="N19" s="239" t="s">
        <v>272</v>
      </c>
      <c r="O19" s="280">
        <v>42957</v>
      </c>
      <c r="P19" s="226"/>
      <c r="Q19" s="226"/>
      <c r="R19" s="221"/>
      <c r="S19" s="226"/>
      <c r="T19" s="226"/>
      <c r="U19" s="226"/>
      <c r="V19" s="226"/>
      <c r="W19" s="226"/>
      <c r="X19" s="226"/>
      <c r="Y19" s="226"/>
      <c r="Z19" s="226"/>
      <c r="AA19" s="226"/>
    </row>
    <row r="20" spans="1:27" s="148" customFormat="1">
      <c r="A20" s="242">
        <v>18</v>
      </c>
      <c r="B20" s="243">
        <v>42969</v>
      </c>
      <c r="C20" s="230" t="s">
        <v>2644</v>
      </c>
      <c r="D20" s="231" t="s">
        <v>270</v>
      </c>
      <c r="E20" s="244">
        <v>64.117500000000007</v>
      </c>
      <c r="F20" s="244">
        <v>63.9</v>
      </c>
      <c r="G20" s="244">
        <v>64.010000000000005</v>
      </c>
      <c r="H20" s="244">
        <v>64.5</v>
      </c>
      <c r="I20" s="563" t="s">
        <v>2701</v>
      </c>
      <c r="J20" s="613"/>
      <c r="K20" s="245">
        <f t="shared" ref="K20:K22" si="2">G20-E20</f>
        <v>-0.10750000000000171</v>
      </c>
      <c r="L20" s="246">
        <f t="shared" ref="L20:L21" si="3">K20*M20</f>
        <v>-107.50000000000171</v>
      </c>
      <c r="M20" s="245">
        <v>1000</v>
      </c>
      <c r="N20" s="247" t="s">
        <v>2194</v>
      </c>
      <c r="O20" s="243">
        <v>42976</v>
      </c>
      <c r="P20" s="226"/>
      <c r="Q20" s="226"/>
      <c r="R20" s="221"/>
      <c r="S20" s="226"/>
      <c r="T20" s="226"/>
      <c r="U20" s="226"/>
      <c r="V20" s="226"/>
      <c r="W20" s="226"/>
      <c r="X20" s="226"/>
      <c r="Y20" s="226"/>
      <c r="Z20" s="226"/>
      <c r="AA20" s="226"/>
    </row>
    <row r="21" spans="1:27" s="148" customFormat="1">
      <c r="A21" s="232">
        <v>19</v>
      </c>
      <c r="B21" s="233">
        <v>42979</v>
      </c>
      <c r="C21" s="260" t="s">
        <v>2704</v>
      </c>
      <c r="D21" s="235" t="s">
        <v>270</v>
      </c>
      <c r="E21" s="236">
        <v>64.099999999999994</v>
      </c>
      <c r="F21" s="290">
        <v>63.8</v>
      </c>
      <c r="G21" s="290">
        <v>64.204999999999998</v>
      </c>
      <c r="H21" s="290">
        <v>64.7</v>
      </c>
      <c r="I21" s="612" t="s">
        <v>2705</v>
      </c>
      <c r="J21" s="612"/>
      <c r="K21" s="237">
        <f t="shared" si="2"/>
        <v>0.10500000000000398</v>
      </c>
      <c r="L21" s="238">
        <f t="shared" si="3"/>
        <v>105.00000000000398</v>
      </c>
      <c r="M21" s="290">
        <v>1000</v>
      </c>
      <c r="N21" s="239" t="s">
        <v>272</v>
      </c>
      <c r="O21" s="280">
        <v>42979</v>
      </c>
      <c r="P21" s="226"/>
      <c r="Q21" s="226"/>
      <c r="R21" s="221"/>
      <c r="S21" s="226"/>
      <c r="T21" s="226"/>
      <c r="U21" s="226"/>
      <c r="V21" s="226"/>
      <c r="W21" s="226"/>
      <c r="X21" s="226"/>
      <c r="Y21" s="226"/>
      <c r="Z21" s="226"/>
      <c r="AA21" s="226"/>
    </row>
    <row r="22" spans="1:27" s="148" customFormat="1">
      <c r="A22" s="232">
        <v>20</v>
      </c>
      <c r="B22" s="233">
        <v>42982</v>
      </c>
      <c r="C22" s="260" t="s">
        <v>2704</v>
      </c>
      <c r="D22" s="235" t="s">
        <v>270</v>
      </c>
      <c r="E22" s="236">
        <v>64.094999999999999</v>
      </c>
      <c r="F22" s="290">
        <v>63.8</v>
      </c>
      <c r="G22" s="290">
        <v>64.194999999999993</v>
      </c>
      <c r="H22" s="290">
        <v>64.7</v>
      </c>
      <c r="I22" s="612" t="s">
        <v>2708</v>
      </c>
      <c r="J22" s="612"/>
      <c r="K22" s="237">
        <f t="shared" si="2"/>
        <v>9.9999999999994316E-2</v>
      </c>
      <c r="L22" s="238">
        <f t="shared" ref="L22" si="4">K22*M22</f>
        <v>99.999999999994316</v>
      </c>
      <c r="M22" s="290">
        <v>1000</v>
      </c>
      <c r="N22" s="239" t="s">
        <v>272</v>
      </c>
      <c r="O22" s="280">
        <v>42982</v>
      </c>
      <c r="P22" s="226"/>
      <c r="Q22" s="226"/>
      <c r="R22" s="221"/>
      <c r="S22" s="226"/>
      <c r="T22" s="226"/>
      <c r="U22" s="226"/>
      <c r="V22" s="226"/>
      <c r="W22" s="226"/>
      <c r="X22" s="226"/>
      <c r="Y22" s="226"/>
      <c r="Z22" s="226"/>
      <c r="AA22" s="226"/>
    </row>
    <row r="23" spans="1:27" s="148" customFormat="1">
      <c r="A23" s="232">
        <v>21</v>
      </c>
      <c r="B23" s="233">
        <v>42983</v>
      </c>
      <c r="C23" s="260" t="s">
        <v>2704</v>
      </c>
      <c r="D23" s="235" t="s">
        <v>270</v>
      </c>
      <c r="E23" s="236">
        <v>64.25</v>
      </c>
      <c r="F23" s="290">
        <v>64</v>
      </c>
      <c r="G23" s="290">
        <v>64.355000000000004</v>
      </c>
      <c r="H23" s="290">
        <v>64.75</v>
      </c>
      <c r="I23" s="612" t="s">
        <v>2705</v>
      </c>
      <c r="J23" s="612"/>
      <c r="K23" s="237">
        <f t="shared" ref="K23" si="5">G23-E23</f>
        <v>0.10500000000000398</v>
      </c>
      <c r="L23" s="238">
        <f t="shared" ref="L23:L27" si="6">K23*M23</f>
        <v>105.00000000000398</v>
      </c>
      <c r="M23" s="290">
        <v>1000</v>
      </c>
      <c r="N23" s="239" t="s">
        <v>272</v>
      </c>
      <c r="O23" s="280">
        <v>42984</v>
      </c>
      <c r="P23" s="226"/>
      <c r="Q23" s="226"/>
      <c r="R23" s="221"/>
      <c r="S23" s="226"/>
      <c r="T23" s="226"/>
      <c r="U23" s="226"/>
      <c r="V23" s="226"/>
      <c r="W23" s="226"/>
      <c r="X23" s="226"/>
      <c r="Y23" s="226"/>
      <c r="Z23" s="226"/>
      <c r="AA23" s="226"/>
    </row>
    <row r="24" spans="1:27" s="148" customFormat="1">
      <c r="A24" s="232">
        <v>22</v>
      </c>
      <c r="B24" s="233">
        <v>42984</v>
      </c>
      <c r="C24" s="260" t="s">
        <v>2704</v>
      </c>
      <c r="D24" s="235" t="s">
        <v>2420</v>
      </c>
      <c r="E24" s="236">
        <v>64.364999999999995</v>
      </c>
      <c r="F24" s="290">
        <v>64.5</v>
      </c>
      <c r="G24" s="290">
        <v>64.265000000000001</v>
      </c>
      <c r="H24" s="290">
        <v>64</v>
      </c>
      <c r="I24" s="589" t="s">
        <v>2708</v>
      </c>
      <c r="J24" s="612"/>
      <c r="K24" s="237">
        <f>E24-G24</f>
        <v>9.9999999999994316E-2</v>
      </c>
      <c r="L24" s="238">
        <f t="shared" si="6"/>
        <v>99.999999999994316</v>
      </c>
      <c r="M24" s="290">
        <v>1000</v>
      </c>
      <c r="N24" s="239" t="s">
        <v>272</v>
      </c>
      <c r="O24" s="280">
        <v>42984</v>
      </c>
      <c r="P24" s="226"/>
      <c r="Q24" s="226"/>
      <c r="R24" s="221"/>
      <c r="S24" s="226"/>
      <c r="T24" s="226"/>
      <c r="U24" s="226"/>
      <c r="V24" s="226"/>
      <c r="W24" s="226"/>
      <c r="X24" s="226"/>
      <c r="Y24" s="226"/>
      <c r="Z24" s="226"/>
      <c r="AA24" s="226"/>
    </row>
    <row r="25" spans="1:27" s="148" customFormat="1">
      <c r="A25" s="232">
        <v>23</v>
      </c>
      <c r="B25" s="233">
        <v>42985</v>
      </c>
      <c r="C25" s="260" t="s">
        <v>2704</v>
      </c>
      <c r="D25" s="235" t="s">
        <v>270</v>
      </c>
      <c r="E25" s="236">
        <v>64.144999999999996</v>
      </c>
      <c r="F25" s="290">
        <v>63.9</v>
      </c>
      <c r="G25" s="290">
        <v>64.256500000000003</v>
      </c>
      <c r="H25" s="290">
        <v>64.650000000000006</v>
      </c>
      <c r="I25" s="589" t="s">
        <v>2705</v>
      </c>
      <c r="J25" s="612"/>
      <c r="K25" s="237">
        <f t="shared" ref="K25" si="7">G25-E25</f>
        <v>0.11150000000000659</v>
      </c>
      <c r="L25" s="238">
        <f t="shared" ref="L25" si="8">K25*M25</f>
        <v>111.50000000000659</v>
      </c>
      <c r="M25" s="290">
        <v>1000</v>
      </c>
      <c r="N25" s="239" t="s">
        <v>272</v>
      </c>
      <c r="O25" s="280">
        <v>42992</v>
      </c>
      <c r="P25" s="226"/>
      <c r="Q25" s="226"/>
      <c r="R25" s="221"/>
      <c r="S25" s="226"/>
      <c r="T25" s="226"/>
      <c r="U25" s="226"/>
      <c r="V25" s="226"/>
      <c r="W25" s="226"/>
      <c r="X25" s="226"/>
      <c r="Y25" s="226"/>
      <c r="Z25" s="226"/>
      <c r="AA25" s="226"/>
    </row>
    <row r="26" spans="1:27" s="148" customFormat="1">
      <c r="A26" s="232">
        <v>24</v>
      </c>
      <c r="B26" s="233">
        <v>42989</v>
      </c>
      <c r="C26" s="260" t="s">
        <v>2711</v>
      </c>
      <c r="D26" s="235" t="s">
        <v>2420</v>
      </c>
      <c r="E26" s="236">
        <v>59.028500000000001</v>
      </c>
      <c r="F26" s="290">
        <v>59.25</v>
      </c>
      <c r="G26" s="290">
        <v>58.645000000000003</v>
      </c>
      <c r="H26" s="290">
        <v>58.5</v>
      </c>
      <c r="I26" s="589" t="s">
        <v>2712</v>
      </c>
      <c r="J26" s="612"/>
      <c r="K26" s="237">
        <f>E26-G26</f>
        <v>0.38349999999999795</v>
      </c>
      <c r="L26" s="238">
        <f t="shared" si="6"/>
        <v>383.49999999999795</v>
      </c>
      <c r="M26" s="290">
        <v>1000</v>
      </c>
      <c r="N26" s="239" t="s">
        <v>272</v>
      </c>
      <c r="O26" s="280">
        <v>42990</v>
      </c>
      <c r="P26" s="226"/>
      <c r="Q26" s="226"/>
      <c r="R26" s="221"/>
      <c r="S26" s="226"/>
      <c r="T26" s="226"/>
      <c r="U26" s="226"/>
      <c r="V26" s="226"/>
      <c r="W26" s="226"/>
      <c r="X26" s="226"/>
      <c r="Y26" s="226"/>
      <c r="Z26" s="226"/>
      <c r="AA26" s="226"/>
    </row>
    <row r="27" spans="1:27" s="148" customFormat="1">
      <c r="A27" s="232">
        <v>25</v>
      </c>
      <c r="B27" s="233">
        <v>42992</v>
      </c>
      <c r="C27" s="260" t="s">
        <v>2704</v>
      </c>
      <c r="D27" s="235" t="s">
        <v>270</v>
      </c>
      <c r="E27" s="236">
        <v>64.144999999999996</v>
      </c>
      <c r="F27" s="290">
        <v>63.95</v>
      </c>
      <c r="G27" s="290">
        <v>64.260000000000005</v>
      </c>
      <c r="H27" s="290">
        <v>64.5</v>
      </c>
      <c r="I27" s="589" t="s">
        <v>2636</v>
      </c>
      <c r="J27" s="612"/>
      <c r="K27" s="237">
        <f t="shared" ref="K27" si="9">G27-E27</f>
        <v>0.11500000000000909</v>
      </c>
      <c r="L27" s="238">
        <f t="shared" si="6"/>
        <v>115.00000000000909</v>
      </c>
      <c r="M27" s="290">
        <v>1000</v>
      </c>
      <c r="N27" s="239" t="s">
        <v>272</v>
      </c>
      <c r="O27" s="280">
        <v>42997</v>
      </c>
      <c r="P27" s="226"/>
      <c r="Q27" s="226"/>
      <c r="R27" s="221"/>
      <c r="S27" s="226"/>
      <c r="T27" s="226"/>
      <c r="U27" s="226"/>
      <c r="V27" s="226"/>
      <c r="W27" s="226"/>
      <c r="X27" s="226"/>
      <c r="Y27" s="226"/>
      <c r="Z27" s="226"/>
      <c r="AA27" s="226"/>
    </row>
    <row r="28" spans="1:27" s="148" customFormat="1">
      <c r="A28" s="232">
        <v>26</v>
      </c>
      <c r="B28" s="233">
        <v>42998</v>
      </c>
      <c r="C28" s="260" t="s">
        <v>2704</v>
      </c>
      <c r="D28" s="235" t="s">
        <v>270</v>
      </c>
      <c r="E28" s="236">
        <v>64.351500000000001</v>
      </c>
      <c r="F28" s="290">
        <v>64.150000000000006</v>
      </c>
      <c r="G28" s="290">
        <v>64.569999999999993</v>
      </c>
      <c r="H28" s="290">
        <v>64.75</v>
      </c>
      <c r="I28" s="589" t="s">
        <v>2740</v>
      </c>
      <c r="J28" s="612"/>
      <c r="K28" s="237">
        <f t="shared" ref="K28" si="10">G28-E28</f>
        <v>0.2184999999999917</v>
      </c>
      <c r="L28" s="238">
        <f t="shared" ref="L28" si="11">K28*M28</f>
        <v>218.4999999999917</v>
      </c>
      <c r="M28" s="290">
        <v>1000</v>
      </c>
      <c r="N28" s="239" t="s">
        <v>272</v>
      </c>
      <c r="O28" s="280">
        <v>42999</v>
      </c>
      <c r="P28" s="226"/>
      <c r="Q28" s="226"/>
      <c r="R28" s="221"/>
      <c r="S28" s="226"/>
      <c r="T28" s="226"/>
      <c r="U28" s="226"/>
      <c r="V28" s="226"/>
      <c r="W28" s="226"/>
      <c r="X28" s="226"/>
      <c r="Y28" s="226"/>
      <c r="Z28" s="226"/>
      <c r="AA28" s="226"/>
    </row>
    <row r="29" spans="1:27" s="148" customFormat="1">
      <c r="A29" s="242">
        <v>27</v>
      </c>
      <c r="B29" s="243">
        <v>42999</v>
      </c>
      <c r="C29" s="230" t="s">
        <v>2704</v>
      </c>
      <c r="D29" s="231" t="s">
        <v>2420</v>
      </c>
      <c r="E29" s="244">
        <v>64.795000000000002</v>
      </c>
      <c r="F29" s="244">
        <v>65.05</v>
      </c>
      <c r="G29" s="244">
        <v>65.05</v>
      </c>
      <c r="H29" s="244">
        <v>64.400000000000006</v>
      </c>
      <c r="I29" s="563" t="s">
        <v>2635</v>
      </c>
      <c r="J29" s="613"/>
      <c r="K29" s="245">
        <v>-0.17000000000000171</v>
      </c>
      <c r="L29" s="246">
        <v>-170.00000000000171</v>
      </c>
      <c r="M29" s="245">
        <v>1000</v>
      </c>
      <c r="N29" s="247" t="s">
        <v>2194</v>
      </c>
      <c r="O29" s="243">
        <v>43000</v>
      </c>
      <c r="P29" s="226"/>
      <c r="Q29" s="226"/>
      <c r="R29" s="221"/>
      <c r="S29" s="226"/>
      <c r="T29" s="226"/>
      <c r="U29" s="226"/>
      <c r="V29" s="226"/>
      <c r="W29" s="226"/>
      <c r="X29" s="226"/>
      <c r="Y29" s="226"/>
      <c r="Z29" s="226"/>
      <c r="AA29" s="226"/>
    </row>
    <row r="30" spans="1:27" s="148" customFormat="1">
      <c r="A30" s="232">
        <v>28</v>
      </c>
      <c r="B30" s="233">
        <v>43003</v>
      </c>
      <c r="C30" s="260" t="s">
        <v>2704</v>
      </c>
      <c r="D30" s="235" t="s">
        <v>270</v>
      </c>
      <c r="E30" s="236">
        <v>64.77</v>
      </c>
      <c r="F30" s="290">
        <v>64.400000000000006</v>
      </c>
      <c r="G30" s="290">
        <v>64.92</v>
      </c>
      <c r="H30" s="290">
        <v>65.099999999999994</v>
      </c>
      <c r="I30" s="589" t="s">
        <v>2727</v>
      </c>
      <c r="J30" s="612"/>
      <c r="K30" s="237">
        <f t="shared" ref="K30" si="12">G30-E30</f>
        <v>0.15000000000000568</v>
      </c>
      <c r="L30" s="238">
        <f t="shared" ref="L30" si="13">K30*M30</f>
        <v>150.00000000000568</v>
      </c>
      <c r="M30" s="290">
        <v>1000</v>
      </c>
      <c r="N30" s="239" t="s">
        <v>272</v>
      </c>
      <c r="O30" s="280">
        <v>43003</v>
      </c>
      <c r="P30" s="226"/>
      <c r="Q30" s="226"/>
      <c r="R30" s="221"/>
      <c r="S30" s="226"/>
      <c r="T30" s="226"/>
      <c r="U30" s="226"/>
      <c r="V30" s="226"/>
      <c r="W30" s="226"/>
      <c r="X30" s="226"/>
      <c r="Y30" s="226"/>
      <c r="Z30" s="226"/>
      <c r="AA30" s="226"/>
    </row>
    <row r="31" spans="1:27" s="158" customFormat="1">
      <c r="A31" s="242">
        <v>29</v>
      </c>
      <c r="B31" s="243">
        <v>43003</v>
      </c>
      <c r="C31" s="270" t="s">
        <v>2704</v>
      </c>
      <c r="D31" s="244" t="s">
        <v>2420</v>
      </c>
      <c r="E31" s="244">
        <v>65.107699999999994</v>
      </c>
      <c r="F31" s="244">
        <v>65.3</v>
      </c>
      <c r="G31" s="244">
        <v>65.3</v>
      </c>
      <c r="H31" s="244">
        <v>64.5</v>
      </c>
      <c r="I31" s="563" t="s">
        <v>2739</v>
      </c>
      <c r="J31" s="613"/>
      <c r="K31" s="245">
        <v>-0.19</v>
      </c>
      <c r="L31" s="246">
        <v>-190.00000000000199</v>
      </c>
      <c r="M31" s="245">
        <v>1000</v>
      </c>
      <c r="N31" s="247" t="s">
        <v>2194</v>
      </c>
      <c r="O31" s="243">
        <v>43004</v>
      </c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</row>
    <row r="32" spans="1:27">
      <c r="A32" s="274">
        <v>30</v>
      </c>
      <c r="B32" s="275">
        <v>43005</v>
      </c>
      <c r="C32" s="276" t="s">
        <v>2704</v>
      </c>
      <c r="D32" s="277" t="s">
        <v>2420</v>
      </c>
      <c r="E32" s="276">
        <v>65.722499999999997</v>
      </c>
      <c r="F32" s="278">
        <v>65.83</v>
      </c>
      <c r="G32" s="278">
        <v>65.7</v>
      </c>
      <c r="H32" s="278">
        <v>65.52</v>
      </c>
      <c r="I32" s="617" t="s">
        <v>2730</v>
      </c>
      <c r="J32" s="618"/>
      <c r="K32" s="271">
        <f>E32-G32</f>
        <v>2.2499999999993747E-2</v>
      </c>
      <c r="L32" s="272">
        <f t="shared" ref="L32:L33" si="14">K32*M32</f>
        <v>22.499999999993747</v>
      </c>
      <c r="M32" s="289">
        <v>1000</v>
      </c>
      <c r="N32" s="273" t="s">
        <v>2598</v>
      </c>
      <c r="O32" s="294">
        <v>43005</v>
      </c>
    </row>
    <row r="33" spans="1:27" s="148" customFormat="1">
      <c r="A33" s="232">
        <v>31</v>
      </c>
      <c r="B33" s="233">
        <v>43005</v>
      </c>
      <c r="C33" s="260" t="s">
        <v>2731</v>
      </c>
      <c r="D33" s="235" t="s">
        <v>2420</v>
      </c>
      <c r="E33" s="236">
        <v>66</v>
      </c>
      <c r="F33" s="290">
        <v>66.5</v>
      </c>
      <c r="G33" s="290">
        <v>65.894999999999996</v>
      </c>
      <c r="H33" s="290">
        <v>65</v>
      </c>
      <c r="I33" s="589" t="s">
        <v>2705</v>
      </c>
      <c r="J33" s="612"/>
      <c r="K33" s="237">
        <f>E33-G33</f>
        <v>0.10500000000000398</v>
      </c>
      <c r="L33" s="238">
        <f t="shared" si="14"/>
        <v>105.00000000000398</v>
      </c>
      <c r="M33" s="290">
        <v>1000</v>
      </c>
      <c r="N33" s="239" t="s">
        <v>272</v>
      </c>
      <c r="O33" s="280">
        <v>43005</v>
      </c>
      <c r="P33" s="226"/>
      <c r="Q33" s="226"/>
      <c r="R33" s="221"/>
      <c r="S33" s="226"/>
      <c r="T33" s="226"/>
      <c r="U33" s="226"/>
      <c r="V33" s="226"/>
      <c r="W33" s="226"/>
      <c r="X33" s="226"/>
      <c r="Y33" s="226"/>
      <c r="Z33" s="226"/>
      <c r="AA33" s="226"/>
    </row>
    <row r="34" spans="1:27" s="148" customFormat="1">
      <c r="A34" s="232">
        <v>32</v>
      </c>
      <c r="B34" s="233">
        <v>43006</v>
      </c>
      <c r="C34" s="260" t="s">
        <v>2731</v>
      </c>
      <c r="D34" s="235" t="s">
        <v>2420</v>
      </c>
      <c r="E34" s="236">
        <v>66.075000000000003</v>
      </c>
      <c r="F34" s="290">
        <v>66.3</v>
      </c>
      <c r="G34" s="290">
        <v>65.959999999999994</v>
      </c>
      <c r="H34" s="290">
        <v>65.400000000000006</v>
      </c>
      <c r="I34" s="589" t="s">
        <v>2636</v>
      </c>
      <c r="J34" s="612"/>
      <c r="K34" s="237">
        <f>E34-G34</f>
        <v>0.11500000000000909</v>
      </c>
      <c r="L34" s="238">
        <f t="shared" ref="L34:L35" si="15">K34*M34</f>
        <v>115.00000000000909</v>
      </c>
      <c r="M34" s="290">
        <v>1000</v>
      </c>
      <c r="N34" s="239" t="s">
        <v>272</v>
      </c>
      <c r="O34" s="280">
        <v>43006</v>
      </c>
      <c r="P34" s="226"/>
      <c r="Q34" s="226"/>
      <c r="R34" s="221"/>
      <c r="S34" s="226"/>
      <c r="T34" s="226"/>
      <c r="U34" s="226"/>
      <c r="V34" s="226"/>
      <c r="W34" s="226"/>
      <c r="X34" s="226"/>
      <c r="Y34" s="226"/>
      <c r="Z34" s="226"/>
      <c r="AA34" s="226"/>
    </row>
    <row r="35" spans="1:27">
      <c r="A35" s="232">
        <v>33</v>
      </c>
      <c r="B35" s="233">
        <v>43007</v>
      </c>
      <c r="C35" s="260" t="s">
        <v>2745</v>
      </c>
      <c r="D35" s="295" t="s">
        <v>270</v>
      </c>
      <c r="E35" s="236">
        <v>87.745000000000005</v>
      </c>
      <c r="F35" s="290">
        <v>87.5</v>
      </c>
      <c r="G35" s="290">
        <v>87.84</v>
      </c>
      <c r="H35" s="290">
        <v>88.25</v>
      </c>
      <c r="I35" s="589" t="s">
        <v>2746</v>
      </c>
      <c r="J35" s="612"/>
      <c r="K35" s="237">
        <f t="shared" ref="K35:K36" si="16">G35-E35</f>
        <v>9.4999999999998863E-2</v>
      </c>
      <c r="L35" s="238">
        <f t="shared" si="15"/>
        <v>94.999999999998863</v>
      </c>
      <c r="M35" s="290">
        <v>1000</v>
      </c>
      <c r="N35" s="239" t="s">
        <v>272</v>
      </c>
      <c r="O35" s="280">
        <v>43007</v>
      </c>
    </row>
    <row r="36" spans="1:27" s="119" customFormat="1">
      <c r="A36" s="232">
        <v>34</v>
      </c>
      <c r="B36" s="233">
        <v>43007</v>
      </c>
      <c r="C36" s="260" t="s">
        <v>2731</v>
      </c>
      <c r="D36" s="295" t="s">
        <v>270</v>
      </c>
      <c r="E36" s="236">
        <v>65.513999999999996</v>
      </c>
      <c r="F36" s="290">
        <v>65.25</v>
      </c>
      <c r="G36" s="290">
        <v>65.849999999999994</v>
      </c>
      <c r="H36" s="290">
        <v>66</v>
      </c>
      <c r="I36" s="589" t="s">
        <v>2747</v>
      </c>
      <c r="J36" s="612"/>
      <c r="K36" s="237">
        <f t="shared" si="16"/>
        <v>0.33599999999999852</v>
      </c>
      <c r="L36" s="238">
        <f t="shared" ref="L36" si="17">K36*M36</f>
        <v>335.99999999999852</v>
      </c>
      <c r="M36" s="290">
        <v>1000</v>
      </c>
      <c r="N36" s="239" t="s">
        <v>272</v>
      </c>
      <c r="O36" s="280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9" customFormat="1">
      <c r="A37" s="232">
        <v>35</v>
      </c>
      <c r="B37" s="233">
        <v>43017</v>
      </c>
      <c r="C37" s="260" t="s">
        <v>2731</v>
      </c>
      <c r="D37" s="295" t="s">
        <v>270</v>
      </c>
      <c r="E37" s="236">
        <v>65.48</v>
      </c>
      <c r="F37" s="290">
        <v>65.23</v>
      </c>
      <c r="G37" s="290">
        <v>65.577500000000001</v>
      </c>
      <c r="H37" s="290">
        <v>65.95</v>
      </c>
      <c r="I37" s="589" t="s">
        <v>2708</v>
      </c>
      <c r="J37" s="612"/>
      <c r="K37" s="237">
        <f t="shared" ref="K37:K39" si="18">G37-E37</f>
        <v>9.7499999999996589E-2</v>
      </c>
      <c r="L37" s="238">
        <f t="shared" ref="L37:L39" si="19">K37*M37</f>
        <v>97.499999999996589</v>
      </c>
      <c r="M37" s="290">
        <v>1000</v>
      </c>
      <c r="N37" s="239" t="s">
        <v>272</v>
      </c>
      <c r="O37" s="280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9" customFormat="1">
      <c r="A38" s="232">
        <v>36</v>
      </c>
      <c r="B38" s="233">
        <v>43018</v>
      </c>
      <c r="C38" s="260" t="s">
        <v>2731</v>
      </c>
      <c r="D38" s="295" t="s">
        <v>270</v>
      </c>
      <c r="E38" s="236">
        <v>65.41</v>
      </c>
      <c r="F38" s="290">
        <v>65.150000000000006</v>
      </c>
      <c r="G38" s="290">
        <v>65.507499999999993</v>
      </c>
      <c r="H38" s="290">
        <v>66</v>
      </c>
      <c r="I38" s="589" t="s">
        <v>2708</v>
      </c>
      <c r="J38" s="612"/>
      <c r="K38" s="237">
        <f t="shared" si="18"/>
        <v>9.7499999999996589E-2</v>
      </c>
      <c r="L38" s="238">
        <f t="shared" si="19"/>
        <v>97.499999999996589</v>
      </c>
      <c r="M38" s="290">
        <v>1000</v>
      </c>
      <c r="N38" s="239" t="s">
        <v>272</v>
      </c>
      <c r="O38" s="280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8" customFormat="1">
      <c r="A39" s="242">
        <v>37</v>
      </c>
      <c r="B39" s="243">
        <v>43019</v>
      </c>
      <c r="C39" s="230" t="s">
        <v>2731</v>
      </c>
      <c r="D39" s="231" t="s">
        <v>270</v>
      </c>
      <c r="E39" s="244">
        <v>65.38</v>
      </c>
      <c r="F39" s="244">
        <v>65.13</v>
      </c>
      <c r="G39" s="244">
        <v>65.13</v>
      </c>
      <c r="H39" s="244">
        <v>65.88</v>
      </c>
      <c r="I39" s="563" t="s">
        <v>2771</v>
      </c>
      <c r="J39" s="613"/>
      <c r="K39" s="245">
        <f t="shared" si="18"/>
        <v>-0.25</v>
      </c>
      <c r="L39" s="246">
        <f t="shared" si="19"/>
        <v>-250</v>
      </c>
      <c r="M39" s="245">
        <v>1000</v>
      </c>
      <c r="N39" s="247" t="s">
        <v>2194</v>
      </c>
      <c r="O39" s="243">
        <v>43021</v>
      </c>
      <c r="P39" s="226"/>
      <c r="Q39" s="226"/>
      <c r="R39" s="221"/>
      <c r="S39" s="226"/>
      <c r="T39" s="226"/>
      <c r="U39" s="226"/>
      <c r="V39" s="226"/>
      <c r="W39" s="226"/>
      <c r="X39" s="226"/>
      <c r="Y39" s="226"/>
      <c r="Z39" s="226"/>
      <c r="AA39" s="226"/>
    </row>
    <row r="40" spans="1:27" s="119" customFormat="1">
      <c r="A40" s="232">
        <v>38</v>
      </c>
      <c r="B40" s="233">
        <v>43024</v>
      </c>
      <c r="C40" s="260" t="s">
        <v>2731</v>
      </c>
      <c r="D40" s="295" t="s">
        <v>270</v>
      </c>
      <c r="E40" s="236">
        <v>64.792500000000004</v>
      </c>
      <c r="F40" s="296">
        <v>64.540000000000006</v>
      </c>
      <c r="G40" s="296">
        <v>64.905000000000001</v>
      </c>
      <c r="H40" s="296">
        <v>65.3</v>
      </c>
      <c r="I40" s="589" t="s">
        <v>2705</v>
      </c>
      <c r="J40" s="612"/>
      <c r="K40" s="237">
        <f t="shared" ref="K40" si="20">G40-E40</f>
        <v>0.11249999999999716</v>
      </c>
      <c r="L40" s="238">
        <f t="shared" ref="L40" si="21">K40*M40</f>
        <v>112.49999999999716</v>
      </c>
      <c r="M40" s="296">
        <v>1000</v>
      </c>
      <c r="N40" s="239" t="s">
        <v>272</v>
      </c>
      <c r="O40" s="280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6" customFormat="1">
      <c r="A41" s="232">
        <v>39</v>
      </c>
      <c r="B41" s="233">
        <v>43031</v>
      </c>
      <c r="C41" s="260" t="s">
        <v>2731</v>
      </c>
      <c r="D41" s="295" t="s">
        <v>270</v>
      </c>
      <c r="E41" s="236">
        <v>65.114999999999995</v>
      </c>
      <c r="F41" s="298">
        <v>64.849999999999994</v>
      </c>
      <c r="G41" s="298">
        <v>65.209999999999994</v>
      </c>
      <c r="H41" s="298">
        <v>65.5</v>
      </c>
      <c r="I41" s="589" t="s">
        <v>2746</v>
      </c>
      <c r="J41" s="612"/>
      <c r="K41" s="237">
        <f t="shared" ref="K41" si="22">G41-E41</f>
        <v>9.4999999999998863E-2</v>
      </c>
      <c r="L41" s="238">
        <f t="shared" ref="L41" si="23">K41*M41</f>
        <v>94.999999999998863</v>
      </c>
      <c r="M41" s="298">
        <v>1000</v>
      </c>
      <c r="N41" s="239" t="s">
        <v>272</v>
      </c>
      <c r="O41" s="280">
        <v>43033</v>
      </c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</row>
    <row r="42" spans="1:27" s="146" customFormat="1">
      <c r="A42" s="232">
        <v>40</v>
      </c>
      <c r="B42" s="233">
        <v>43031</v>
      </c>
      <c r="C42" s="260" t="s">
        <v>2797</v>
      </c>
      <c r="D42" s="295" t="s">
        <v>270</v>
      </c>
      <c r="E42" s="236">
        <v>57.284999999999997</v>
      </c>
      <c r="F42" s="297">
        <v>57.03</v>
      </c>
      <c r="G42" s="297">
        <v>57.38</v>
      </c>
      <c r="H42" s="297">
        <v>58.4</v>
      </c>
      <c r="I42" s="589" t="s">
        <v>2708</v>
      </c>
      <c r="J42" s="612"/>
      <c r="K42" s="237">
        <f t="shared" ref="K42:K44" si="24">G42-E42</f>
        <v>9.5000000000005969E-2</v>
      </c>
      <c r="L42" s="238">
        <f t="shared" ref="L42:L44" si="25">K42*M42</f>
        <v>95.000000000005969</v>
      </c>
      <c r="M42" s="297">
        <v>1000</v>
      </c>
      <c r="N42" s="239" t="s">
        <v>272</v>
      </c>
      <c r="O42" s="280">
        <v>43031</v>
      </c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</row>
    <row r="43" spans="1:27" s="146" customFormat="1">
      <c r="A43" s="232">
        <v>41</v>
      </c>
      <c r="B43" s="233">
        <v>43034</v>
      </c>
      <c r="C43" s="260" t="s">
        <v>2731</v>
      </c>
      <c r="D43" s="295" t="s">
        <v>270</v>
      </c>
      <c r="E43" s="236">
        <v>64.754999999999995</v>
      </c>
      <c r="F43" s="299">
        <v>64.5</v>
      </c>
      <c r="G43" s="299">
        <v>64.87</v>
      </c>
      <c r="H43" s="299">
        <v>65.25</v>
      </c>
      <c r="I43" s="589" t="s">
        <v>2636</v>
      </c>
      <c r="J43" s="612"/>
      <c r="K43" s="237">
        <f t="shared" si="24"/>
        <v>0.11500000000000909</v>
      </c>
      <c r="L43" s="238">
        <f t="shared" si="25"/>
        <v>115.00000000000909</v>
      </c>
      <c r="M43" s="299">
        <v>1000</v>
      </c>
      <c r="N43" s="239" t="s">
        <v>272</v>
      </c>
      <c r="O43" s="280">
        <v>43033</v>
      </c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</row>
    <row r="44" spans="1:27" s="158" customFormat="1">
      <c r="A44" s="242">
        <v>42</v>
      </c>
      <c r="B44" s="243">
        <v>43038</v>
      </c>
      <c r="C44" s="270" t="s">
        <v>2829</v>
      </c>
      <c r="D44" s="244" t="s">
        <v>270</v>
      </c>
      <c r="E44" s="244">
        <v>65.034999999999997</v>
      </c>
      <c r="F44" s="244">
        <v>64.790000000000006</v>
      </c>
      <c r="G44" s="244">
        <v>64.790000000000006</v>
      </c>
      <c r="H44" s="244">
        <v>65.5</v>
      </c>
      <c r="I44" s="563" t="s">
        <v>2834</v>
      </c>
      <c r="J44" s="613"/>
      <c r="K44" s="245">
        <f t="shared" si="24"/>
        <v>-0.24499999999999034</v>
      </c>
      <c r="L44" s="246">
        <f t="shared" si="25"/>
        <v>-244.99999999999034</v>
      </c>
      <c r="M44" s="245">
        <v>1000</v>
      </c>
      <c r="N44" s="247" t="s">
        <v>2194</v>
      </c>
      <c r="O44" s="243">
        <v>43040</v>
      </c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</row>
    <row r="45" spans="1:27" s="146" customFormat="1">
      <c r="A45" s="232">
        <v>43</v>
      </c>
      <c r="B45" s="233">
        <v>43040</v>
      </c>
      <c r="C45" s="260" t="s">
        <v>2830</v>
      </c>
      <c r="D45" s="295" t="s">
        <v>270</v>
      </c>
      <c r="E45" s="236">
        <v>56.987499999999997</v>
      </c>
      <c r="F45" s="337">
        <v>56.73</v>
      </c>
      <c r="G45" s="337">
        <v>57.0959</v>
      </c>
      <c r="H45" s="337">
        <v>57.5</v>
      </c>
      <c r="I45" s="589" t="s">
        <v>2705</v>
      </c>
      <c r="J45" s="612"/>
      <c r="K45" s="237">
        <f t="shared" ref="K45" si="26">G45-E45</f>
        <v>0.10840000000000316</v>
      </c>
      <c r="L45" s="238">
        <f t="shared" ref="L45" si="27">K45*M45</f>
        <v>108.40000000000316</v>
      </c>
      <c r="M45" s="337">
        <v>1000</v>
      </c>
      <c r="N45" s="239" t="s">
        <v>272</v>
      </c>
      <c r="O45" s="280">
        <v>43046</v>
      </c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</row>
    <row r="46" spans="1:27" s="146" customFormat="1">
      <c r="A46" s="232">
        <v>44</v>
      </c>
      <c r="B46" s="233">
        <v>43041</v>
      </c>
      <c r="C46" s="260" t="s">
        <v>2829</v>
      </c>
      <c r="D46" s="295" t="s">
        <v>270</v>
      </c>
      <c r="E46" s="236">
        <v>64.783799999999999</v>
      </c>
      <c r="F46" s="336">
        <v>64.5</v>
      </c>
      <c r="G46" s="336">
        <v>64.89</v>
      </c>
      <c r="H46" s="336">
        <v>65.25</v>
      </c>
      <c r="I46" s="589" t="s">
        <v>2705</v>
      </c>
      <c r="J46" s="612"/>
      <c r="K46" s="237">
        <f t="shared" ref="K46" si="28">G46-E46</f>
        <v>0.10620000000000118</v>
      </c>
      <c r="L46" s="238">
        <f t="shared" ref="L46" si="29">K46*M46</f>
        <v>106.20000000000118</v>
      </c>
      <c r="M46" s="336">
        <v>1000</v>
      </c>
      <c r="N46" s="239" t="s">
        <v>272</v>
      </c>
      <c r="O46" s="280">
        <v>43045</v>
      </c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</row>
    <row r="47" spans="1:27" s="146" customFormat="1">
      <c r="A47" s="232">
        <v>45</v>
      </c>
      <c r="B47" s="233">
        <v>43047</v>
      </c>
      <c r="C47" s="260" t="s">
        <v>2829</v>
      </c>
      <c r="D47" s="295" t="s">
        <v>270</v>
      </c>
      <c r="E47" s="236">
        <v>65.136300000000006</v>
      </c>
      <c r="F47" s="340">
        <v>64.837500000000006</v>
      </c>
      <c r="G47" s="340">
        <v>65.234999999999999</v>
      </c>
      <c r="H47" s="340">
        <v>65.73</v>
      </c>
      <c r="I47" s="589" t="s">
        <v>2708</v>
      </c>
      <c r="J47" s="612"/>
      <c r="K47" s="237">
        <f t="shared" ref="K47" si="30">G47-E47</f>
        <v>9.8699999999993793E-2</v>
      </c>
      <c r="L47" s="238">
        <f t="shared" ref="L47" si="31">K47*M47</f>
        <v>98.699999999993793</v>
      </c>
      <c r="M47" s="340">
        <v>1000</v>
      </c>
      <c r="N47" s="239" t="s">
        <v>272</v>
      </c>
      <c r="O47" s="280">
        <v>43049</v>
      </c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</row>
    <row r="48" spans="1:27" s="146" customFormat="1">
      <c r="A48" s="232">
        <v>46</v>
      </c>
      <c r="B48" s="233">
        <v>43047</v>
      </c>
      <c r="C48" s="260" t="s">
        <v>2840</v>
      </c>
      <c r="D48" s="295" t="s">
        <v>270</v>
      </c>
      <c r="E48" s="236">
        <v>85.4983</v>
      </c>
      <c r="F48" s="338">
        <v>85.25</v>
      </c>
      <c r="G48" s="338">
        <v>85.6</v>
      </c>
      <c r="H48" s="338">
        <v>86</v>
      </c>
      <c r="I48" s="589" t="s">
        <v>2708</v>
      </c>
      <c r="J48" s="612"/>
      <c r="K48" s="237">
        <f>G48-E48</f>
        <v>0.10169999999999391</v>
      </c>
      <c r="L48" s="238">
        <f t="shared" ref="L48:L49" si="32">K48*M48</f>
        <v>101.69999999999391</v>
      </c>
      <c r="M48" s="338">
        <v>1000</v>
      </c>
      <c r="N48" s="239" t="s">
        <v>272</v>
      </c>
      <c r="O48" s="280">
        <v>43048</v>
      </c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</row>
    <row r="49" spans="1:27" s="146" customFormat="1">
      <c r="A49" s="242">
        <v>47</v>
      </c>
      <c r="B49" s="243">
        <v>43055</v>
      </c>
      <c r="C49" s="270" t="s">
        <v>2907</v>
      </c>
      <c r="D49" s="244" t="s">
        <v>270</v>
      </c>
      <c r="E49" s="244">
        <v>76.897499999999994</v>
      </c>
      <c r="F49" s="244">
        <v>76.397499999999994</v>
      </c>
      <c r="G49" s="244">
        <v>76.397499999999994</v>
      </c>
      <c r="H49" s="244">
        <v>77.897499999999994</v>
      </c>
      <c r="I49" s="563" t="s">
        <v>2915</v>
      </c>
      <c r="J49" s="613"/>
      <c r="K49" s="245">
        <f t="shared" ref="K49" si="33">G49-E49</f>
        <v>-0.5</v>
      </c>
      <c r="L49" s="246">
        <f t="shared" si="32"/>
        <v>-500</v>
      </c>
      <c r="M49" s="245">
        <v>1000</v>
      </c>
      <c r="N49" s="247" t="s">
        <v>2194</v>
      </c>
      <c r="O49" s="243">
        <v>43040</v>
      </c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</row>
    <row r="50" spans="1:27">
      <c r="A50" s="232">
        <v>48</v>
      </c>
      <c r="B50" s="233">
        <v>43055</v>
      </c>
      <c r="C50" s="260" t="s">
        <v>2830</v>
      </c>
      <c r="D50" s="295" t="s">
        <v>270</v>
      </c>
      <c r="E50" s="236">
        <v>57.662500000000001</v>
      </c>
      <c r="F50" s="347">
        <v>57.267499999999998</v>
      </c>
      <c r="G50" s="347">
        <v>57.807499999999997</v>
      </c>
      <c r="H50" s="347">
        <v>58.667499999999997</v>
      </c>
      <c r="I50" s="589" t="s">
        <v>2916</v>
      </c>
      <c r="J50" s="612"/>
      <c r="K50" s="237">
        <f t="shared" ref="K50:K55" si="34">G50-E50</f>
        <v>0.14499999999999602</v>
      </c>
      <c r="L50" s="238">
        <f t="shared" ref="L50" si="35">K50*M50</f>
        <v>144.99999999999602</v>
      </c>
      <c r="M50" s="347">
        <v>1000</v>
      </c>
      <c r="N50" s="239" t="s">
        <v>272</v>
      </c>
      <c r="O50" s="280">
        <v>43056</v>
      </c>
    </row>
    <row r="51" spans="1:27" s="119" customFormat="1">
      <c r="A51" s="232">
        <v>49</v>
      </c>
      <c r="B51" s="233">
        <v>43061</v>
      </c>
      <c r="C51" s="260" t="s">
        <v>2907</v>
      </c>
      <c r="D51" s="295" t="s">
        <v>270</v>
      </c>
      <c r="E51" s="236">
        <v>76.174999999999997</v>
      </c>
      <c r="F51" s="348">
        <v>75.95</v>
      </c>
      <c r="G51" s="348">
        <v>76.334999999999994</v>
      </c>
      <c r="H51" s="348">
        <v>76.599999999999994</v>
      </c>
      <c r="I51" s="589" t="s">
        <v>2917</v>
      </c>
      <c r="J51" s="612"/>
      <c r="K51" s="237">
        <f t="shared" si="34"/>
        <v>0.15999999999999659</v>
      </c>
      <c r="L51" s="238">
        <f t="shared" ref="L51:L52" si="36">K51*M51</f>
        <v>159.99999999999659</v>
      </c>
      <c r="M51" s="348">
        <v>1000</v>
      </c>
      <c r="N51" s="239" t="s">
        <v>272</v>
      </c>
      <c r="O51" s="280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6" customFormat="1">
      <c r="A52" s="242">
        <v>50</v>
      </c>
      <c r="B52" s="243">
        <v>43061</v>
      </c>
      <c r="C52" s="270" t="s">
        <v>2829</v>
      </c>
      <c r="D52" s="244" t="s">
        <v>270</v>
      </c>
      <c r="E52" s="244">
        <v>64.87</v>
      </c>
      <c r="F52" s="244">
        <v>64.5</v>
      </c>
      <c r="G52" s="244">
        <v>64.5</v>
      </c>
      <c r="H52" s="244">
        <v>65.5</v>
      </c>
      <c r="I52" s="563" t="s">
        <v>2923</v>
      </c>
      <c r="J52" s="613"/>
      <c r="K52" s="245">
        <f t="shared" si="34"/>
        <v>-0.37000000000000455</v>
      </c>
      <c r="L52" s="246">
        <f t="shared" si="36"/>
        <v>-370.00000000000455</v>
      </c>
      <c r="M52" s="245">
        <v>1000</v>
      </c>
      <c r="N52" s="247" t="s">
        <v>2194</v>
      </c>
      <c r="O52" s="243">
        <v>43066</v>
      </c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</row>
    <row r="53" spans="1:27" s="146" customFormat="1">
      <c r="A53" s="232">
        <v>51</v>
      </c>
      <c r="B53" s="233">
        <v>43067</v>
      </c>
      <c r="C53" s="260" t="s">
        <v>2924</v>
      </c>
      <c r="D53" s="295" t="s">
        <v>270</v>
      </c>
      <c r="E53" s="236">
        <v>86.17</v>
      </c>
      <c r="F53" s="356">
        <v>85.85</v>
      </c>
      <c r="G53" s="356">
        <v>86.46</v>
      </c>
      <c r="H53" s="356">
        <v>87</v>
      </c>
      <c r="I53" s="589" t="s">
        <v>2928</v>
      </c>
      <c r="J53" s="612"/>
      <c r="K53" s="237">
        <f t="shared" si="34"/>
        <v>0.28999999999999204</v>
      </c>
      <c r="L53" s="238">
        <f t="shared" ref="L53:L54" si="37">K53*M53</f>
        <v>289.99999999999204</v>
      </c>
      <c r="M53" s="356">
        <v>1000</v>
      </c>
      <c r="N53" s="239" t="s">
        <v>272</v>
      </c>
      <c r="O53" s="280">
        <v>43068</v>
      </c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</row>
    <row r="54" spans="1:27" s="146" customFormat="1">
      <c r="A54" s="242">
        <v>52</v>
      </c>
      <c r="B54" s="243">
        <v>43067</v>
      </c>
      <c r="C54" s="270" t="s">
        <v>2925</v>
      </c>
      <c r="D54" s="244" t="s">
        <v>270</v>
      </c>
      <c r="E54" s="244">
        <v>58.16</v>
      </c>
      <c r="F54" s="244">
        <v>57.85</v>
      </c>
      <c r="G54" s="244">
        <v>57.85</v>
      </c>
      <c r="H54" s="244">
        <v>58.6</v>
      </c>
      <c r="I54" s="563" t="s">
        <v>2929</v>
      </c>
      <c r="J54" s="613"/>
      <c r="K54" s="245">
        <f t="shared" si="34"/>
        <v>-0.30999999999999517</v>
      </c>
      <c r="L54" s="246">
        <f t="shared" si="37"/>
        <v>-309.99999999999517</v>
      </c>
      <c r="M54" s="245">
        <v>1000</v>
      </c>
      <c r="N54" s="247" t="s">
        <v>2194</v>
      </c>
      <c r="O54" s="243">
        <v>43068</v>
      </c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</row>
    <row r="55" spans="1:27" s="146" customFormat="1">
      <c r="A55" s="242">
        <v>53</v>
      </c>
      <c r="B55" s="243">
        <v>43067</v>
      </c>
      <c r="C55" s="270" t="s">
        <v>2926</v>
      </c>
      <c r="D55" s="244" t="s">
        <v>270</v>
      </c>
      <c r="E55" s="244">
        <v>64.63</v>
      </c>
      <c r="F55" s="244">
        <v>64.13</v>
      </c>
      <c r="G55" s="244">
        <v>64.13</v>
      </c>
      <c r="H55" s="244">
        <v>65.63</v>
      </c>
      <c r="I55" s="563" t="s">
        <v>2915</v>
      </c>
      <c r="J55" s="613"/>
      <c r="K55" s="245">
        <f t="shared" si="34"/>
        <v>-0.5</v>
      </c>
      <c r="L55" s="246">
        <f t="shared" ref="L55" si="38">K55*M55</f>
        <v>-500</v>
      </c>
      <c r="M55" s="245">
        <v>1000</v>
      </c>
      <c r="N55" s="247" t="s">
        <v>2194</v>
      </c>
      <c r="O55" s="243">
        <v>43084</v>
      </c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</row>
    <row r="56" spans="1:27" s="146" customFormat="1">
      <c r="A56" s="242">
        <v>54</v>
      </c>
      <c r="B56" s="243">
        <v>43067</v>
      </c>
      <c r="C56" s="270" t="s">
        <v>2927</v>
      </c>
      <c r="D56" s="244" t="s">
        <v>270</v>
      </c>
      <c r="E56" s="244">
        <v>76.930000000000007</v>
      </c>
      <c r="F56" s="244">
        <v>76.430000000000007</v>
      </c>
      <c r="G56" s="244">
        <v>76.430000000000007</v>
      </c>
      <c r="H56" s="244">
        <v>77.930000000000007</v>
      </c>
      <c r="I56" s="563" t="s">
        <v>2915</v>
      </c>
      <c r="J56" s="613"/>
      <c r="K56" s="245">
        <f t="shared" ref="K56" si="39">G56-E56</f>
        <v>-0.5</v>
      </c>
      <c r="L56" s="246">
        <f t="shared" ref="L56:L57" si="40">K56*M56</f>
        <v>-500</v>
      </c>
      <c r="M56" s="245">
        <v>1000</v>
      </c>
      <c r="N56" s="247" t="s">
        <v>2194</v>
      </c>
      <c r="O56" s="357">
        <v>43068</v>
      </c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</row>
    <row r="57" spans="1:27" s="146" customFormat="1">
      <c r="A57" s="232">
        <v>55</v>
      </c>
      <c r="B57" s="233">
        <v>43081</v>
      </c>
      <c r="C57" s="260" t="s">
        <v>2927</v>
      </c>
      <c r="D57" s="295" t="s">
        <v>270</v>
      </c>
      <c r="E57" s="236">
        <v>76.105000000000004</v>
      </c>
      <c r="F57" s="385">
        <v>75.7</v>
      </c>
      <c r="G57" s="385">
        <v>76.27</v>
      </c>
      <c r="H57" s="385">
        <v>76.8</v>
      </c>
      <c r="I57" s="589" t="s">
        <v>2917</v>
      </c>
      <c r="J57" s="612"/>
      <c r="K57" s="237">
        <f>G57-E57</f>
        <v>0.16499999999999204</v>
      </c>
      <c r="L57" s="238">
        <f t="shared" si="40"/>
        <v>164.99999999999204</v>
      </c>
      <c r="M57" s="385">
        <v>1000</v>
      </c>
      <c r="N57" s="239" t="s">
        <v>272</v>
      </c>
      <c r="O57" s="386">
        <v>43083</v>
      </c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</row>
    <row r="58" spans="1:27" s="146" customFormat="1">
      <c r="A58" s="232">
        <v>56</v>
      </c>
      <c r="B58" s="233">
        <v>43081</v>
      </c>
      <c r="C58" s="260" t="s">
        <v>2925</v>
      </c>
      <c r="D58" s="295" t="s">
        <v>270</v>
      </c>
      <c r="E58" s="236">
        <v>56.975000000000001</v>
      </c>
      <c r="F58" s="385">
        <v>56.7</v>
      </c>
      <c r="G58" s="385">
        <v>57.21</v>
      </c>
      <c r="H58" s="385">
        <v>57.6</v>
      </c>
      <c r="I58" s="589" t="s">
        <v>2634</v>
      </c>
      <c r="J58" s="612"/>
      <c r="K58" s="237">
        <f>G58-E58</f>
        <v>0.23499999999999943</v>
      </c>
      <c r="L58" s="238">
        <f t="shared" ref="L58" si="41">K58*M58</f>
        <v>234.99999999999943</v>
      </c>
      <c r="M58" s="385">
        <v>1000</v>
      </c>
      <c r="N58" s="239" t="s">
        <v>272</v>
      </c>
      <c r="O58" s="386">
        <v>43083</v>
      </c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</row>
    <row r="59" spans="1:27" s="146" customFormat="1">
      <c r="A59" s="349"/>
      <c r="B59" s="350"/>
      <c r="C59" s="87"/>
      <c r="D59" s="351"/>
      <c r="E59" s="384"/>
      <c r="F59" s="384"/>
      <c r="G59" s="384"/>
      <c r="H59" s="384"/>
      <c r="I59" s="619"/>
      <c r="J59" s="620"/>
      <c r="K59" s="352"/>
      <c r="L59" s="353"/>
      <c r="M59" s="384"/>
      <c r="N59" s="354"/>
      <c r="O59" s="35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</row>
    <row r="60" spans="1:27" s="146" customFormat="1">
      <c r="A60" s="349"/>
      <c r="B60" s="350"/>
      <c r="C60" s="87"/>
      <c r="D60" s="351"/>
      <c r="E60" s="384"/>
      <c r="F60" s="384"/>
      <c r="G60" s="384"/>
      <c r="H60" s="384"/>
      <c r="I60" s="619"/>
      <c r="J60" s="620"/>
      <c r="K60" s="352"/>
      <c r="L60" s="353"/>
      <c r="M60" s="384"/>
      <c r="N60" s="354"/>
      <c r="O60" s="35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</row>
    <row r="61" spans="1:27" s="146" customFormat="1">
      <c r="A61" s="349"/>
      <c r="B61" s="350"/>
      <c r="C61" s="87"/>
      <c r="D61" s="351"/>
      <c r="E61" s="384"/>
      <c r="F61" s="384"/>
      <c r="G61" s="384"/>
      <c r="H61" s="384"/>
      <c r="I61" s="619"/>
      <c r="J61" s="620"/>
      <c r="K61" s="352"/>
      <c r="L61" s="353"/>
      <c r="M61" s="384"/>
      <c r="N61" s="354"/>
      <c r="O61" s="35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</row>
    <row r="62" spans="1:27" s="146" customFormat="1">
      <c r="A62" s="349"/>
      <c r="B62" s="350"/>
      <c r="C62" s="87"/>
      <c r="D62" s="351"/>
      <c r="E62" s="384"/>
      <c r="F62" s="384"/>
      <c r="G62" s="384"/>
      <c r="H62" s="384"/>
      <c r="I62" s="619"/>
      <c r="J62" s="620"/>
      <c r="K62" s="352"/>
      <c r="L62" s="353"/>
      <c r="M62" s="384"/>
      <c r="N62" s="354"/>
      <c r="O62" s="35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</row>
    <row r="63" spans="1:27" s="146" customFormat="1">
      <c r="A63" s="349"/>
      <c r="B63" s="350"/>
      <c r="C63" s="87"/>
      <c r="D63" s="351"/>
      <c r="E63" s="384"/>
      <c r="F63" s="384"/>
      <c r="G63" s="384"/>
      <c r="H63" s="384"/>
      <c r="I63" s="619"/>
      <c r="J63" s="620"/>
      <c r="K63" s="352"/>
      <c r="L63" s="353"/>
      <c r="M63" s="384"/>
      <c r="N63" s="354"/>
      <c r="O63" s="35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</row>
    <row r="64" spans="1:27" s="146" customFormat="1">
      <c r="A64" s="349"/>
      <c r="B64" s="350"/>
      <c r="C64" s="87"/>
      <c r="D64" s="351"/>
      <c r="E64" s="384"/>
      <c r="F64" s="384"/>
      <c r="G64" s="384"/>
      <c r="H64" s="384"/>
      <c r="I64" s="619"/>
      <c r="J64" s="620"/>
      <c r="K64" s="352"/>
      <c r="L64" s="353"/>
      <c r="M64" s="384"/>
      <c r="N64" s="354"/>
      <c r="O64" s="35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</row>
    <row r="65" spans="1:27" s="146" customFormat="1">
      <c r="A65" s="349"/>
      <c r="B65" s="350"/>
      <c r="C65" s="87"/>
      <c r="D65" s="351"/>
      <c r="E65" s="384"/>
      <c r="F65" s="384"/>
      <c r="G65" s="384"/>
      <c r="H65" s="384"/>
      <c r="I65" s="619"/>
      <c r="J65" s="620"/>
      <c r="K65" s="352"/>
      <c r="L65" s="353"/>
      <c r="M65" s="384"/>
      <c r="N65" s="354"/>
      <c r="O65" s="35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</row>
    <row r="66" spans="1:27" s="146" customFormat="1">
      <c r="A66" s="349"/>
      <c r="B66" s="350"/>
      <c r="C66" s="87"/>
      <c r="D66" s="351"/>
      <c r="E66" s="384"/>
      <c r="F66" s="384"/>
      <c r="G66" s="384"/>
      <c r="H66" s="384"/>
      <c r="I66" s="619"/>
      <c r="J66" s="620"/>
      <c r="K66" s="352"/>
      <c r="L66" s="353"/>
      <c r="M66" s="384"/>
      <c r="N66" s="354"/>
      <c r="O66" s="35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</row>
    <row r="67" spans="1:27" s="146" customFormat="1">
      <c r="A67" s="349"/>
      <c r="B67" s="350"/>
      <c r="C67" s="87"/>
      <c r="D67" s="351"/>
      <c r="E67" s="384"/>
      <c r="F67" s="384"/>
      <c r="G67" s="384"/>
      <c r="H67" s="384"/>
      <c r="I67" s="619"/>
      <c r="J67" s="620"/>
      <c r="K67" s="352"/>
      <c r="L67" s="353"/>
      <c r="M67" s="384"/>
      <c r="N67" s="354"/>
      <c r="O67" s="35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</row>
    <row r="68" spans="1:27" s="146" customFormat="1">
      <c r="A68" s="349"/>
      <c r="B68" s="350"/>
      <c r="C68" s="87"/>
      <c r="D68" s="351"/>
      <c r="E68" s="384"/>
      <c r="F68" s="384"/>
      <c r="G68" s="384"/>
      <c r="H68" s="384"/>
      <c r="I68" s="619"/>
      <c r="J68" s="620"/>
      <c r="K68" s="352"/>
      <c r="L68" s="353"/>
      <c r="M68" s="384"/>
      <c r="N68" s="354"/>
      <c r="O68" s="35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</row>
    <row r="69" spans="1:27" s="146" customFormat="1">
      <c r="A69" s="349"/>
      <c r="B69" s="350"/>
      <c r="C69" s="87"/>
      <c r="D69" s="351"/>
      <c r="E69" s="384"/>
      <c r="F69" s="384"/>
      <c r="G69" s="384"/>
      <c r="H69" s="384"/>
      <c r="I69" s="619"/>
      <c r="J69" s="620"/>
      <c r="K69" s="352"/>
      <c r="L69" s="353"/>
      <c r="M69" s="384"/>
      <c r="N69" s="354"/>
      <c r="O69" s="35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</row>
    <row r="70" spans="1:27" s="146" customFormat="1">
      <c r="A70" s="349"/>
      <c r="B70" s="350"/>
      <c r="C70" s="87"/>
      <c r="D70" s="351"/>
      <c r="E70" s="384"/>
      <c r="F70" s="384"/>
      <c r="G70" s="384"/>
      <c r="H70" s="384"/>
      <c r="I70" s="619"/>
      <c r="J70" s="620"/>
      <c r="K70" s="352"/>
      <c r="L70" s="353"/>
      <c r="M70" s="384"/>
      <c r="N70" s="354"/>
      <c r="O70" s="35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</row>
    <row r="71" spans="1:27" s="146" customFormat="1">
      <c r="A71" s="349"/>
      <c r="B71" s="350"/>
      <c r="C71" s="87"/>
      <c r="D71" s="351"/>
      <c r="E71" s="384"/>
      <c r="F71" s="384"/>
      <c r="G71" s="384"/>
      <c r="H71" s="384"/>
      <c r="I71" s="619"/>
      <c r="J71" s="620"/>
      <c r="K71" s="352"/>
      <c r="L71" s="353"/>
      <c r="M71" s="384"/>
      <c r="N71" s="354"/>
      <c r="O71" s="35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</row>
    <row r="72" spans="1:27" s="146" customFormat="1">
      <c r="A72" s="349"/>
      <c r="B72" s="350"/>
      <c r="C72" s="87"/>
      <c r="D72" s="351"/>
      <c r="E72" s="384"/>
      <c r="F72" s="384"/>
      <c r="G72" s="384"/>
      <c r="H72" s="384"/>
      <c r="I72" s="619"/>
      <c r="J72" s="620"/>
      <c r="K72" s="352"/>
      <c r="L72" s="353"/>
      <c r="M72" s="384"/>
      <c r="N72" s="354"/>
      <c r="O72" s="355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</row>
    <row r="73" spans="1:27" s="146" customFormat="1">
      <c r="A73" s="349"/>
      <c r="B73" s="350"/>
      <c r="C73" s="87"/>
      <c r="D73" s="351"/>
      <c r="E73" s="384"/>
      <c r="F73" s="384"/>
      <c r="G73" s="384"/>
      <c r="H73" s="384"/>
      <c r="I73" s="619"/>
      <c r="J73" s="620"/>
      <c r="K73" s="352"/>
      <c r="L73" s="353"/>
      <c r="M73" s="384"/>
      <c r="N73" s="354"/>
      <c r="O73" s="355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</row>
    <row r="74" spans="1:27" s="146" customFormat="1">
      <c r="A74" s="349"/>
      <c r="B74" s="350"/>
      <c r="C74" s="87"/>
      <c r="D74" s="351"/>
      <c r="E74" s="384"/>
      <c r="F74" s="384"/>
      <c r="G74" s="384"/>
      <c r="H74" s="384"/>
      <c r="I74" s="619"/>
      <c r="J74" s="620"/>
      <c r="K74" s="352"/>
      <c r="L74" s="353"/>
      <c r="M74" s="384"/>
      <c r="N74" s="354"/>
      <c r="O74" s="355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</row>
    <row r="75" spans="1:27" s="146" customFormat="1">
      <c r="A75" s="349"/>
      <c r="B75" s="350"/>
      <c r="C75" s="87"/>
      <c r="D75" s="351"/>
      <c r="E75" s="384"/>
      <c r="F75" s="384"/>
      <c r="G75" s="384"/>
      <c r="H75" s="384"/>
      <c r="I75" s="619"/>
      <c r="J75" s="620"/>
      <c r="K75" s="352"/>
      <c r="L75" s="353"/>
      <c r="M75" s="384"/>
      <c r="N75" s="354"/>
      <c r="O75" s="355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</row>
    <row r="76" spans="1:27" s="146" customFormat="1">
      <c r="A76" s="349"/>
      <c r="B76" s="350"/>
      <c r="C76" s="87"/>
      <c r="D76" s="351"/>
      <c r="E76" s="384"/>
      <c r="F76" s="384"/>
      <c r="G76" s="384"/>
      <c r="H76" s="384"/>
      <c r="I76" s="619"/>
      <c r="J76" s="620"/>
      <c r="K76" s="352"/>
      <c r="L76" s="353"/>
      <c r="M76" s="384"/>
      <c r="N76" s="354"/>
      <c r="O76" s="355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</row>
    <row r="77" spans="1:27" s="146" customFormat="1">
      <c r="A77" s="349"/>
      <c r="B77" s="350"/>
      <c r="C77" s="87"/>
      <c r="D77" s="351"/>
      <c r="E77" s="384"/>
      <c r="F77" s="384"/>
      <c r="G77" s="384"/>
      <c r="H77" s="384"/>
      <c r="I77" s="619"/>
      <c r="J77" s="620"/>
      <c r="K77" s="352"/>
      <c r="L77" s="353"/>
      <c r="M77" s="384"/>
      <c r="N77" s="354"/>
      <c r="O77" s="355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</row>
    <row r="78" spans="1:27" s="146" customFormat="1">
      <c r="A78" s="349"/>
      <c r="B78" s="350"/>
      <c r="C78" s="87"/>
      <c r="D78" s="351"/>
      <c r="E78" s="384"/>
      <c r="F78" s="384"/>
      <c r="G78" s="384"/>
      <c r="H78" s="384"/>
      <c r="I78" s="619"/>
      <c r="J78" s="620"/>
      <c r="K78" s="352"/>
      <c r="L78" s="353"/>
      <c r="M78" s="384"/>
      <c r="N78" s="354"/>
      <c r="O78" s="355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</row>
    <row r="79" spans="1:27" s="146" customFormat="1">
      <c r="A79" s="349"/>
      <c r="B79" s="350"/>
      <c r="C79" s="87"/>
      <c r="D79" s="351"/>
      <c r="E79" s="384"/>
      <c r="F79" s="384"/>
      <c r="G79" s="384"/>
      <c r="H79" s="384"/>
      <c r="I79" s="619"/>
      <c r="J79" s="620"/>
      <c r="K79" s="352"/>
      <c r="L79" s="353"/>
      <c r="M79" s="384"/>
      <c r="N79" s="354"/>
      <c r="O79" s="355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</row>
    <row r="80" spans="1:27" s="146" customFormat="1">
      <c r="A80" s="349"/>
      <c r="B80" s="350"/>
      <c r="C80" s="87"/>
      <c r="D80" s="351"/>
      <c r="E80" s="384"/>
      <c r="F80" s="384"/>
      <c r="G80" s="384"/>
      <c r="H80" s="384"/>
      <c r="I80" s="619"/>
      <c r="J80" s="620"/>
      <c r="K80" s="352"/>
      <c r="L80" s="353"/>
      <c r="M80" s="384"/>
      <c r="N80" s="354"/>
      <c r="O80" s="355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</row>
    <row r="81" spans="1:27" s="146" customFormat="1">
      <c r="A81" s="349"/>
      <c r="B81" s="350"/>
      <c r="C81" s="87"/>
      <c r="D81" s="351"/>
      <c r="E81" s="384"/>
      <c r="F81" s="384"/>
      <c r="G81" s="384"/>
      <c r="H81" s="384"/>
      <c r="I81" s="619"/>
      <c r="J81" s="620"/>
      <c r="K81" s="352"/>
      <c r="L81" s="353"/>
      <c r="M81" s="384"/>
      <c r="N81" s="354"/>
      <c r="O81" s="355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</row>
    <row r="82" spans="1:27" s="146" customFormat="1">
      <c r="A82" s="349"/>
      <c r="B82" s="350"/>
      <c r="C82" s="87"/>
      <c r="D82" s="351"/>
      <c r="E82" s="384"/>
      <c r="F82" s="384"/>
      <c r="G82" s="384"/>
      <c r="H82" s="384"/>
      <c r="I82" s="619"/>
      <c r="J82" s="620"/>
      <c r="K82" s="352"/>
      <c r="L82" s="353"/>
      <c r="M82" s="384"/>
      <c r="N82" s="354"/>
      <c r="O82" s="355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</row>
    <row r="83" spans="1:27" s="146" customFormat="1">
      <c r="A83" s="349"/>
      <c r="B83" s="350"/>
      <c r="C83" s="87"/>
      <c r="D83" s="351"/>
      <c r="E83" s="384"/>
      <c r="F83" s="384"/>
      <c r="G83" s="384"/>
      <c r="H83" s="384"/>
      <c r="I83" s="619"/>
      <c r="J83" s="620"/>
      <c r="K83" s="352"/>
      <c r="L83" s="353"/>
      <c r="M83" s="384"/>
      <c r="N83" s="354"/>
      <c r="O83" s="355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</row>
    <row r="84" spans="1:27" s="146" customFormat="1">
      <c r="A84" s="349"/>
      <c r="B84" s="350"/>
      <c r="C84" s="87"/>
      <c r="D84" s="351"/>
      <c r="E84" s="384"/>
      <c r="F84" s="384"/>
      <c r="G84" s="384"/>
      <c r="H84" s="384"/>
      <c r="I84" s="619"/>
      <c r="J84" s="620"/>
      <c r="K84" s="352"/>
      <c r="L84" s="353"/>
      <c r="M84" s="384"/>
      <c r="N84" s="354"/>
      <c r="O84" s="355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</row>
    <row r="85" spans="1:27" s="146" customFormat="1">
      <c r="A85" s="349"/>
      <c r="B85" s="350"/>
      <c r="C85" s="87"/>
      <c r="D85" s="351"/>
      <c r="E85" s="384"/>
      <c r="F85" s="384"/>
      <c r="G85" s="384"/>
      <c r="H85" s="384"/>
      <c r="I85" s="619"/>
      <c r="J85" s="620"/>
      <c r="K85" s="352"/>
      <c r="L85" s="353"/>
      <c r="M85" s="384"/>
      <c r="N85" s="354"/>
      <c r="O85" s="355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</row>
    <row r="86" spans="1:27" s="146" customFormat="1">
      <c r="A86" s="349"/>
      <c r="B86" s="350"/>
      <c r="C86" s="87"/>
      <c r="D86" s="351"/>
      <c r="E86" s="384"/>
      <c r="F86" s="384"/>
      <c r="G86" s="384"/>
      <c r="H86" s="384"/>
      <c r="I86" s="619"/>
      <c r="J86" s="620"/>
      <c r="K86" s="352"/>
      <c r="L86" s="353"/>
      <c r="M86" s="384"/>
      <c r="N86" s="354"/>
      <c r="O86" s="355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</row>
    <row r="87" spans="1:27" s="146" customFormat="1">
      <c r="A87" s="349"/>
      <c r="B87" s="350"/>
      <c r="C87" s="87"/>
      <c r="D87" s="351"/>
      <c r="E87" s="384"/>
      <c r="F87" s="384"/>
      <c r="G87" s="384"/>
      <c r="H87" s="384"/>
      <c r="I87" s="619"/>
      <c r="J87" s="620"/>
      <c r="K87" s="352"/>
      <c r="L87" s="353"/>
      <c r="M87" s="384"/>
      <c r="N87" s="354"/>
      <c r="O87" s="355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</row>
    <row r="88" spans="1:27" s="146" customFormat="1">
      <c r="A88" s="349"/>
      <c r="B88" s="350"/>
      <c r="C88" s="87"/>
      <c r="D88" s="351"/>
      <c r="E88" s="384"/>
      <c r="F88" s="384"/>
      <c r="G88" s="384"/>
      <c r="H88" s="384"/>
      <c r="I88" s="619"/>
      <c r="J88" s="620"/>
      <c r="K88" s="352"/>
      <c r="L88" s="353"/>
      <c r="M88" s="384"/>
      <c r="N88" s="354"/>
      <c r="O88" s="355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</row>
    <row r="89" spans="1:27" s="146" customFormat="1">
      <c r="A89" s="349"/>
      <c r="B89" s="350"/>
      <c r="C89" s="87"/>
      <c r="D89" s="351"/>
      <c r="E89" s="384"/>
      <c r="F89" s="384"/>
      <c r="G89" s="384"/>
      <c r="H89" s="384"/>
      <c r="I89" s="619"/>
      <c r="J89" s="620"/>
      <c r="K89" s="352"/>
      <c r="L89" s="353"/>
      <c r="M89" s="384"/>
      <c r="N89" s="354"/>
      <c r="O89" s="355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</row>
    <row r="90" spans="1:27" s="146" customFormat="1">
      <c r="A90" s="349"/>
      <c r="B90" s="350"/>
      <c r="C90" s="87"/>
      <c r="D90" s="351"/>
      <c r="E90" s="384"/>
      <c r="F90" s="384"/>
      <c r="G90" s="384"/>
      <c r="H90" s="384"/>
      <c r="I90" s="619"/>
      <c r="J90" s="620"/>
      <c r="K90" s="352"/>
      <c r="L90" s="353"/>
      <c r="M90" s="384"/>
      <c r="N90" s="354"/>
      <c r="O90" s="355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</row>
    <row r="91" spans="1:27" s="146" customFormat="1">
      <c r="A91" s="349"/>
      <c r="B91" s="350"/>
      <c r="C91" s="87"/>
      <c r="D91" s="351"/>
      <c r="E91" s="384"/>
      <c r="F91" s="384"/>
      <c r="G91" s="384"/>
      <c r="H91" s="384"/>
      <c r="I91" s="619"/>
      <c r="J91" s="620"/>
      <c r="K91" s="352"/>
      <c r="L91" s="353"/>
      <c r="M91" s="384"/>
      <c r="N91" s="354"/>
      <c r="O91" s="355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</row>
    <row r="92" spans="1:27" s="146" customFormat="1">
      <c r="A92" s="349"/>
      <c r="B92" s="350"/>
      <c r="C92" s="87"/>
      <c r="D92" s="351"/>
      <c r="E92" s="384"/>
      <c r="F92" s="384"/>
      <c r="G92" s="384"/>
      <c r="H92" s="384"/>
      <c r="I92" s="619"/>
      <c r="J92" s="620"/>
      <c r="K92" s="352"/>
      <c r="L92" s="353"/>
      <c r="M92" s="384"/>
      <c r="N92" s="354"/>
      <c r="O92" s="355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</row>
    <row r="93" spans="1:27" s="146" customFormat="1">
      <c r="A93" s="349"/>
      <c r="B93" s="350"/>
      <c r="C93" s="87"/>
      <c r="D93" s="351"/>
      <c r="E93" s="384"/>
      <c r="F93" s="384"/>
      <c r="G93" s="384"/>
      <c r="H93" s="384"/>
      <c r="I93" s="619"/>
      <c r="J93" s="620"/>
      <c r="K93" s="352"/>
      <c r="L93" s="353"/>
      <c r="M93" s="384"/>
      <c r="N93" s="354"/>
      <c r="O93" s="355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  <c r="AA93" s="115"/>
    </row>
    <row r="94" spans="1:27" s="146" customFormat="1">
      <c r="A94" s="349"/>
      <c r="B94" s="350"/>
      <c r="C94" s="87"/>
      <c r="D94" s="351"/>
      <c r="E94" s="384"/>
      <c r="F94" s="384"/>
      <c r="G94" s="384"/>
      <c r="H94" s="384"/>
      <c r="I94" s="619"/>
      <c r="J94" s="620"/>
      <c r="K94" s="352"/>
      <c r="L94" s="353"/>
      <c r="M94" s="384"/>
      <c r="N94" s="354"/>
      <c r="O94" s="355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</row>
    <row r="95" spans="1:27" s="146" customFormat="1">
      <c r="A95" s="349"/>
      <c r="B95" s="350"/>
      <c r="C95" s="87"/>
      <c r="D95" s="351"/>
      <c r="E95" s="384"/>
      <c r="F95" s="384"/>
      <c r="G95" s="384"/>
      <c r="H95" s="384"/>
      <c r="I95" s="619"/>
      <c r="J95" s="620"/>
      <c r="K95" s="352"/>
      <c r="L95" s="353"/>
      <c r="M95" s="384"/>
      <c r="N95" s="354"/>
      <c r="O95" s="355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</row>
    <row r="96" spans="1:27" s="146" customFormat="1">
      <c r="A96" s="349"/>
      <c r="B96" s="350"/>
      <c r="C96" s="87"/>
      <c r="D96" s="351"/>
      <c r="E96" s="384"/>
      <c r="F96" s="384"/>
      <c r="G96" s="384"/>
      <c r="H96" s="384"/>
      <c r="I96" s="619"/>
      <c r="J96" s="620"/>
      <c r="K96" s="352"/>
      <c r="L96" s="353"/>
      <c r="M96" s="384"/>
      <c r="N96" s="354"/>
      <c r="O96" s="355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</row>
    <row r="97" spans="1:27" s="146" customFormat="1">
      <c r="A97" s="349"/>
      <c r="B97" s="350"/>
      <c r="C97" s="87"/>
      <c r="D97" s="351"/>
      <c r="E97" s="384"/>
      <c r="F97" s="384"/>
      <c r="G97" s="384"/>
      <c r="H97" s="384"/>
      <c r="I97" s="619"/>
      <c r="J97" s="620"/>
      <c r="K97" s="352"/>
      <c r="L97" s="353"/>
      <c r="M97" s="384"/>
      <c r="N97" s="354"/>
      <c r="O97" s="355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</row>
    <row r="98" spans="1:27" s="146" customFormat="1">
      <c r="A98" s="349"/>
      <c r="B98" s="350"/>
      <c r="C98" s="87"/>
      <c r="D98" s="351"/>
      <c r="E98" s="384"/>
      <c r="F98" s="384"/>
      <c r="G98" s="384"/>
      <c r="H98" s="384"/>
      <c r="I98" s="619"/>
      <c r="J98" s="620"/>
      <c r="K98" s="352"/>
      <c r="L98" s="353"/>
      <c r="M98" s="384"/>
      <c r="N98" s="354"/>
      <c r="O98" s="35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</row>
    <row r="99" spans="1:27" s="146" customFormat="1">
      <c r="A99" s="349"/>
      <c r="B99" s="350"/>
      <c r="C99" s="87"/>
      <c r="D99" s="351"/>
      <c r="E99" s="384"/>
      <c r="F99" s="384"/>
      <c r="G99" s="384"/>
      <c r="H99" s="384"/>
      <c r="I99" s="619"/>
      <c r="J99" s="620"/>
      <c r="K99" s="352"/>
      <c r="L99" s="353"/>
      <c r="M99" s="384"/>
      <c r="N99" s="354"/>
      <c r="O99" s="355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  <c r="AA99" s="115"/>
    </row>
    <row r="100" spans="1:27" s="146" customFormat="1">
      <c r="A100" s="349"/>
      <c r="B100" s="350"/>
      <c r="C100" s="87"/>
      <c r="D100" s="351"/>
      <c r="E100" s="384"/>
      <c r="F100" s="384"/>
      <c r="G100" s="384"/>
      <c r="H100" s="384"/>
      <c r="I100" s="619"/>
      <c r="J100" s="620"/>
      <c r="K100" s="352"/>
      <c r="L100" s="353"/>
      <c r="M100" s="384"/>
      <c r="N100" s="354"/>
      <c r="O100" s="355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  <c r="AA100" s="115"/>
    </row>
    <row r="101" spans="1:27" s="146" customFormat="1">
      <c r="A101" s="349"/>
      <c r="B101" s="350"/>
      <c r="C101" s="87"/>
      <c r="D101" s="351"/>
      <c r="E101" s="384"/>
      <c r="F101" s="384"/>
      <c r="G101" s="384"/>
      <c r="H101" s="384"/>
      <c r="I101" s="619"/>
      <c r="J101" s="620"/>
      <c r="K101" s="352"/>
      <c r="L101" s="353"/>
      <c r="M101" s="384"/>
      <c r="N101" s="354"/>
      <c r="O101" s="355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  <c r="AA101" s="115"/>
    </row>
    <row r="102" spans="1:27" s="146" customFormat="1">
      <c r="A102" s="349"/>
      <c r="B102" s="350"/>
      <c r="C102" s="87"/>
      <c r="D102" s="351"/>
      <c r="E102" s="384"/>
      <c r="F102" s="384"/>
      <c r="G102" s="384"/>
      <c r="H102" s="384"/>
      <c r="I102" s="619"/>
      <c r="J102" s="620"/>
      <c r="K102" s="352"/>
      <c r="L102" s="353"/>
      <c r="M102" s="384"/>
      <c r="N102" s="354"/>
      <c r="O102" s="355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  <c r="AA102" s="115"/>
    </row>
    <row r="103" spans="1:27" s="146" customFormat="1">
      <c r="A103" s="349"/>
      <c r="B103" s="350"/>
      <c r="C103" s="87"/>
      <c r="D103" s="351"/>
      <c r="E103" s="384"/>
      <c r="F103" s="384"/>
      <c r="G103" s="384"/>
      <c r="H103" s="384"/>
      <c r="I103" s="619"/>
      <c r="J103" s="620"/>
      <c r="K103" s="352"/>
      <c r="L103" s="353"/>
      <c r="M103" s="384"/>
      <c r="N103" s="354"/>
      <c r="O103" s="355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  <c r="AA103" s="115"/>
    </row>
    <row r="104" spans="1:27" s="146" customFormat="1">
      <c r="A104" s="349"/>
      <c r="B104" s="350"/>
      <c r="C104" s="87"/>
      <c r="D104" s="351"/>
      <c r="E104" s="384"/>
      <c r="F104" s="384"/>
      <c r="G104" s="384"/>
      <c r="H104" s="384"/>
      <c r="I104" s="619"/>
      <c r="J104" s="620"/>
      <c r="K104" s="352"/>
      <c r="L104" s="353"/>
      <c r="M104" s="384"/>
      <c r="N104" s="354"/>
      <c r="O104" s="355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  <c r="AA104" s="115"/>
    </row>
    <row r="105" spans="1:27" s="146" customFormat="1">
      <c r="A105" s="349"/>
      <c r="B105" s="350"/>
      <c r="C105" s="87"/>
      <c r="D105" s="351"/>
      <c r="E105" s="384"/>
      <c r="F105" s="384"/>
      <c r="G105" s="384"/>
      <c r="H105" s="384"/>
      <c r="I105" s="619"/>
      <c r="J105" s="620"/>
      <c r="K105" s="352"/>
      <c r="L105" s="353"/>
      <c r="M105" s="384"/>
      <c r="N105" s="354"/>
      <c r="O105" s="355"/>
      <c r="P105" s="115"/>
      <c r="Q105" s="115"/>
      <c r="R105" s="115"/>
      <c r="S105" s="115"/>
      <c r="T105" s="115"/>
      <c r="U105" s="115"/>
      <c r="V105" s="115"/>
      <c r="W105" s="115"/>
      <c r="X105" s="115"/>
      <c r="Y105" s="115"/>
      <c r="Z105" s="115"/>
      <c r="AA105" s="115"/>
    </row>
    <row r="106" spans="1:27" s="146" customFormat="1">
      <c r="A106" s="349"/>
      <c r="B106" s="350"/>
      <c r="C106" s="87"/>
      <c r="D106" s="351"/>
      <c r="E106" s="384"/>
      <c r="F106" s="384"/>
      <c r="G106" s="384"/>
      <c r="H106" s="384"/>
      <c r="I106" s="619"/>
      <c r="J106" s="620"/>
      <c r="K106" s="352"/>
      <c r="L106" s="353"/>
      <c r="M106" s="384"/>
      <c r="N106" s="354"/>
      <c r="O106" s="355"/>
      <c r="P106" s="115"/>
      <c r="Q106" s="115"/>
      <c r="R106" s="115"/>
      <c r="S106" s="115"/>
      <c r="T106" s="115"/>
      <c r="U106" s="115"/>
      <c r="V106" s="115"/>
      <c r="W106" s="115"/>
      <c r="X106" s="115"/>
      <c r="Y106" s="115"/>
      <c r="Z106" s="115"/>
      <c r="AA106" s="115"/>
    </row>
    <row r="107" spans="1:27" s="146" customFormat="1">
      <c r="A107" s="349"/>
      <c r="B107" s="350"/>
      <c r="C107" s="87"/>
      <c r="D107" s="351"/>
      <c r="E107" s="384"/>
      <c r="F107" s="384"/>
      <c r="G107" s="384"/>
      <c r="H107" s="384"/>
      <c r="I107" s="619"/>
      <c r="J107" s="620"/>
      <c r="K107" s="352"/>
      <c r="L107" s="353"/>
      <c r="M107" s="384"/>
      <c r="N107" s="354"/>
      <c r="O107" s="355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</row>
    <row r="108" spans="1:27" s="146" customFormat="1">
      <c r="A108" s="349"/>
      <c r="B108" s="350"/>
      <c r="C108" s="87"/>
      <c r="D108" s="351"/>
      <c r="E108" s="384"/>
      <c r="F108" s="384"/>
      <c r="G108" s="384"/>
      <c r="H108" s="384"/>
      <c r="I108" s="619"/>
      <c r="J108" s="620"/>
      <c r="K108" s="352"/>
      <c r="L108" s="353"/>
      <c r="M108" s="384"/>
      <c r="N108" s="354"/>
      <c r="O108" s="355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</row>
    <row r="109" spans="1:27" s="146" customFormat="1">
      <c r="A109" s="349"/>
      <c r="B109" s="350"/>
      <c r="C109" s="87"/>
      <c r="D109" s="351"/>
      <c r="E109" s="384"/>
      <c r="F109" s="384"/>
      <c r="G109" s="384"/>
      <c r="H109" s="384"/>
      <c r="I109" s="619"/>
      <c r="J109" s="620"/>
      <c r="K109" s="352"/>
      <c r="L109" s="353"/>
      <c r="M109" s="384"/>
      <c r="N109" s="354"/>
      <c r="O109" s="355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  <c r="AA109" s="115"/>
    </row>
    <row r="110" spans="1:27" s="146" customFormat="1">
      <c r="A110" s="349"/>
      <c r="B110" s="350"/>
      <c r="C110" s="87"/>
      <c r="D110" s="351"/>
      <c r="E110" s="384"/>
      <c r="F110" s="384"/>
      <c r="G110" s="384"/>
      <c r="H110" s="384"/>
      <c r="I110" s="619"/>
      <c r="J110" s="620"/>
      <c r="K110" s="352"/>
      <c r="L110" s="353"/>
      <c r="M110" s="384"/>
      <c r="N110" s="354"/>
      <c r="O110" s="355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5"/>
      <c r="AA110" s="115"/>
    </row>
    <row r="111" spans="1:27" s="146" customFormat="1">
      <c r="A111" s="349"/>
      <c r="B111" s="350"/>
      <c r="C111" s="87"/>
      <c r="D111" s="351"/>
      <c r="E111" s="384"/>
      <c r="F111" s="384"/>
      <c r="G111" s="384"/>
      <c r="H111" s="384"/>
      <c r="I111" s="619"/>
      <c r="J111" s="620"/>
      <c r="K111" s="352"/>
      <c r="L111" s="353"/>
      <c r="M111" s="384"/>
      <c r="N111" s="354"/>
      <c r="O111" s="355"/>
      <c r="P111" s="115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  <c r="AA111" s="115"/>
    </row>
    <row r="112" spans="1:27" s="146" customFormat="1">
      <c r="A112" s="349"/>
      <c r="B112" s="350"/>
      <c r="C112" s="87"/>
      <c r="D112" s="351"/>
      <c r="E112" s="384"/>
      <c r="F112" s="384"/>
      <c r="G112" s="384"/>
      <c r="H112" s="384"/>
      <c r="I112" s="619"/>
      <c r="J112" s="620"/>
      <c r="K112" s="352"/>
      <c r="L112" s="353"/>
      <c r="M112" s="384"/>
      <c r="N112" s="354"/>
      <c r="O112" s="355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  <c r="AA112" s="115"/>
    </row>
    <row r="113" spans="1:27" s="146" customFormat="1">
      <c r="A113" s="349"/>
      <c r="B113" s="350"/>
      <c r="C113" s="87"/>
      <c r="D113" s="351"/>
      <c r="E113" s="384"/>
      <c r="F113" s="384"/>
      <c r="G113" s="384"/>
      <c r="H113" s="384"/>
      <c r="I113" s="619"/>
      <c r="J113" s="620"/>
      <c r="K113" s="352"/>
      <c r="L113" s="353"/>
      <c r="M113" s="384"/>
      <c r="N113" s="354"/>
      <c r="O113" s="355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  <c r="AA113" s="115"/>
    </row>
    <row r="114" spans="1:27" s="146" customFormat="1">
      <c r="A114" s="349"/>
      <c r="B114" s="350"/>
      <c r="C114" s="87"/>
      <c r="D114" s="351"/>
      <c r="E114" s="384"/>
      <c r="F114" s="384"/>
      <c r="G114" s="384"/>
      <c r="H114" s="384"/>
      <c r="I114" s="619"/>
      <c r="J114" s="620"/>
      <c r="K114" s="352"/>
      <c r="L114" s="353"/>
      <c r="M114" s="384"/>
      <c r="N114" s="354"/>
      <c r="O114" s="355"/>
      <c r="P114" s="115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  <c r="AA114" s="115"/>
    </row>
    <row r="115" spans="1:27" s="146" customFormat="1">
      <c r="A115" s="349"/>
      <c r="B115" s="350"/>
      <c r="C115" s="87"/>
      <c r="D115" s="351"/>
      <c r="E115" s="384"/>
      <c r="F115" s="384"/>
      <c r="G115" s="384"/>
      <c r="H115" s="384"/>
      <c r="I115" s="619"/>
      <c r="J115" s="620"/>
      <c r="K115" s="352"/>
      <c r="L115" s="353"/>
      <c r="M115" s="384"/>
      <c r="N115" s="354"/>
      <c r="O115" s="355"/>
      <c r="P115" s="115"/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  <c r="AA115" s="115"/>
    </row>
    <row r="116" spans="1:27" s="146" customFormat="1">
      <c r="A116" s="349"/>
      <c r="B116" s="350"/>
      <c r="C116" s="87"/>
      <c r="D116" s="351"/>
      <c r="E116" s="384"/>
      <c r="F116" s="384"/>
      <c r="G116" s="384"/>
      <c r="H116" s="384"/>
      <c r="I116" s="619"/>
      <c r="J116" s="620"/>
      <c r="K116" s="352"/>
      <c r="L116" s="353"/>
      <c r="M116" s="384"/>
      <c r="N116" s="354"/>
      <c r="O116" s="355"/>
      <c r="P116" s="115"/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  <c r="AA116" s="115"/>
    </row>
    <row r="117" spans="1:27" s="146" customFormat="1">
      <c r="A117" s="349"/>
      <c r="B117" s="350"/>
      <c r="C117" s="87"/>
      <c r="D117" s="351"/>
      <c r="E117" s="384"/>
      <c r="F117" s="384"/>
      <c r="G117" s="384"/>
      <c r="H117" s="384"/>
      <c r="I117" s="619"/>
      <c r="J117" s="620"/>
      <c r="K117" s="352"/>
      <c r="L117" s="353"/>
      <c r="M117" s="384"/>
      <c r="N117" s="354"/>
      <c r="O117" s="355"/>
      <c r="P117" s="115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  <c r="AA117" s="115"/>
    </row>
    <row r="118" spans="1:27" s="146" customFormat="1">
      <c r="A118" s="349"/>
      <c r="B118" s="350"/>
      <c r="C118" s="87"/>
      <c r="D118" s="351"/>
      <c r="E118" s="384"/>
      <c r="F118" s="384"/>
      <c r="G118" s="384"/>
      <c r="H118" s="384"/>
      <c r="I118" s="619"/>
      <c r="J118" s="620"/>
      <c r="K118" s="352"/>
      <c r="L118" s="353"/>
      <c r="M118" s="384"/>
      <c r="N118" s="354"/>
      <c r="O118" s="355"/>
      <c r="P118" s="115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  <c r="AA118" s="115"/>
    </row>
    <row r="119" spans="1:27" s="146" customFormat="1">
      <c r="A119" s="349"/>
      <c r="B119" s="350"/>
      <c r="C119" s="87"/>
      <c r="D119" s="351"/>
      <c r="E119" s="384"/>
      <c r="F119" s="384"/>
      <c r="G119" s="384"/>
      <c r="H119" s="384"/>
      <c r="I119" s="619"/>
      <c r="J119" s="620"/>
      <c r="K119" s="352"/>
      <c r="L119" s="353"/>
      <c r="M119" s="384"/>
      <c r="N119" s="354"/>
      <c r="O119" s="355"/>
      <c r="P119" s="115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  <c r="AA119" s="115"/>
    </row>
    <row r="120" spans="1:27" s="146" customFormat="1">
      <c r="A120" s="349"/>
      <c r="B120" s="350"/>
      <c r="C120" s="87"/>
      <c r="D120" s="351"/>
      <c r="E120" s="384"/>
      <c r="F120" s="384"/>
      <c r="G120" s="384"/>
      <c r="H120" s="384"/>
      <c r="I120" s="619"/>
      <c r="J120" s="620"/>
      <c r="K120" s="352"/>
      <c r="L120" s="353"/>
      <c r="M120" s="384"/>
      <c r="N120" s="354"/>
      <c r="O120" s="355"/>
      <c r="P120" s="115"/>
      <c r="Q120" s="115"/>
      <c r="R120" s="115"/>
      <c r="S120" s="115"/>
      <c r="T120" s="115"/>
      <c r="U120" s="115"/>
      <c r="V120" s="115"/>
      <c r="W120" s="115"/>
      <c r="X120" s="115"/>
      <c r="Y120" s="115"/>
      <c r="Z120" s="115"/>
      <c r="AA120" s="115"/>
    </row>
    <row r="121" spans="1:27" s="146" customFormat="1">
      <c r="A121" s="349"/>
      <c r="B121" s="350"/>
      <c r="C121" s="87"/>
      <c r="D121" s="351"/>
      <c r="E121" s="384"/>
      <c r="F121" s="384"/>
      <c r="G121" s="384"/>
      <c r="H121" s="384"/>
      <c r="I121" s="619"/>
      <c r="J121" s="620"/>
      <c r="K121" s="352"/>
      <c r="L121" s="353"/>
      <c r="M121" s="384"/>
      <c r="N121" s="354"/>
      <c r="O121" s="355"/>
      <c r="P121" s="115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  <c r="AA121" s="115"/>
    </row>
    <row r="122" spans="1:27" s="146" customFormat="1">
      <c r="A122" s="349"/>
      <c r="B122" s="350"/>
      <c r="C122" s="87"/>
      <c r="D122" s="351"/>
      <c r="E122" s="384"/>
      <c r="F122" s="384"/>
      <c r="G122" s="384"/>
      <c r="H122" s="384"/>
      <c r="I122" s="619"/>
      <c r="J122" s="620"/>
      <c r="K122" s="352"/>
      <c r="L122" s="353"/>
      <c r="M122" s="384"/>
      <c r="N122" s="354"/>
      <c r="O122" s="355"/>
      <c r="P122" s="115"/>
      <c r="Q122" s="115"/>
      <c r="R122" s="115"/>
      <c r="S122" s="115"/>
      <c r="T122" s="115"/>
      <c r="U122" s="115"/>
      <c r="V122" s="115"/>
      <c r="W122" s="115"/>
      <c r="X122" s="115"/>
      <c r="Y122" s="115"/>
      <c r="Z122" s="115"/>
      <c r="AA122" s="115"/>
    </row>
    <row r="123" spans="1:27" s="146" customFormat="1">
      <c r="A123" s="349"/>
      <c r="B123" s="350"/>
      <c r="C123" s="87"/>
      <c r="D123" s="351"/>
      <c r="E123" s="384"/>
      <c r="F123" s="384"/>
      <c r="G123" s="384"/>
      <c r="H123" s="384"/>
      <c r="I123" s="619"/>
      <c r="J123" s="620"/>
      <c r="K123" s="352"/>
      <c r="L123" s="353"/>
      <c r="M123" s="384"/>
      <c r="N123" s="354"/>
      <c r="O123" s="355"/>
      <c r="P123" s="115"/>
      <c r="Q123" s="115"/>
      <c r="R123" s="115"/>
      <c r="S123" s="115"/>
      <c r="T123" s="115"/>
      <c r="U123" s="115"/>
      <c r="V123" s="115"/>
      <c r="W123" s="115"/>
      <c r="X123" s="115"/>
      <c r="Y123" s="115"/>
      <c r="Z123" s="115"/>
      <c r="AA123" s="115"/>
    </row>
    <row r="124" spans="1:27" s="146" customFormat="1">
      <c r="A124" s="349"/>
      <c r="B124" s="350"/>
      <c r="C124" s="87"/>
      <c r="D124" s="351"/>
      <c r="E124" s="384"/>
      <c r="F124" s="384"/>
      <c r="G124" s="384"/>
      <c r="H124" s="384"/>
      <c r="I124" s="619"/>
      <c r="J124" s="620"/>
      <c r="K124" s="352"/>
      <c r="L124" s="353"/>
      <c r="M124" s="384"/>
      <c r="N124" s="354"/>
      <c r="O124" s="355"/>
      <c r="P124" s="115"/>
      <c r="Q124" s="115"/>
      <c r="R124" s="115"/>
      <c r="S124" s="115"/>
      <c r="T124" s="115"/>
      <c r="U124" s="115"/>
      <c r="V124" s="115"/>
      <c r="W124" s="115"/>
      <c r="X124" s="115"/>
      <c r="Y124" s="115"/>
      <c r="Z124" s="115"/>
      <c r="AA124" s="115"/>
    </row>
    <row r="125" spans="1:27" s="146" customFormat="1">
      <c r="A125" s="349"/>
      <c r="B125" s="350"/>
      <c r="C125" s="87"/>
      <c r="D125" s="351"/>
      <c r="E125" s="384"/>
      <c r="F125" s="384"/>
      <c r="G125" s="384"/>
      <c r="H125" s="384"/>
      <c r="I125" s="619"/>
      <c r="J125" s="620"/>
      <c r="K125" s="352"/>
      <c r="L125" s="353"/>
      <c r="M125" s="384"/>
      <c r="N125" s="354"/>
      <c r="O125" s="355"/>
      <c r="P125" s="115"/>
      <c r="Q125" s="115"/>
      <c r="R125" s="115"/>
      <c r="S125" s="115"/>
      <c r="T125" s="115"/>
      <c r="U125" s="115"/>
      <c r="V125" s="115"/>
      <c r="W125" s="115"/>
      <c r="X125" s="115"/>
      <c r="Y125" s="115"/>
      <c r="Z125" s="115"/>
      <c r="AA125" s="115"/>
    </row>
  </sheetData>
  <mergeCells count="124"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3"/>
  <sheetViews>
    <sheetView zoomScale="85" zoomScaleNormal="85" workbookViewId="0">
      <pane ySplit="10" topLeftCell="A11" activePane="bottomLeft" state="frozen"/>
      <selection activeCell="C16" sqref="C16"/>
      <selection pane="bottomLeft" activeCell="F15" sqref="F15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43146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38" t="s">
        <v>13</v>
      </c>
      <c r="B9" s="540" t="s">
        <v>2325</v>
      </c>
      <c r="C9" s="540" t="s">
        <v>14</v>
      </c>
      <c r="D9" s="117" t="s">
        <v>15</v>
      </c>
      <c r="E9" s="23" t="s">
        <v>16</v>
      </c>
      <c r="F9" s="535" t="s">
        <v>17</v>
      </c>
      <c r="G9" s="536"/>
      <c r="H9" s="537"/>
      <c r="I9" s="535" t="s">
        <v>18</v>
      </c>
      <c r="J9" s="536"/>
      <c r="K9" s="537"/>
      <c r="L9" s="23"/>
      <c r="M9" s="24"/>
      <c r="N9" s="24"/>
      <c r="O9" s="24"/>
    </row>
    <row r="10" spans="1:15" ht="59.25" customHeight="1">
      <c r="A10" s="539"/>
      <c r="B10" s="541" t="s">
        <v>2325</v>
      </c>
      <c r="C10" s="541"/>
      <c r="D10" s="118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370</v>
      </c>
      <c r="O10" s="76" t="s">
        <v>362</v>
      </c>
    </row>
    <row r="11" spans="1:15" ht="15">
      <c r="A11" s="136">
        <v>1</v>
      </c>
      <c r="B11" s="120" t="s">
        <v>2344</v>
      </c>
      <c r="C11" s="136" t="s">
        <v>29</v>
      </c>
      <c r="D11" s="139">
        <v>25357.5</v>
      </c>
      <c r="E11" s="139">
        <v>25479.166666666668</v>
      </c>
      <c r="F11" s="140">
        <v>25128.333333333336</v>
      </c>
      <c r="G11" s="140">
        <v>24899.166666666668</v>
      </c>
      <c r="H11" s="140">
        <v>24548.333333333336</v>
      </c>
      <c r="I11" s="140">
        <v>25708.333333333336</v>
      </c>
      <c r="J11" s="140">
        <v>26059.166666666672</v>
      </c>
      <c r="K11" s="140">
        <v>26288.333333333336</v>
      </c>
      <c r="L11" s="138">
        <v>25830</v>
      </c>
      <c r="M11" s="138">
        <v>25250</v>
      </c>
      <c r="N11" s="160">
        <v>2375760</v>
      </c>
      <c r="O11" s="161">
        <v>0.13618364418938306</v>
      </c>
    </row>
    <row r="12" spans="1:15" ht="15">
      <c r="A12" s="136">
        <v>2</v>
      </c>
      <c r="B12" s="120" t="s">
        <v>2344</v>
      </c>
      <c r="C12" s="136" t="s">
        <v>28</v>
      </c>
      <c r="D12" s="141">
        <v>10495.2</v>
      </c>
      <c r="E12" s="141">
        <v>10512.766666666668</v>
      </c>
      <c r="F12" s="142">
        <v>10438.533333333336</v>
      </c>
      <c r="G12" s="142">
        <v>10381.866666666669</v>
      </c>
      <c r="H12" s="142">
        <v>10307.633333333337</v>
      </c>
      <c r="I12" s="142">
        <v>10569.433333333336</v>
      </c>
      <c r="J12" s="142">
        <v>10643.66666666667</v>
      </c>
      <c r="K12" s="142">
        <v>10700.333333333336</v>
      </c>
      <c r="L12" s="137">
        <v>10587</v>
      </c>
      <c r="M12" s="137">
        <v>10456.1</v>
      </c>
      <c r="N12" s="160">
        <v>27408600</v>
      </c>
      <c r="O12" s="161">
        <v>-2.9656103782721979E-3</v>
      </c>
    </row>
    <row r="13" spans="1:15" ht="15">
      <c r="A13" s="136">
        <v>3</v>
      </c>
      <c r="B13" s="120" t="s">
        <v>2344</v>
      </c>
      <c r="C13" s="136" t="s">
        <v>2390</v>
      </c>
      <c r="D13" s="141">
        <v>2661.05</v>
      </c>
      <c r="E13" s="141">
        <v>887.01666666666677</v>
      </c>
      <c r="F13" s="142">
        <v>1774.0333333333335</v>
      </c>
      <c r="G13" s="142">
        <v>887.01666666666677</v>
      </c>
      <c r="H13" s="142">
        <v>1774.0333333333335</v>
      </c>
      <c r="I13" s="142">
        <v>1774.0333333333335</v>
      </c>
      <c r="J13" s="142">
        <v>887.01666666666677</v>
      </c>
      <c r="K13" s="142">
        <v>1774.0333333333335</v>
      </c>
      <c r="L13" s="137">
        <v>0</v>
      </c>
      <c r="M13" s="137">
        <v>0</v>
      </c>
      <c r="N13" s="160">
        <v>0</v>
      </c>
      <c r="O13" s="161">
        <v>0</v>
      </c>
    </row>
    <row r="14" spans="1:15" ht="15">
      <c r="A14" s="136">
        <v>4</v>
      </c>
      <c r="B14" s="120" t="s">
        <v>2344</v>
      </c>
      <c r="C14" s="136" t="s">
        <v>247</v>
      </c>
      <c r="D14" s="141">
        <v>3569.3</v>
      </c>
      <c r="E14" s="141">
        <v>1189.7666666666667</v>
      </c>
      <c r="F14" s="142">
        <v>2379.5333333333333</v>
      </c>
      <c r="G14" s="142">
        <v>1189.7666666666667</v>
      </c>
      <c r="H14" s="142">
        <v>2379.5333333333333</v>
      </c>
      <c r="I14" s="142">
        <v>2379.5333333333333</v>
      </c>
      <c r="J14" s="142">
        <v>1189.7666666666667</v>
      </c>
      <c r="K14" s="142">
        <v>2379.5333333333333</v>
      </c>
      <c r="L14" s="137">
        <v>0</v>
      </c>
      <c r="M14" s="137">
        <v>0</v>
      </c>
      <c r="N14" s="160">
        <v>0</v>
      </c>
      <c r="O14" s="161">
        <v>0</v>
      </c>
    </row>
    <row r="15" spans="1:15" ht="15">
      <c r="A15" s="136">
        <v>5</v>
      </c>
      <c r="B15" s="120" t="s">
        <v>2344</v>
      </c>
      <c r="C15" s="136" t="s">
        <v>248</v>
      </c>
      <c r="D15" s="141">
        <v>12429</v>
      </c>
      <c r="E15" s="141">
        <v>12457.333333333334</v>
      </c>
      <c r="F15" s="142">
        <v>12361.666666666668</v>
      </c>
      <c r="G15" s="142">
        <v>12294.333333333334</v>
      </c>
      <c r="H15" s="142">
        <v>12198.666666666668</v>
      </c>
      <c r="I15" s="142">
        <v>12524.666666666668</v>
      </c>
      <c r="J15" s="142">
        <v>12620.333333333336</v>
      </c>
      <c r="K15" s="142">
        <v>12687.666666666668</v>
      </c>
      <c r="L15" s="137">
        <v>12553</v>
      </c>
      <c r="M15" s="137">
        <v>12390</v>
      </c>
      <c r="N15" s="160">
        <v>38700</v>
      </c>
      <c r="O15" s="161">
        <v>1.3089005235602094E-2</v>
      </c>
    </row>
    <row r="16" spans="1:15" ht="15">
      <c r="A16" s="136">
        <v>6</v>
      </c>
      <c r="B16" s="120" t="s">
        <v>2344</v>
      </c>
      <c r="C16" s="136" t="s">
        <v>249</v>
      </c>
      <c r="D16" s="141">
        <v>5280</v>
      </c>
      <c r="E16" s="141">
        <v>5255</v>
      </c>
      <c r="F16" s="142">
        <v>5230</v>
      </c>
      <c r="G16" s="142">
        <v>5180</v>
      </c>
      <c r="H16" s="142">
        <v>5155</v>
      </c>
      <c r="I16" s="142">
        <v>5305</v>
      </c>
      <c r="J16" s="142">
        <v>5330</v>
      </c>
      <c r="K16" s="142">
        <v>5380</v>
      </c>
      <c r="L16" s="137">
        <v>5280</v>
      </c>
      <c r="M16" s="137">
        <v>5205</v>
      </c>
      <c r="N16" s="160">
        <v>515000</v>
      </c>
      <c r="O16" s="161">
        <v>0</v>
      </c>
    </row>
    <row r="17" spans="1:15" ht="15">
      <c r="A17" s="136">
        <v>7</v>
      </c>
      <c r="B17" s="120" t="s">
        <v>2344</v>
      </c>
      <c r="C17" s="136" t="s">
        <v>250</v>
      </c>
      <c r="D17" s="141">
        <v>4297</v>
      </c>
      <c r="E17" s="141">
        <v>1432.3333333333333</v>
      </c>
      <c r="F17" s="142">
        <v>2864.6666666666665</v>
      </c>
      <c r="G17" s="142">
        <v>1432.3333333333333</v>
      </c>
      <c r="H17" s="142">
        <v>2864.6666666666665</v>
      </c>
      <c r="I17" s="142">
        <v>2864.6666666666665</v>
      </c>
      <c r="J17" s="142">
        <v>1432.3333333333333</v>
      </c>
      <c r="K17" s="142">
        <v>2864.6666666666665</v>
      </c>
      <c r="L17" s="137">
        <v>0</v>
      </c>
      <c r="M17" s="137">
        <v>0</v>
      </c>
      <c r="N17" s="160">
        <v>0</v>
      </c>
      <c r="O17" s="161">
        <v>0</v>
      </c>
    </row>
    <row r="18" spans="1:15" ht="15">
      <c r="A18" s="136">
        <v>8</v>
      </c>
      <c r="B18" s="120" t="s">
        <v>2327</v>
      </c>
      <c r="C18" s="136" t="s">
        <v>30</v>
      </c>
      <c r="D18" s="141">
        <v>1631</v>
      </c>
      <c r="E18" s="141">
        <v>1638.7166666666665</v>
      </c>
      <c r="F18" s="142">
        <v>1614.2833333333328</v>
      </c>
      <c r="G18" s="142">
        <v>1597.5666666666664</v>
      </c>
      <c r="H18" s="142">
        <v>1573.1333333333328</v>
      </c>
      <c r="I18" s="142">
        <v>1655.4333333333329</v>
      </c>
      <c r="J18" s="142">
        <v>1679.8666666666668</v>
      </c>
      <c r="K18" s="142">
        <v>1696.583333333333</v>
      </c>
      <c r="L18" s="137">
        <v>1663.15</v>
      </c>
      <c r="M18" s="137">
        <v>1622</v>
      </c>
      <c r="N18" s="160">
        <v>1912400</v>
      </c>
      <c r="O18" s="161">
        <v>-9.3244923331951921E-3</v>
      </c>
    </row>
    <row r="19" spans="1:15" ht="15">
      <c r="A19" s="136">
        <v>9</v>
      </c>
      <c r="B19" s="120" t="s">
        <v>2328</v>
      </c>
      <c r="C19" s="136" t="s">
        <v>31</v>
      </c>
      <c r="D19" s="141">
        <v>219.4</v>
      </c>
      <c r="E19" s="141">
        <v>220.11666666666667</v>
      </c>
      <c r="F19" s="142">
        <v>216.43333333333334</v>
      </c>
      <c r="G19" s="142">
        <v>213.46666666666667</v>
      </c>
      <c r="H19" s="142">
        <v>209.78333333333333</v>
      </c>
      <c r="I19" s="142">
        <v>223.08333333333334</v>
      </c>
      <c r="J19" s="142">
        <v>226.76666666666668</v>
      </c>
      <c r="K19" s="142">
        <v>229.73333333333335</v>
      </c>
      <c r="L19" s="137">
        <v>223.8</v>
      </c>
      <c r="M19" s="137">
        <v>217.15</v>
      </c>
      <c r="N19" s="160">
        <v>17520000</v>
      </c>
      <c r="O19" s="161">
        <v>-3.5879374862425713E-2</v>
      </c>
    </row>
    <row r="20" spans="1:15" ht="15">
      <c r="A20" s="136">
        <v>10</v>
      </c>
      <c r="B20" s="120" t="s">
        <v>2328</v>
      </c>
      <c r="C20" s="136" t="s">
        <v>32</v>
      </c>
      <c r="D20" s="141">
        <v>413.2</v>
      </c>
      <c r="E20" s="141">
        <v>412.43333333333334</v>
      </c>
      <c r="F20" s="142">
        <v>406.9666666666667</v>
      </c>
      <c r="G20" s="142">
        <v>400.73333333333335</v>
      </c>
      <c r="H20" s="142">
        <v>395.26666666666671</v>
      </c>
      <c r="I20" s="142">
        <v>418.66666666666669</v>
      </c>
      <c r="J20" s="142">
        <v>424.13333333333327</v>
      </c>
      <c r="K20" s="142">
        <v>430.36666666666667</v>
      </c>
      <c r="L20" s="137">
        <v>417.9</v>
      </c>
      <c r="M20" s="137">
        <v>406.2</v>
      </c>
      <c r="N20" s="160">
        <v>12422500</v>
      </c>
      <c r="O20" s="161">
        <v>-2.6640548481880508E-2</v>
      </c>
    </row>
    <row r="21" spans="1:15" ht="15">
      <c r="A21" s="136">
        <v>11</v>
      </c>
      <c r="B21" s="120" t="s">
        <v>2329</v>
      </c>
      <c r="C21" s="136" t="s">
        <v>33</v>
      </c>
      <c r="D21" s="141">
        <v>33.35</v>
      </c>
      <c r="E21" s="141">
        <v>33.700000000000003</v>
      </c>
      <c r="F21" s="142">
        <v>32.850000000000009</v>
      </c>
      <c r="G21" s="142">
        <v>32.350000000000009</v>
      </c>
      <c r="H21" s="142">
        <v>31.500000000000014</v>
      </c>
      <c r="I21" s="142">
        <v>34.200000000000003</v>
      </c>
      <c r="J21" s="142">
        <v>35.049999999999997</v>
      </c>
      <c r="K21" s="142">
        <v>35.549999999999997</v>
      </c>
      <c r="L21" s="137">
        <v>34.549999999999997</v>
      </c>
      <c r="M21" s="137">
        <v>33.200000000000003</v>
      </c>
      <c r="N21" s="160">
        <v>109840000</v>
      </c>
      <c r="O21" s="161">
        <v>3.0780780780780781E-2</v>
      </c>
    </row>
    <row r="22" spans="1:15" ht="15">
      <c r="A22" s="136">
        <v>12</v>
      </c>
      <c r="B22" s="120" t="s">
        <v>2330</v>
      </c>
      <c r="C22" s="136" t="s">
        <v>235</v>
      </c>
      <c r="D22" s="141">
        <v>1425.4</v>
      </c>
      <c r="E22" s="141">
        <v>1427.6666666666667</v>
      </c>
      <c r="F22" s="142">
        <v>1412.6833333333334</v>
      </c>
      <c r="G22" s="142">
        <v>1399.9666666666667</v>
      </c>
      <c r="H22" s="142">
        <v>1384.9833333333333</v>
      </c>
      <c r="I22" s="142">
        <v>1440.3833333333334</v>
      </c>
      <c r="J22" s="142">
        <v>1455.3666666666666</v>
      </c>
      <c r="K22" s="142">
        <v>1468.0833333333335</v>
      </c>
      <c r="L22" s="137">
        <v>1442.65</v>
      </c>
      <c r="M22" s="137">
        <v>1414.95</v>
      </c>
      <c r="N22" s="160">
        <v>832500</v>
      </c>
      <c r="O22" s="161">
        <v>2.1472392638036811E-2</v>
      </c>
    </row>
    <row r="23" spans="1:15" ht="15">
      <c r="A23" s="136">
        <v>13</v>
      </c>
      <c r="B23" s="120" t="s">
        <v>2331</v>
      </c>
      <c r="C23" s="136" t="s">
        <v>34</v>
      </c>
      <c r="D23" s="141">
        <v>56.15</v>
      </c>
      <c r="E23" s="141">
        <v>57.550000000000004</v>
      </c>
      <c r="F23" s="142">
        <v>54.20000000000001</v>
      </c>
      <c r="G23" s="142">
        <v>52.250000000000007</v>
      </c>
      <c r="H23" s="142">
        <v>48.900000000000013</v>
      </c>
      <c r="I23" s="142">
        <v>59.500000000000007</v>
      </c>
      <c r="J23" s="142">
        <v>62.85</v>
      </c>
      <c r="K23" s="142">
        <v>64.800000000000011</v>
      </c>
      <c r="L23" s="137">
        <v>60.9</v>
      </c>
      <c r="M23" s="137">
        <v>55.6</v>
      </c>
      <c r="N23" s="160">
        <v>22360000</v>
      </c>
      <c r="O23" s="161">
        <v>0.15436241610738255</v>
      </c>
    </row>
    <row r="24" spans="1:15" ht="15">
      <c r="A24" s="136">
        <v>14</v>
      </c>
      <c r="B24" s="120" t="s">
        <v>2332</v>
      </c>
      <c r="C24" s="136" t="s">
        <v>187</v>
      </c>
      <c r="D24" s="141">
        <v>839.35</v>
      </c>
      <c r="E24" s="141">
        <v>842.55000000000007</v>
      </c>
      <c r="F24" s="142">
        <v>830.45000000000016</v>
      </c>
      <c r="G24" s="142">
        <v>821.55000000000007</v>
      </c>
      <c r="H24" s="142">
        <v>809.45000000000016</v>
      </c>
      <c r="I24" s="142">
        <v>851.45000000000016</v>
      </c>
      <c r="J24" s="142">
        <v>863.55000000000007</v>
      </c>
      <c r="K24" s="142">
        <v>872.45000000000016</v>
      </c>
      <c r="L24" s="137">
        <v>854.65</v>
      </c>
      <c r="M24" s="137">
        <v>833.65</v>
      </c>
      <c r="N24" s="160">
        <v>1621200</v>
      </c>
      <c r="O24" s="161">
        <v>-3.2581453634085211E-2</v>
      </c>
    </row>
    <row r="25" spans="1:15" ht="15">
      <c r="A25" s="136">
        <v>15</v>
      </c>
      <c r="B25" s="120" t="s">
        <v>2327</v>
      </c>
      <c r="C25" s="136" t="s">
        <v>35</v>
      </c>
      <c r="D25" s="141">
        <v>254.25</v>
      </c>
      <c r="E25" s="141">
        <v>255.35</v>
      </c>
      <c r="F25" s="142">
        <v>251.89999999999998</v>
      </c>
      <c r="G25" s="142">
        <v>249.54999999999998</v>
      </c>
      <c r="H25" s="142">
        <v>246.09999999999997</v>
      </c>
      <c r="I25" s="142">
        <v>257.7</v>
      </c>
      <c r="J25" s="142">
        <v>261.14999999999998</v>
      </c>
      <c r="K25" s="142">
        <v>263.5</v>
      </c>
      <c r="L25" s="137">
        <v>258.8</v>
      </c>
      <c r="M25" s="137">
        <v>253</v>
      </c>
      <c r="N25" s="160">
        <v>12530000</v>
      </c>
      <c r="O25" s="161">
        <v>5.0130338881090837E-3</v>
      </c>
    </row>
    <row r="26" spans="1:15" ht="15">
      <c r="A26" s="136">
        <v>16</v>
      </c>
      <c r="B26" s="120" t="s">
        <v>2331</v>
      </c>
      <c r="C26" s="136" t="s">
        <v>36</v>
      </c>
      <c r="D26" s="141">
        <v>47</v>
      </c>
      <c r="E26" s="141">
        <v>47.566666666666663</v>
      </c>
      <c r="F26" s="142">
        <v>46.183333333333323</v>
      </c>
      <c r="G26" s="142">
        <v>45.36666666666666</v>
      </c>
      <c r="H26" s="142">
        <v>43.98333333333332</v>
      </c>
      <c r="I26" s="142">
        <v>48.383333333333326</v>
      </c>
      <c r="J26" s="142">
        <v>49.766666666666666</v>
      </c>
      <c r="K26" s="142">
        <v>50.583333333333329</v>
      </c>
      <c r="L26" s="137">
        <v>48.95</v>
      </c>
      <c r="M26" s="137">
        <v>46.75</v>
      </c>
      <c r="N26" s="160">
        <v>27100000</v>
      </c>
      <c r="O26" s="161">
        <v>1.8414130026305899E-2</v>
      </c>
    </row>
    <row r="27" spans="1:15" ht="15">
      <c r="A27" s="136">
        <v>17</v>
      </c>
      <c r="B27" s="120" t="s">
        <v>2328</v>
      </c>
      <c r="C27" s="136" t="s">
        <v>37</v>
      </c>
      <c r="D27" s="141">
        <v>1178.45</v>
      </c>
      <c r="E27" s="141">
        <v>1175.2666666666667</v>
      </c>
      <c r="F27" s="142">
        <v>1160.5333333333333</v>
      </c>
      <c r="G27" s="142">
        <v>1142.6166666666666</v>
      </c>
      <c r="H27" s="142">
        <v>1127.8833333333332</v>
      </c>
      <c r="I27" s="142">
        <v>1193.1833333333334</v>
      </c>
      <c r="J27" s="142">
        <v>1207.9166666666665</v>
      </c>
      <c r="K27" s="142">
        <v>1225.8333333333335</v>
      </c>
      <c r="L27" s="137">
        <v>1190</v>
      </c>
      <c r="M27" s="137">
        <v>1157.3499999999999</v>
      </c>
      <c r="N27" s="160">
        <v>830000</v>
      </c>
      <c r="O27" s="161">
        <v>-4.7961630695443642E-3</v>
      </c>
    </row>
    <row r="28" spans="1:15" ht="15">
      <c r="A28" s="136">
        <v>18</v>
      </c>
      <c r="B28" s="120" t="s">
        <v>2332</v>
      </c>
      <c r="C28" s="136" t="s">
        <v>38</v>
      </c>
      <c r="D28" s="141">
        <v>274.64999999999998</v>
      </c>
      <c r="E28" s="141">
        <v>276.09999999999997</v>
      </c>
      <c r="F28" s="142">
        <v>272.19999999999993</v>
      </c>
      <c r="G28" s="142">
        <v>269.74999999999994</v>
      </c>
      <c r="H28" s="142">
        <v>265.84999999999991</v>
      </c>
      <c r="I28" s="142">
        <v>278.54999999999995</v>
      </c>
      <c r="J28" s="142">
        <v>282.44999999999993</v>
      </c>
      <c r="K28" s="142">
        <v>284.89999999999998</v>
      </c>
      <c r="L28" s="137">
        <v>280</v>
      </c>
      <c r="M28" s="137">
        <v>273.64999999999998</v>
      </c>
      <c r="N28" s="160">
        <v>10782000</v>
      </c>
      <c r="O28" s="161">
        <v>1.582815149802148E-2</v>
      </c>
    </row>
    <row r="29" spans="1:15" ht="15">
      <c r="A29" s="136">
        <v>19</v>
      </c>
      <c r="B29" s="120" t="s">
        <v>2326</v>
      </c>
      <c r="C29" s="136" t="s">
        <v>39</v>
      </c>
      <c r="D29" s="141">
        <v>397.45</v>
      </c>
      <c r="E29" s="141">
        <v>402.43333333333334</v>
      </c>
      <c r="F29" s="142">
        <v>390.2166666666667</v>
      </c>
      <c r="G29" s="142">
        <v>382.98333333333335</v>
      </c>
      <c r="H29" s="142">
        <v>370.76666666666671</v>
      </c>
      <c r="I29" s="142">
        <v>409.66666666666669</v>
      </c>
      <c r="J29" s="142">
        <v>421.88333333333327</v>
      </c>
      <c r="K29" s="142">
        <v>429.11666666666667</v>
      </c>
      <c r="L29" s="137">
        <v>414.65</v>
      </c>
      <c r="M29" s="137">
        <v>395.2</v>
      </c>
      <c r="N29" s="160">
        <v>7106000</v>
      </c>
      <c r="O29" s="161">
        <v>7.3413897280966769E-2</v>
      </c>
    </row>
    <row r="30" spans="1:15" ht="15">
      <c r="A30" s="136">
        <v>20</v>
      </c>
      <c r="B30" s="120" t="s">
        <v>2332</v>
      </c>
      <c r="C30" s="136" t="s">
        <v>40</v>
      </c>
      <c r="D30" s="141">
        <v>137.25</v>
      </c>
      <c r="E30" s="141">
        <v>136.79999999999998</v>
      </c>
      <c r="F30" s="142">
        <v>134.69999999999996</v>
      </c>
      <c r="G30" s="142">
        <v>132.14999999999998</v>
      </c>
      <c r="H30" s="142">
        <v>130.04999999999995</v>
      </c>
      <c r="I30" s="142">
        <v>139.34999999999997</v>
      </c>
      <c r="J30" s="142">
        <v>141.44999999999999</v>
      </c>
      <c r="K30" s="142">
        <v>143.99999999999997</v>
      </c>
      <c r="L30" s="137">
        <v>138.9</v>
      </c>
      <c r="M30" s="137">
        <v>134.25</v>
      </c>
      <c r="N30" s="160">
        <v>56462000</v>
      </c>
      <c r="O30" s="161">
        <v>-1.9092788520004865E-2</v>
      </c>
    </row>
    <row r="31" spans="1:15" ht="15">
      <c r="A31" s="136">
        <v>21</v>
      </c>
      <c r="B31" s="120" t="s">
        <v>2333</v>
      </c>
      <c r="C31" s="136" t="s">
        <v>41</v>
      </c>
      <c r="D31" s="141">
        <v>1138.0999999999999</v>
      </c>
      <c r="E31" s="141">
        <v>1136.7166666666665</v>
      </c>
      <c r="F31" s="142">
        <v>1129.383333333333</v>
      </c>
      <c r="G31" s="142">
        <v>1120.6666666666665</v>
      </c>
      <c r="H31" s="142">
        <v>1113.333333333333</v>
      </c>
      <c r="I31" s="142">
        <v>1145.4333333333329</v>
      </c>
      <c r="J31" s="142">
        <v>1152.7666666666664</v>
      </c>
      <c r="K31" s="142">
        <v>1161.4833333333329</v>
      </c>
      <c r="L31" s="137">
        <v>1144.05</v>
      </c>
      <c r="M31" s="137">
        <v>1128</v>
      </c>
      <c r="N31" s="160">
        <v>4269600</v>
      </c>
      <c r="O31" s="161">
        <v>2.43270476464661E-2</v>
      </c>
    </row>
    <row r="32" spans="1:15" ht="15">
      <c r="A32" s="136">
        <v>22</v>
      </c>
      <c r="B32" s="120" t="s">
        <v>2330</v>
      </c>
      <c r="C32" s="136" t="s">
        <v>42</v>
      </c>
      <c r="D32" s="141">
        <v>603.1</v>
      </c>
      <c r="E32" s="141">
        <v>606.2833333333333</v>
      </c>
      <c r="F32" s="142">
        <v>596.91666666666663</v>
      </c>
      <c r="G32" s="142">
        <v>590.73333333333335</v>
      </c>
      <c r="H32" s="142">
        <v>581.36666666666667</v>
      </c>
      <c r="I32" s="142">
        <v>612.46666666666658</v>
      </c>
      <c r="J32" s="142">
        <v>621.83333333333337</v>
      </c>
      <c r="K32" s="142">
        <v>628.01666666666654</v>
      </c>
      <c r="L32" s="137">
        <v>615.65</v>
      </c>
      <c r="M32" s="137">
        <v>600.1</v>
      </c>
      <c r="N32" s="160">
        <v>24784000</v>
      </c>
      <c r="O32" s="161">
        <v>4.767619109395777E-3</v>
      </c>
    </row>
    <row r="33" spans="1:15" ht="15">
      <c r="A33" s="136">
        <v>23</v>
      </c>
      <c r="B33" s="120" t="s">
        <v>2331</v>
      </c>
      <c r="C33" s="136" t="s">
        <v>43</v>
      </c>
      <c r="D33" s="141">
        <v>544.70000000000005</v>
      </c>
      <c r="E33" s="141">
        <v>550.31666666666672</v>
      </c>
      <c r="F33" s="142">
        <v>536.08333333333348</v>
      </c>
      <c r="G33" s="142">
        <v>527.46666666666681</v>
      </c>
      <c r="H33" s="142">
        <v>513.23333333333358</v>
      </c>
      <c r="I33" s="142">
        <v>558.93333333333339</v>
      </c>
      <c r="J33" s="142">
        <v>573.16666666666674</v>
      </c>
      <c r="K33" s="142">
        <v>581.7833333333333</v>
      </c>
      <c r="L33" s="137">
        <v>564.54999999999995</v>
      </c>
      <c r="M33" s="137">
        <v>541.70000000000005</v>
      </c>
      <c r="N33" s="160">
        <v>49581600</v>
      </c>
      <c r="O33" s="161">
        <v>4.2804502549088887E-2</v>
      </c>
    </row>
    <row r="34" spans="1:15" ht="15">
      <c r="A34" s="136">
        <v>24</v>
      </c>
      <c r="B34" s="120" t="s">
        <v>2332</v>
      </c>
      <c r="C34" s="136" t="s">
        <v>44</v>
      </c>
      <c r="D34" s="141">
        <v>3113.05</v>
      </c>
      <c r="E34" s="141">
        <v>3122.9666666666667</v>
      </c>
      <c r="F34" s="142">
        <v>3091.3333333333335</v>
      </c>
      <c r="G34" s="142">
        <v>3069.6166666666668</v>
      </c>
      <c r="H34" s="142">
        <v>3037.9833333333336</v>
      </c>
      <c r="I34" s="142">
        <v>3144.6833333333334</v>
      </c>
      <c r="J34" s="142">
        <v>3176.3166666666666</v>
      </c>
      <c r="K34" s="142">
        <v>3198.0333333333333</v>
      </c>
      <c r="L34" s="137">
        <v>3154.6</v>
      </c>
      <c r="M34" s="137">
        <v>3101.25</v>
      </c>
      <c r="N34" s="160">
        <v>1996500</v>
      </c>
      <c r="O34" s="161">
        <v>1.3323182337266844E-2</v>
      </c>
    </row>
    <row r="35" spans="1:15" ht="15">
      <c r="A35" s="136">
        <v>25</v>
      </c>
      <c r="B35" s="120" t="s">
        <v>2328</v>
      </c>
      <c r="C35" s="136" t="s">
        <v>189</v>
      </c>
      <c r="D35" s="141">
        <v>5199.05</v>
      </c>
      <c r="E35" s="141">
        <v>5236.3666666666659</v>
      </c>
      <c r="F35" s="142">
        <v>5125.7333333333318</v>
      </c>
      <c r="G35" s="142">
        <v>5052.4166666666661</v>
      </c>
      <c r="H35" s="142">
        <v>4941.7833333333319</v>
      </c>
      <c r="I35" s="142">
        <v>5309.6833333333316</v>
      </c>
      <c r="J35" s="142">
        <v>5420.3166666666648</v>
      </c>
      <c r="K35" s="142">
        <v>5493.6333333333314</v>
      </c>
      <c r="L35" s="137">
        <v>5347</v>
      </c>
      <c r="M35" s="137">
        <v>5163.05</v>
      </c>
      <c r="N35" s="160">
        <v>781125</v>
      </c>
      <c r="O35" s="161">
        <v>1.0021011798933247E-2</v>
      </c>
    </row>
    <row r="36" spans="1:15" ht="15">
      <c r="A36" s="136">
        <v>26</v>
      </c>
      <c r="B36" s="120" t="s">
        <v>2334</v>
      </c>
      <c r="C36" s="136" t="s">
        <v>188</v>
      </c>
      <c r="D36" s="141">
        <v>1675.1</v>
      </c>
      <c r="E36" s="141">
        <v>1676.2333333333333</v>
      </c>
      <c r="F36" s="142">
        <v>1650.6666666666667</v>
      </c>
      <c r="G36" s="142">
        <v>1626.2333333333333</v>
      </c>
      <c r="H36" s="142">
        <v>1600.6666666666667</v>
      </c>
      <c r="I36" s="142">
        <v>1700.6666666666667</v>
      </c>
      <c r="J36" s="142">
        <v>1726.2333333333333</v>
      </c>
      <c r="K36" s="142">
        <v>1750.6666666666667</v>
      </c>
      <c r="L36" s="137">
        <v>1701.8</v>
      </c>
      <c r="M36" s="137">
        <v>1651.8</v>
      </c>
      <c r="N36" s="160">
        <v>6016000</v>
      </c>
      <c r="O36" s="161">
        <v>1.3050433611181274E-2</v>
      </c>
    </row>
    <row r="37" spans="1:15" ht="15">
      <c r="A37" s="136">
        <v>27</v>
      </c>
      <c r="B37" s="120" t="s">
        <v>2328</v>
      </c>
      <c r="C37" s="136" t="s">
        <v>565</v>
      </c>
      <c r="D37" s="141">
        <v>1176.8</v>
      </c>
      <c r="E37" s="141">
        <v>1173.3666666666666</v>
      </c>
      <c r="F37" s="142">
        <v>1150.0333333333331</v>
      </c>
      <c r="G37" s="142">
        <v>1123.2666666666664</v>
      </c>
      <c r="H37" s="142">
        <v>1099.9333333333329</v>
      </c>
      <c r="I37" s="142">
        <v>1200.1333333333332</v>
      </c>
      <c r="J37" s="142">
        <v>1223.4666666666667</v>
      </c>
      <c r="K37" s="142">
        <v>1250.2333333333333</v>
      </c>
      <c r="L37" s="137">
        <v>1196.7</v>
      </c>
      <c r="M37" s="137">
        <v>1146.5999999999999</v>
      </c>
      <c r="N37" s="160">
        <v>1262400</v>
      </c>
      <c r="O37" s="161">
        <v>4.5033112582781455E-2</v>
      </c>
    </row>
    <row r="38" spans="1:15" ht="15">
      <c r="A38" s="136">
        <v>28</v>
      </c>
      <c r="B38" s="120" t="s">
        <v>2328</v>
      </c>
      <c r="C38" s="136" t="s">
        <v>573</v>
      </c>
      <c r="D38" s="141">
        <v>121.4</v>
      </c>
      <c r="E38" s="141">
        <v>121.93333333333334</v>
      </c>
      <c r="F38" s="142">
        <v>120.61666666666667</v>
      </c>
      <c r="G38" s="142">
        <v>119.83333333333334</v>
      </c>
      <c r="H38" s="142">
        <v>118.51666666666668</v>
      </c>
      <c r="I38" s="142">
        <v>122.71666666666667</v>
      </c>
      <c r="J38" s="142">
        <v>124.03333333333333</v>
      </c>
      <c r="K38" s="142">
        <v>124.81666666666666</v>
      </c>
      <c r="L38" s="137">
        <v>123.25</v>
      </c>
      <c r="M38" s="137">
        <v>121.15</v>
      </c>
      <c r="N38" s="160">
        <v>21073500</v>
      </c>
      <c r="O38" s="161">
        <v>-1.9700423314881147E-2</v>
      </c>
    </row>
    <row r="39" spans="1:15" ht="15">
      <c r="A39" s="136">
        <v>29</v>
      </c>
      <c r="B39" s="120" t="s">
        <v>2331</v>
      </c>
      <c r="C39" s="136" t="s">
        <v>45</v>
      </c>
      <c r="D39" s="141">
        <v>165.45</v>
      </c>
      <c r="E39" s="141">
        <v>167.21666666666667</v>
      </c>
      <c r="F39" s="142">
        <v>162.18333333333334</v>
      </c>
      <c r="G39" s="142">
        <v>158.91666666666666</v>
      </c>
      <c r="H39" s="142">
        <v>153.88333333333333</v>
      </c>
      <c r="I39" s="142">
        <v>170.48333333333335</v>
      </c>
      <c r="J39" s="142">
        <v>175.51666666666671</v>
      </c>
      <c r="K39" s="142">
        <v>178.78333333333336</v>
      </c>
      <c r="L39" s="137">
        <v>172.25</v>
      </c>
      <c r="M39" s="137">
        <v>163.95</v>
      </c>
      <c r="N39" s="160">
        <v>62212000</v>
      </c>
      <c r="O39" s="161">
        <v>3.4177804375290909E-2</v>
      </c>
    </row>
    <row r="40" spans="1:15" ht="15">
      <c r="A40" s="136">
        <v>30</v>
      </c>
      <c r="B40" s="120" t="s">
        <v>2331</v>
      </c>
      <c r="C40" s="136" t="s">
        <v>46</v>
      </c>
      <c r="D40" s="141">
        <v>133</v>
      </c>
      <c r="E40" s="141">
        <v>135.70000000000002</v>
      </c>
      <c r="F40" s="142">
        <v>129.60000000000002</v>
      </c>
      <c r="G40" s="142">
        <v>126.20000000000002</v>
      </c>
      <c r="H40" s="142">
        <v>120.10000000000002</v>
      </c>
      <c r="I40" s="142">
        <v>139.10000000000002</v>
      </c>
      <c r="J40" s="142">
        <v>145.19999999999999</v>
      </c>
      <c r="K40" s="142">
        <v>148.60000000000002</v>
      </c>
      <c r="L40" s="137">
        <v>141.80000000000001</v>
      </c>
      <c r="M40" s="137">
        <v>132.30000000000001</v>
      </c>
      <c r="N40" s="160">
        <v>25548000</v>
      </c>
      <c r="O40" s="161">
        <v>0.28913109294580686</v>
      </c>
    </row>
    <row r="41" spans="1:15" ht="15">
      <c r="A41" s="136">
        <v>31</v>
      </c>
      <c r="B41" s="120" t="s">
        <v>2333</v>
      </c>
      <c r="C41" s="136" t="s">
        <v>47</v>
      </c>
      <c r="D41" s="141">
        <v>717.75</v>
      </c>
      <c r="E41" s="141">
        <v>719.08333333333337</v>
      </c>
      <c r="F41" s="142">
        <v>712.16666666666674</v>
      </c>
      <c r="G41" s="142">
        <v>706.58333333333337</v>
      </c>
      <c r="H41" s="142">
        <v>699.66666666666674</v>
      </c>
      <c r="I41" s="142">
        <v>724.66666666666674</v>
      </c>
      <c r="J41" s="142">
        <v>731.58333333333348</v>
      </c>
      <c r="K41" s="142">
        <v>737.16666666666674</v>
      </c>
      <c r="L41" s="137">
        <v>726</v>
      </c>
      <c r="M41" s="137">
        <v>713.5</v>
      </c>
      <c r="N41" s="160">
        <v>2808300</v>
      </c>
      <c r="O41" s="161">
        <v>-6.9267225665329932E-2</v>
      </c>
    </row>
    <row r="42" spans="1:15" ht="15">
      <c r="A42" s="136">
        <v>32</v>
      </c>
      <c r="B42" s="120" t="s">
        <v>2336</v>
      </c>
      <c r="C42" s="136" t="s">
        <v>190</v>
      </c>
      <c r="D42" s="141">
        <v>160.44999999999999</v>
      </c>
      <c r="E42" s="141">
        <v>160.70000000000002</v>
      </c>
      <c r="F42" s="142">
        <v>158.75000000000003</v>
      </c>
      <c r="G42" s="142">
        <v>157.05000000000001</v>
      </c>
      <c r="H42" s="142">
        <v>155.10000000000002</v>
      </c>
      <c r="I42" s="142">
        <v>162.40000000000003</v>
      </c>
      <c r="J42" s="142">
        <v>164.35000000000002</v>
      </c>
      <c r="K42" s="142">
        <v>166.05000000000004</v>
      </c>
      <c r="L42" s="137">
        <v>162.65</v>
      </c>
      <c r="M42" s="137">
        <v>159</v>
      </c>
      <c r="N42" s="160">
        <v>23755050</v>
      </c>
      <c r="O42" s="161">
        <v>1.9328802039082413E-2</v>
      </c>
    </row>
    <row r="43" spans="1:15" ht="15">
      <c r="A43" s="136">
        <v>33</v>
      </c>
      <c r="B43" s="120" t="s">
        <v>2340</v>
      </c>
      <c r="C43" s="136" t="s">
        <v>241</v>
      </c>
      <c r="D43" s="141">
        <v>1326.45</v>
      </c>
      <c r="E43" s="141">
        <v>1344.55</v>
      </c>
      <c r="F43" s="142">
        <v>1302.1499999999999</v>
      </c>
      <c r="G43" s="142">
        <v>1277.8499999999999</v>
      </c>
      <c r="H43" s="142">
        <v>1235.4499999999998</v>
      </c>
      <c r="I43" s="142">
        <v>1368.85</v>
      </c>
      <c r="J43" s="142">
        <v>1411.25</v>
      </c>
      <c r="K43" s="142">
        <v>1435.55</v>
      </c>
      <c r="L43" s="137">
        <v>1386.95</v>
      </c>
      <c r="M43" s="137">
        <v>1320.25</v>
      </c>
      <c r="N43" s="160">
        <v>2058600</v>
      </c>
      <c r="O43" s="161">
        <v>8.5243974132863023E-3</v>
      </c>
    </row>
    <row r="44" spans="1:15" ht="15">
      <c r="A44" s="136">
        <v>34</v>
      </c>
      <c r="B44" s="120" t="s">
        <v>2328</v>
      </c>
      <c r="C44" s="136" t="s">
        <v>597</v>
      </c>
      <c r="D44" s="141">
        <v>248.45</v>
      </c>
      <c r="E44" s="141">
        <v>249.66666666666666</v>
      </c>
      <c r="F44" s="142">
        <v>246.88333333333333</v>
      </c>
      <c r="G44" s="142">
        <v>245.31666666666666</v>
      </c>
      <c r="H44" s="142">
        <v>242.53333333333333</v>
      </c>
      <c r="I44" s="142">
        <v>251.23333333333332</v>
      </c>
      <c r="J44" s="142">
        <v>254.01666666666668</v>
      </c>
      <c r="K44" s="142">
        <v>255.58333333333331</v>
      </c>
      <c r="L44" s="137">
        <v>252.45</v>
      </c>
      <c r="M44" s="137">
        <v>248.1</v>
      </c>
      <c r="N44" s="160">
        <v>1599400</v>
      </c>
      <c r="O44" s="161">
        <v>6.7547723935389131E-2</v>
      </c>
    </row>
    <row r="45" spans="1:15" ht="15">
      <c r="A45" s="136">
        <v>35</v>
      </c>
      <c r="B45" s="120" t="s">
        <v>2334</v>
      </c>
      <c r="C45" s="136" t="s">
        <v>2187</v>
      </c>
      <c r="D45" s="141">
        <v>1020.65</v>
      </c>
      <c r="E45" s="141">
        <v>1022.8666666666667</v>
      </c>
      <c r="F45" s="142">
        <v>1013.0333333333333</v>
      </c>
      <c r="G45" s="142">
        <v>1005.4166666666666</v>
      </c>
      <c r="H45" s="142">
        <v>995.58333333333326</v>
      </c>
      <c r="I45" s="142">
        <v>1030.4833333333333</v>
      </c>
      <c r="J45" s="142">
        <v>1040.3166666666666</v>
      </c>
      <c r="K45" s="142">
        <v>1047.9333333333334</v>
      </c>
      <c r="L45" s="137">
        <v>1032.7</v>
      </c>
      <c r="M45" s="137">
        <v>1015.25</v>
      </c>
      <c r="N45" s="160">
        <v>6048000</v>
      </c>
      <c r="O45" s="161">
        <v>4.4843049327354259E-3</v>
      </c>
    </row>
    <row r="46" spans="1:15" ht="15">
      <c r="A46" s="136">
        <v>36</v>
      </c>
      <c r="B46" s="120" t="s">
        <v>2332</v>
      </c>
      <c r="C46" s="136" t="s">
        <v>48</v>
      </c>
      <c r="D46" s="141">
        <v>765.75</v>
      </c>
      <c r="E46" s="141">
        <v>769.86666666666667</v>
      </c>
      <c r="F46" s="142">
        <v>755.88333333333333</v>
      </c>
      <c r="G46" s="142">
        <v>746.01666666666665</v>
      </c>
      <c r="H46" s="142">
        <v>732.0333333333333</v>
      </c>
      <c r="I46" s="142">
        <v>779.73333333333335</v>
      </c>
      <c r="J46" s="142">
        <v>793.7166666666667</v>
      </c>
      <c r="K46" s="142">
        <v>803.58333333333337</v>
      </c>
      <c r="L46" s="137">
        <v>783.85</v>
      </c>
      <c r="M46" s="137">
        <v>760</v>
      </c>
      <c r="N46" s="160">
        <v>7471200</v>
      </c>
      <c r="O46" s="161">
        <v>1.447643557986167E-3</v>
      </c>
    </row>
    <row r="47" spans="1:15" ht="15">
      <c r="A47" s="136">
        <v>37</v>
      </c>
      <c r="B47" s="120" t="s">
        <v>2335</v>
      </c>
      <c r="C47" s="136" t="s">
        <v>49</v>
      </c>
      <c r="D47" s="141">
        <v>434.5</v>
      </c>
      <c r="E47" s="141">
        <v>433.15000000000003</v>
      </c>
      <c r="F47" s="142">
        <v>427.80000000000007</v>
      </c>
      <c r="G47" s="142">
        <v>421.1</v>
      </c>
      <c r="H47" s="142">
        <v>415.75000000000006</v>
      </c>
      <c r="I47" s="142">
        <v>439.85000000000008</v>
      </c>
      <c r="J47" s="142">
        <v>445.2000000000001</v>
      </c>
      <c r="K47" s="142">
        <v>451.90000000000009</v>
      </c>
      <c r="L47" s="137">
        <v>438.5</v>
      </c>
      <c r="M47" s="137">
        <v>426.45</v>
      </c>
      <c r="N47" s="160">
        <v>56696700</v>
      </c>
      <c r="O47" s="161">
        <v>-1.1324222571369282E-2</v>
      </c>
    </row>
    <row r="48" spans="1:15" ht="15">
      <c r="A48" s="136">
        <v>38</v>
      </c>
      <c r="B48" s="120" t="s">
        <v>2336</v>
      </c>
      <c r="C48" s="136" t="s">
        <v>50</v>
      </c>
      <c r="D48" s="141">
        <v>97.15</v>
      </c>
      <c r="E48" s="141">
        <v>97.516666666666666</v>
      </c>
      <c r="F48" s="142">
        <v>96.333333333333329</v>
      </c>
      <c r="G48" s="142">
        <v>95.516666666666666</v>
      </c>
      <c r="H48" s="142">
        <v>94.333333333333329</v>
      </c>
      <c r="I48" s="142">
        <v>98.333333333333329</v>
      </c>
      <c r="J48" s="142">
        <v>99.516666666666666</v>
      </c>
      <c r="K48" s="142">
        <v>100.33333333333333</v>
      </c>
      <c r="L48" s="137">
        <v>98.7</v>
      </c>
      <c r="M48" s="137">
        <v>96.7</v>
      </c>
      <c r="N48" s="160">
        <v>43185000</v>
      </c>
      <c r="O48" s="161">
        <v>-1.9748042219952331E-2</v>
      </c>
    </row>
    <row r="49" spans="1:15" ht="15">
      <c r="A49" s="136">
        <v>39</v>
      </c>
      <c r="B49" s="120" t="s">
        <v>2330</v>
      </c>
      <c r="C49" s="136" t="s">
        <v>51</v>
      </c>
      <c r="D49" s="141">
        <v>607.85</v>
      </c>
      <c r="E49" s="141">
        <v>610.50000000000011</v>
      </c>
      <c r="F49" s="142">
        <v>602.80000000000018</v>
      </c>
      <c r="G49" s="142">
        <v>597.75000000000011</v>
      </c>
      <c r="H49" s="142">
        <v>590.05000000000018</v>
      </c>
      <c r="I49" s="142">
        <v>615.55000000000018</v>
      </c>
      <c r="J49" s="142">
        <v>623.25000000000023</v>
      </c>
      <c r="K49" s="142">
        <v>628.30000000000018</v>
      </c>
      <c r="L49" s="137">
        <v>618.20000000000005</v>
      </c>
      <c r="M49" s="137">
        <v>605.45000000000005</v>
      </c>
      <c r="N49" s="160">
        <v>7223400</v>
      </c>
      <c r="O49" s="161">
        <v>2.7486256871564218E-3</v>
      </c>
    </row>
    <row r="50" spans="1:15" ht="15">
      <c r="A50" s="136">
        <v>40</v>
      </c>
      <c r="B50" s="120" t="s">
        <v>2332</v>
      </c>
      <c r="C50" s="136" t="s">
        <v>52</v>
      </c>
      <c r="D50" s="141">
        <v>19531.5</v>
      </c>
      <c r="E50" s="141">
        <v>19538.600000000002</v>
      </c>
      <c r="F50" s="142">
        <v>19457.200000000004</v>
      </c>
      <c r="G50" s="142">
        <v>19382.900000000001</v>
      </c>
      <c r="H50" s="142">
        <v>19301.500000000004</v>
      </c>
      <c r="I50" s="142">
        <v>19612.900000000005</v>
      </c>
      <c r="J50" s="142">
        <v>19694.300000000007</v>
      </c>
      <c r="K50" s="142">
        <v>19768.600000000006</v>
      </c>
      <c r="L50" s="137">
        <v>19620</v>
      </c>
      <c r="M50" s="137">
        <v>19464.3</v>
      </c>
      <c r="N50" s="160">
        <v>145200</v>
      </c>
      <c r="O50" s="161">
        <v>4.6704722366372603E-3</v>
      </c>
    </row>
    <row r="51" spans="1:15" ht="15">
      <c r="A51" s="136">
        <v>41</v>
      </c>
      <c r="B51" s="120" t="s">
        <v>2337</v>
      </c>
      <c r="C51" s="136" t="s">
        <v>53</v>
      </c>
      <c r="D51" s="141">
        <v>447.2</v>
      </c>
      <c r="E51" s="141">
        <v>449.59999999999997</v>
      </c>
      <c r="F51" s="142">
        <v>443.89999999999992</v>
      </c>
      <c r="G51" s="142">
        <v>440.59999999999997</v>
      </c>
      <c r="H51" s="142">
        <v>434.89999999999992</v>
      </c>
      <c r="I51" s="142">
        <v>452.89999999999992</v>
      </c>
      <c r="J51" s="142">
        <v>458.59999999999997</v>
      </c>
      <c r="K51" s="142">
        <v>461.89999999999992</v>
      </c>
      <c r="L51" s="137">
        <v>455.3</v>
      </c>
      <c r="M51" s="137">
        <v>446.3</v>
      </c>
      <c r="N51" s="160">
        <v>11325600</v>
      </c>
      <c r="O51" s="161">
        <v>5.5527596040932728E-2</v>
      </c>
    </row>
    <row r="52" spans="1:15" ht="15">
      <c r="A52" s="136">
        <v>42</v>
      </c>
      <c r="B52" s="120" t="s">
        <v>2333</v>
      </c>
      <c r="C52" s="136" t="s">
        <v>193</v>
      </c>
      <c r="D52" s="141">
        <v>4780.6499999999996</v>
      </c>
      <c r="E52" s="141">
        <v>4809.6833333333334</v>
      </c>
      <c r="F52" s="142">
        <v>4736.4666666666672</v>
      </c>
      <c r="G52" s="142">
        <v>4692.2833333333338</v>
      </c>
      <c r="H52" s="142">
        <v>4619.0666666666675</v>
      </c>
      <c r="I52" s="142">
        <v>4853.8666666666668</v>
      </c>
      <c r="J52" s="142">
        <v>4927.0833333333321</v>
      </c>
      <c r="K52" s="142">
        <v>4971.2666666666664</v>
      </c>
      <c r="L52" s="137">
        <v>4882.8999999999996</v>
      </c>
      <c r="M52" s="137">
        <v>4765.5</v>
      </c>
      <c r="N52" s="160">
        <v>884400</v>
      </c>
      <c r="O52" s="161">
        <v>-3.8296913719306149E-3</v>
      </c>
    </row>
    <row r="53" spans="1:15" ht="15">
      <c r="A53" s="136">
        <v>43</v>
      </c>
      <c r="B53" s="120" t="s">
        <v>2330</v>
      </c>
      <c r="C53" s="136" t="s">
        <v>195</v>
      </c>
      <c r="D53" s="141">
        <v>420.35</v>
      </c>
      <c r="E53" s="141">
        <v>422.08333333333331</v>
      </c>
      <c r="F53" s="142">
        <v>416.81666666666661</v>
      </c>
      <c r="G53" s="142">
        <v>413.2833333333333</v>
      </c>
      <c r="H53" s="142">
        <v>408.01666666666659</v>
      </c>
      <c r="I53" s="142">
        <v>425.61666666666662</v>
      </c>
      <c r="J53" s="142">
        <v>430.88333333333338</v>
      </c>
      <c r="K53" s="142">
        <v>434.41666666666663</v>
      </c>
      <c r="L53" s="137">
        <v>427.35</v>
      </c>
      <c r="M53" s="137">
        <v>418.55</v>
      </c>
      <c r="N53" s="160">
        <v>7136000</v>
      </c>
      <c r="O53" s="161">
        <v>4.5045045045045045E-3</v>
      </c>
    </row>
    <row r="54" spans="1:15" ht="15">
      <c r="A54" s="136">
        <v>44</v>
      </c>
      <c r="B54" s="120" t="s">
        <v>2331</v>
      </c>
      <c r="C54" s="136" t="s">
        <v>54</v>
      </c>
      <c r="D54" s="141">
        <v>309.3</v>
      </c>
      <c r="E54" s="141">
        <v>315.01666666666665</v>
      </c>
      <c r="F54" s="142">
        <v>301.83333333333331</v>
      </c>
      <c r="G54" s="142">
        <v>294.36666666666667</v>
      </c>
      <c r="H54" s="142">
        <v>281.18333333333334</v>
      </c>
      <c r="I54" s="142">
        <v>322.48333333333329</v>
      </c>
      <c r="J54" s="142">
        <v>335.66666666666669</v>
      </c>
      <c r="K54" s="142">
        <v>343.13333333333327</v>
      </c>
      <c r="L54" s="137">
        <v>328.2</v>
      </c>
      <c r="M54" s="137">
        <v>307.55</v>
      </c>
      <c r="N54" s="160">
        <v>13081600</v>
      </c>
      <c r="O54" s="161">
        <v>9.3925608777093925E-2</v>
      </c>
    </row>
    <row r="55" spans="1:15" ht="15">
      <c r="A55" s="136">
        <v>45</v>
      </c>
      <c r="B55" s="120" t="s">
        <v>2328</v>
      </c>
      <c r="C55" s="136" t="s">
        <v>654</v>
      </c>
      <c r="D55" s="141">
        <v>519.85</v>
      </c>
      <c r="E55" s="141">
        <v>514.35</v>
      </c>
      <c r="F55" s="142">
        <v>503</v>
      </c>
      <c r="G55" s="142">
        <v>486.15</v>
      </c>
      <c r="H55" s="142">
        <v>474.79999999999995</v>
      </c>
      <c r="I55" s="142">
        <v>531.20000000000005</v>
      </c>
      <c r="J55" s="142">
        <v>542.55000000000018</v>
      </c>
      <c r="K55" s="142">
        <v>559.40000000000009</v>
      </c>
      <c r="L55" s="137">
        <v>525.70000000000005</v>
      </c>
      <c r="M55" s="137">
        <v>497.5</v>
      </c>
      <c r="N55" s="160">
        <v>5512500</v>
      </c>
      <c r="O55" s="161">
        <v>-3.0343007915567283E-2</v>
      </c>
    </row>
    <row r="56" spans="1:15" ht="15">
      <c r="A56" s="136">
        <v>46</v>
      </c>
      <c r="B56" s="120" t="s">
        <v>2334</v>
      </c>
      <c r="C56" s="136" t="s">
        <v>657</v>
      </c>
      <c r="D56" s="141">
        <v>701.5</v>
      </c>
      <c r="E56" s="141">
        <v>705.58333333333337</v>
      </c>
      <c r="F56" s="142">
        <v>695.36666666666679</v>
      </c>
      <c r="G56" s="142">
        <v>689.23333333333346</v>
      </c>
      <c r="H56" s="142">
        <v>679.01666666666688</v>
      </c>
      <c r="I56" s="142">
        <v>711.7166666666667</v>
      </c>
      <c r="J56" s="142">
        <v>721.93333333333317</v>
      </c>
      <c r="K56" s="142">
        <v>728.06666666666661</v>
      </c>
      <c r="L56" s="137">
        <v>715.8</v>
      </c>
      <c r="M56" s="137">
        <v>699.45</v>
      </c>
      <c r="N56" s="160">
        <v>6790400</v>
      </c>
      <c r="O56" s="161">
        <v>3.5356511490866236E-4</v>
      </c>
    </row>
    <row r="57" spans="1:15" ht="15">
      <c r="A57" s="136">
        <v>47</v>
      </c>
      <c r="B57" s="120" t="s">
        <v>2337</v>
      </c>
      <c r="C57" s="136" t="s">
        <v>233</v>
      </c>
      <c r="D57" s="141">
        <v>197.75</v>
      </c>
      <c r="E57" s="141">
        <v>198</v>
      </c>
      <c r="F57" s="142">
        <v>196</v>
      </c>
      <c r="G57" s="142">
        <v>194.25</v>
      </c>
      <c r="H57" s="142">
        <v>192.25</v>
      </c>
      <c r="I57" s="142">
        <v>199.75</v>
      </c>
      <c r="J57" s="142">
        <v>201.75</v>
      </c>
      <c r="K57" s="142">
        <v>203.5</v>
      </c>
      <c r="L57" s="137">
        <v>200</v>
      </c>
      <c r="M57" s="137">
        <v>196.25</v>
      </c>
      <c r="N57" s="160">
        <v>16251200</v>
      </c>
      <c r="O57" s="161">
        <v>7.4639819475785458E-3</v>
      </c>
    </row>
    <row r="58" spans="1:15" ht="15">
      <c r="A58" s="136">
        <v>48</v>
      </c>
      <c r="B58" s="120" t="s">
        <v>2332</v>
      </c>
      <c r="C58" s="136" t="s">
        <v>232</v>
      </c>
      <c r="D58" s="141">
        <v>1620</v>
      </c>
      <c r="E58" s="141">
        <v>1626.0166666666664</v>
      </c>
      <c r="F58" s="142">
        <v>1603.0833333333328</v>
      </c>
      <c r="G58" s="142">
        <v>1586.1666666666663</v>
      </c>
      <c r="H58" s="142">
        <v>1563.2333333333327</v>
      </c>
      <c r="I58" s="142">
        <v>1642.9333333333329</v>
      </c>
      <c r="J58" s="142">
        <v>1665.8666666666663</v>
      </c>
      <c r="K58" s="142">
        <v>1682.7833333333331</v>
      </c>
      <c r="L58" s="137">
        <v>1648.95</v>
      </c>
      <c r="M58" s="137">
        <v>1609.1</v>
      </c>
      <c r="N58" s="160">
        <v>1269100</v>
      </c>
      <c r="O58" s="161">
        <v>-4.9541284403669728E-2</v>
      </c>
    </row>
    <row r="59" spans="1:15" ht="15">
      <c r="A59" s="136">
        <v>49</v>
      </c>
      <c r="B59" s="120" t="s">
        <v>2326</v>
      </c>
      <c r="C59" s="136" t="s">
        <v>55</v>
      </c>
      <c r="D59" s="141">
        <v>1274.5999999999999</v>
      </c>
      <c r="E59" s="141">
        <v>1282.2</v>
      </c>
      <c r="F59" s="142">
        <v>1262.4000000000001</v>
      </c>
      <c r="G59" s="142">
        <v>1250.2</v>
      </c>
      <c r="H59" s="142">
        <v>1230.4000000000001</v>
      </c>
      <c r="I59" s="142">
        <v>1294.4000000000001</v>
      </c>
      <c r="J59" s="142">
        <v>1314.1999999999998</v>
      </c>
      <c r="K59" s="142">
        <v>1326.4</v>
      </c>
      <c r="L59" s="137">
        <v>1302</v>
      </c>
      <c r="M59" s="137">
        <v>1270</v>
      </c>
      <c r="N59" s="160">
        <v>6673150</v>
      </c>
      <c r="O59" s="161">
        <v>1.778374297458267E-2</v>
      </c>
    </row>
    <row r="60" spans="1:15" ht="15">
      <c r="A60" s="136">
        <v>50</v>
      </c>
      <c r="B60" s="120" t="s">
        <v>2329</v>
      </c>
      <c r="C60" s="136" t="s">
        <v>56</v>
      </c>
      <c r="D60" s="141">
        <v>1025.3</v>
      </c>
      <c r="E60" s="141">
        <v>1031.1333333333332</v>
      </c>
      <c r="F60" s="142">
        <v>1014.1666666666665</v>
      </c>
      <c r="G60" s="142">
        <v>1003.0333333333333</v>
      </c>
      <c r="H60" s="142">
        <v>986.06666666666661</v>
      </c>
      <c r="I60" s="142">
        <v>1042.2666666666664</v>
      </c>
      <c r="J60" s="142">
        <v>1059.2333333333331</v>
      </c>
      <c r="K60" s="142">
        <v>1070.3666666666663</v>
      </c>
      <c r="L60" s="137">
        <v>1048.0999999999999</v>
      </c>
      <c r="M60" s="137">
        <v>1020</v>
      </c>
      <c r="N60" s="160">
        <v>6441050</v>
      </c>
      <c r="O60" s="161">
        <v>1.0257286947602359E-3</v>
      </c>
    </row>
    <row r="61" spans="1:15" ht="15">
      <c r="A61" s="136">
        <v>51</v>
      </c>
      <c r="B61" s="120" t="s">
        <v>2329</v>
      </c>
      <c r="C61" s="136" t="s">
        <v>2422</v>
      </c>
      <c r="D61" s="141">
        <v>89.25</v>
      </c>
      <c r="E61" s="141">
        <v>88.883333333333326</v>
      </c>
      <c r="F61" s="142">
        <v>87.266666666666652</v>
      </c>
      <c r="G61" s="142">
        <v>85.283333333333331</v>
      </c>
      <c r="H61" s="142">
        <v>83.666666666666657</v>
      </c>
      <c r="I61" s="142">
        <v>90.866666666666646</v>
      </c>
      <c r="J61" s="142">
        <v>92.48333333333332</v>
      </c>
      <c r="K61" s="142">
        <v>94.46666666666664</v>
      </c>
      <c r="L61" s="137">
        <v>90.5</v>
      </c>
      <c r="M61" s="137">
        <v>86.9</v>
      </c>
      <c r="N61" s="160">
        <v>24540000</v>
      </c>
      <c r="O61" s="161">
        <v>1.6401590457256462E-2</v>
      </c>
    </row>
    <row r="62" spans="1:15" ht="15">
      <c r="A62" s="136">
        <v>52</v>
      </c>
      <c r="B62" s="49" t="s">
        <v>2328</v>
      </c>
      <c r="C62" s="136" t="s">
        <v>687</v>
      </c>
      <c r="D62" s="141">
        <v>381.25</v>
      </c>
      <c r="E62" s="141">
        <v>382.18333333333334</v>
      </c>
      <c r="F62" s="142">
        <v>378.61666666666667</v>
      </c>
      <c r="G62" s="142">
        <v>375.98333333333335</v>
      </c>
      <c r="H62" s="142">
        <v>372.41666666666669</v>
      </c>
      <c r="I62" s="142">
        <v>384.81666666666666</v>
      </c>
      <c r="J62" s="142">
        <v>388.38333333333338</v>
      </c>
      <c r="K62" s="142">
        <v>391.01666666666665</v>
      </c>
      <c r="L62" s="137">
        <v>385.75</v>
      </c>
      <c r="M62" s="137">
        <v>379.55</v>
      </c>
      <c r="N62" s="160">
        <v>2872500</v>
      </c>
      <c r="O62" s="161">
        <v>8.4254870984728798E-3</v>
      </c>
    </row>
    <row r="63" spans="1:15" ht="15">
      <c r="A63" s="136">
        <v>53</v>
      </c>
      <c r="B63" s="120" t="s">
        <v>2328</v>
      </c>
      <c r="C63" s="136" t="s">
        <v>689</v>
      </c>
      <c r="D63" s="141">
        <v>1392.9</v>
      </c>
      <c r="E63" s="141">
        <v>1388.8833333333332</v>
      </c>
      <c r="F63" s="142">
        <v>1371.0166666666664</v>
      </c>
      <c r="G63" s="142">
        <v>1349.1333333333332</v>
      </c>
      <c r="H63" s="142">
        <v>1331.2666666666664</v>
      </c>
      <c r="I63" s="142">
        <v>1410.7666666666664</v>
      </c>
      <c r="J63" s="142">
        <v>1428.6333333333332</v>
      </c>
      <c r="K63" s="142">
        <v>1450.5166666666664</v>
      </c>
      <c r="L63" s="137">
        <v>1406.75</v>
      </c>
      <c r="M63" s="137">
        <v>1367</v>
      </c>
      <c r="N63" s="160">
        <v>645000</v>
      </c>
      <c r="O63" s="161">
        <v>3.864734299516908E-2</v>
      </c>
    </row>
    <row r="64" spans="1:15" ht="15">
      <c r="A64" s="136">
        <v>54</v>
      </c>
      <c r="B64" s="120" t="s">
        <v>2330</v>
      </c>
      <c r="C64" s="136" t="s">
        <v>57</v>
      </c>
      <c r="D64" s="141">
        <v>618.4</v>
      </c>
      <c r="E64" s="141">
        <v>621.4666666666667</v>
      </c>
      <c r="F64" s="142">
        <v>610.93333333333339</v>
      </c>
      <c r="G64" s="142">
        <v>603.4666666666667</v>
      </c>
      <c r="H64" s="142">
        <v>592.93333333333339</v>
      </c>
      <c r="I64" s="142">
        <v>628.93333333333339</v>
      </c>
      <c r="J64" s="142">
        <v>639.4666666666667</v>
      </c>
      <c r="K64" s="142">
        <v>646.93333333333339</v>
      </c>
      <c r="L64" s="137">
        <v>632</v>
      </c>
      <c r="M64" s="137">
        <v>614</v>
      </c>
      <c r="N64" s="160">
        <v>10565000</v>
      </c>
      <c r="O64" s="161">
        <v>7.7260587561999239E-3</v>
      </c>
    </row>
    <row r="65" spans="1:15" ht="15">
      <c r="A65" s="136">
        <v>55</v>
      </c>
      <c r="B65" s="120" t="s">
        <v>2328</v>
      </c>
      <c r="C65" s="136" t="s">
        <v>58</v>
      </c>
      <c r="D65" s="141">
        <v>306</v>
      </c>
      <c r="E65" s="141">
        <v>303.95</v>
      </c>
      <c r="F65" s="142">
        <v>299.09999999999997</v>
      </c>
      <c r="G65" s="142">
        <v>292.2</v>
      </c>
      <c r="H65" s="142">
        <v>287.34999999999997</v>
      </c>
      <c r="I65" s="142">
        <v>310.84999999999997</v>
      </c>
      <c r="J65" s="142">
        <v>315.7</v>
      </c>
      <c r="K65" s="142">
        <v>322.59999999999997</v>
      </c>
      <c r="L65" s="137">
        <v>308.8</v>
      </c>
      <c r="M65" s="137">
        <v>297.05</v>
      </c>
      <c r="N65" s="160">
        <v>20433600</v>
      </c>
      <c r="O65" s="161">
        <v>2.347107438016529E-2</v>
      </c>
    </row>
    <row r="66" spans="1:15" ht="15">
      <c r="A66" s="136">
        <v>56</v>
      </c>
      <c r="B66" s="120" t="s">
        <v>2333</v>
      </c>
      <c r="C66" s="136" t="s">
        <v>59</v>
      </c>
      <c r="D66" s="141">
        <v>1096.8</v>
      </c>
      <c r="E66" s="141">
        <v>1095.1166666666666</v>
      </c>
      <c r="F66" s="142">
        <v>1087.2833333333331</v>
      </c>
      <c r="G66" s="142">
        <v>1077.7666666666664</v>
      </c>
      <c r="H66" s="142">
        <v>1069.9333333333329</v>
      </c>
      <c r="I66" s="142">
        <v>1104.6333333333332</v>
      </c>
      <c r="J66" s="142">
        <v>1112.4666666666667</v>
      </c>
      <c r="K66" s="142">
        <v>1121.9833333333333</v>
      </c>
      <c r="L66" s="137">
        <v>1102.95</v>
      </c>
      <c r="M66" s="137">
        <v>1085.5999999999999</v>
      </c>
      <c r="N66" s="160">
        <v>1095500</v>
      </c>
      <c r="O66" s="161">
        <v>1.8217306441119064E-2</v>
      </c>
    </row>
    <row r="67" spans="1:15" ht="15">
      <c r="A67" s="136">
        <v>57</v>
      </c>
      <c r="B67" s="120" t="s">
        <v>2328</v>
      </c>
      <c r="C67" s="136" t="s">
        <v>196</v>
      </c>
      <c r="D67" s="141">
        <v>1329.5</v>
      </c>
      <c r="E67" s="141">
        <v>1329.75</v>
      </c>
      <c r="F67" s="142">
        <v>1323.8</v>
      </c>
      <c r="G67" s="142">
        <v>1318.1</v>
      </c>
      <c r="H67" s="142">
        <v>1312.1499999999999</v>
      </c>
      <c r="I67" s="142">
        <v>1335.45</v>
      </c>
      <c r="J67" s="142">
        <v>1341.3999999999999</v>
      </c>
      <c r="K67" s="142">
        <v>1347.1000000000001</v>
      </c>
      <c r="L67" s="137">
        <v>1335.7</v>
      </c>
      <c r="M67" s="137">
        <v>1324.05</v>
      </c>
      <c r="N67" s="160">
        <v>1036875</v>
      </c>
      <c r="O67" s="161">
        <v>3.2358431860609833E-2</v>
      </c>
    </row>
    <row r="68" spans="1:15" ht="15">
      <c r="A68" s="136">
        <v>58</v>
      </c>
      <c r="B68" s="120" t="s">
        <v>2336</v>
      </c>
      <c r="C68" s="136" t="s">
        <v>354</v>
      </c>
      <c r="D68" s="141">
        <v>835.5</v>
      </c>
      <c r="E68" s="141">
        <v>837.88333333333333</v>
      </c>
      <c r="F68" s="142">
        <v>830.26666666666665</v>
      </c>
      <c r="G68" s="142">
        <v>825.0333333333333</v>
      </c>
      <c r="H68" s="142">
        <v>817.41666666666663</v>
      </c>
      <c r="I68" s="142">
        <v>843.11666666666667</v>
      </c>
      <c r="J68" s="142">
        <v>850.73333333333323</v>
      </c>
      <c r="K68" s="142">
        <v>855.9666666666667</v>
      </c>
      <c r="L68" s="137">
        <v>845.5</v>
      </c>
      <c r="M68" s="137">
        <v>832.65</v>
      </c>
      <c r="N68" s="160">
        <v>682200</v>
      </c>
      <c r="O68" s="161">
        <v>2.0646319569120289E-2</v>
      </c>
    </row>
    <row r="69" spans="1:15" ht="15">
      <c r="A69" s="136">
        <v>59</v>
      </c>
      <c r="B69" s="120" t="s">
        <v>2333</v>
      </c>
      <c r="C69" s="136" t="s">
        <v>60</v>
      </c>
      <c r="D69" s="141">
        <v>341.95</v>
      </c>
      <c r="E69" s="141">
        <v>343.66666666666669</v>
      </c>
      <c r="F69" s="142">
        <v>339.33333333333337</v>
      </c>
      <c r="G69" s="142">
        <v>336.7166666666667</v>
      </c>
      <c r="H69" s="142">
        <v>332.38333333333338</v>
      </c>
      <c r="I69" s="142">
        <v>346.28333333333336</v>
      </c>
      <c r="J69" s="142">
        <v>350.61666666666673</v>
      </c>
      <c r="K69" s="142">
        <v>353.23333333333335</v>
      </c>
      <c r="L69" s="137">
        <v>348</v>
      </c>
      <c r="M69" s="137">
        <v>341.05</v>
      </c>
      <c r="N69" s="160">
        <v>10280000</v>
      </c>
      <c r="O69" s="161">
        <v>7.3010464833292768E-4</v>
      </c>
    </row>
    <row r="70" spans="1:15" ht="15">
      <c r="A70" s="136">
        <v>60</v>
      </c>
      <c r="B70" s="120" t="s">
        <v>2327</v>
      </c>
      <c r="C70" s="136" t="s">
        <v>728</v>
      </c>
      <c r="D70" s="141">
        <v>2867.25</v>
      </c>
      <c r="E70" s="141">
        <v>2889.7833333333333</v>
      </c>
      <c r="F70" s="142">
        <v>2831.5666666666666</v>
      </c>
      <c r="G70" s="142">
        <v>2795.8833333333332</v>
      </c>
      <c r="H70" s="142">
        <v>2737.6666666666665</v>
      </c>
      <c r="I70" s="142">
        <v>2925.4666666666667</v>
      </c>
      <c r="J70" s="142">
        <v>2983.6833333333329</v>
      </c>
      <c r="K70" s="142">
        <v>3019.3666666666668</v>
      </c>
      <c r="L70" s="137">
        <v>2948</v>
      </c>
      <c r="M70" s="137">
        <v>2854.1</v>
      </c>
      <c r="N70" s="160">
        <v>669900</v>
      </c>
      <c r="O70" s="161">
        <v>8.5817524841915079E-3</v>
      </c>
    </row>
    <row r="71" spans="1:15" ht="15">
      <c r="A71" s="136">
        <v>61</v>
      </c>
      <c r="B71" s="120" t="s">
        <v>2331</v>
      </c>
      <c r="C71" s="136" t="s">
        <v>378</v>
      </c>
      <c r="D71" s="141">
        <v>173.25</v>
      </c>
      <c r="E71" s="141">
        <v>174.1</v>
      </c>
      <c r="F71" s="142">
        <v>170.95</v>
      </c>
      <c r="G71" s="142">
        <v>168.65</v>
      </c>
      <c r="H71" s="142">
        <v>165.5</v>
      </c>
      <c r="I71" s="142">
        <v>176.39999999999998</v>
      </c>
      <c r="J71" s="142">
        <v>179.55</v>
      </c>
      <c r="K71" s="142">
        <v>181.84999999999997</v>
      </c>
      <c r="L71" s="137">
        <v>177.25</v>
      </c>
      <c r="M71" s="137">
        <v>171.8</v>
      </c>
      <c r="N71" s="160">
        <v>6052500</v>
      </c>
      <c r="O71" s="161">
        <v>-1.3929618768328446E-2</v>
      </c>
    </row>
    <row r="72" spans="1:15" ht="15">
      <c r="A72" s="136">
        <v>62</v>
      </c>
      <c r="B72" s="120" t="s">
        <v>2334</v>
      </c>
      <c r="C72" s="136" t="s">
        <v>234</v>
      </c>
      <c r="D72" s="141">
        <v>551.65</v>
      </c>
      <c r="E72" s="141">
        <v>549.80000000000007</v>
      </c>
      <c r="F72" s="142">
        <v>533.85000000000014</v>
      </c>
      <c r="G72" s="142">
        <v>516.05000000000007</v>
      </c>
      <c r="H72" s="142">
        <v>500.10000000000014</v>
      </c>
      <c r="I72" s="142">
        <v>567.60000000000014</v>
      </c>
      <c r="J72" s="142">
        <v>583.55000000000018</v>
      </c>
      <c r="K72" s="142">
        <v>601.35000000000014</v>
      </c>
      <c r="L72" s="137">
        <v>565.75</v>
      </c>
      <c r="M72" s="137">
        <v>532</v>
      </c>
      <c r="N72" s="160">
        <v>26932500</v>
      </c>
      <c r="O72" s="161">
        <v>-1.4273950041174856E-2</v>
      </c>
    </row>
    <row r="73" spans="1:15" ht="15">
      <c r="A73" s="136">
        <v>63</v>
      </c>
      <c r="B73" s="120" t="s">
        <v>2338</v>
      </c>
      <c r="C73" s="136" t="s">
        <v>61</v>
      </c>
      <c r="D73" s="141">
        <v>73.849999999999994</v>
      </c>
      <c r="E73" s="141">
        <v>74.416666666666671</v>
      </c>
      <c r="F73" s="142">
        <v>72.933333333333337</v>
      </c>
      <c r="G73" s="142">
        <v>72.016666666666666</v>
      </c>
      <c r="H73" s="142">
        <v>70.533333333333331</v>
      </c>
      <c r="I73" s="142">
        <v>75.333333333333343</v>
      </c>
      <c r="J73" s="142">
        <v>76.816666666666663</v>
      </c>
      <c r="K73" s="142">
        <v>77.733333333333348</v>
      </c>
      <c r="L73" s="137">
        <v>75.900000000000006</v>
      </c>
      <c r="M73" s="137">
        <v>73.5</v>
      </c>
      <c r="N73" s="160">
        <v>58821000</v>
      </c>
      <c r="O73" s="161">
        <v>-2.8779472954230237E-2</v>
      </c>
    </row>
    <row r="74" spans="1:15" ht="15">
      <c r="A74" s="136">
        <v>64</v>
      </c>
      <c r="B74" s="120" t="s">
        <v>2330</v>
      </c>
      <c r="C74" s="136" t="s">
        <v>62</v>
      </c>
      <c r="D74" s="141">
        <v>1052.55</v>
      </c>
      <c r="E74" s="141">
        <v>1053.2166666666665</v>
      </c>
      <c r="F74" s="142">
        <v>1037.883333333333</v>
      </c>
      <c r="G74" s="142">
        <v>1023.2166666666665</v>
      </c>
      <c r="H74" s="142">
        <v>1007.883333333333</v>
      </c>
      <c r="I74" s="142">
        <v>1067.883333333333</v>
      </c>
      <c r="J74" s="142">
        <v>1083.2166666666665</v>
      </c>
      <c r="K74" s="142">
        <v>1097.883333333333</v>
      </c>
      <c r="L74" s="137">
        <v>1068.55</v>
      </c>
      <c r="M74" s="137">
        <v>1038.55</v>
      </c>
      <c r="N74" s="160">
        <v>2029600</v>
      </c>
      <c r="O74" s="161">
        <v>7.8895463510848124E-4</v>
      </c>
    </row>
    <row r="75" spans="1:15" ht="15">
      <c r="A75" s="136">
        <v>65</v>
      </c>
      <c r="B75" s="120" t="s">
        <v>2339</v>
      </c>
      <c r="C75" s="136" t="s">
        <v>63</v>
      </c>
      <c r="D75" s="141">
        <v>231.35</v>
      </c>
      <c r="E75" s="141">
        <v>233.86666666666665</v>
      </c>
      <c r="F75" s="142">
        <v>227.68333333333328</v>
      </c>
      <c r="G75" s="142">
        <v>224.01666666666662</v>
      </c>
      <c r="H75" s="142">
        <v>217.83333333333326</v>
      </c>
      <c r="I75" s="142">
        <v>237.5333333333333</v>
      </c>
      <c r="J75" s="142">
        <v>243.71666666666664</v>
      </c>
      <c r="K75" s="142">
        <v>247.38333333333333</v>
      </c>
      <c r="L75" s="137">
        <v>240.05</v>
      </c>
      <c r="M75" s="137">
        <v>230.2</v>
      </c>
      <c r="N75" s="160">
        <v>46440000</v>
      </c>
      <c r="O75" s="161">
        <v>-2.651713656849387E-2</v>
      </c>
    </row>
    <row r="76" spans="1:15" ht="15">
      <c r="A76" s="136">
        <v>66</v>
      </c>
      <c r="B76" s="120" t="s">
        <v>2330</v>
      </c>
      <c r="C76" s="136" t="s">
        <v>64</v>
      </c>
      <c r="D76" s="141">
        <v>2188.35</v>
      </c>
      <c r="E76" s="141">
        <v>2197.5500000000002</v>
      </c>
      <c r="F76" s="142">
        <v>2168.1000000000004</v>
      </c>
      <c r="G76" s="142">
        <v>2147.8500000000004</v>
      </c>
      <c r="H76" s="142">
        <v>2118.4000000000005</v>
      </c>
      <c r="I76" s="142">
        <v>2217.8000000000002</v>
      </c>
      <c r="J76" s="142">
        <v>2247.25</v>
      </c>
      <c r="K76" s="142">
        <v>2267.5</v>
      </c>
      <c r="L76" s="137">
        <v>2227</v>
      </c>
      <c r="M76" s="137">
        <v>2177.3000000000002</v>
      </c>
      <c r="N76" s="160">
        <v>5873250</v>
      </c>
      <c r="O76" s="161">
        <v>1.18006804771954E-2</v>
      </c>
    </row>
    <row r="77" spans="1:15" ht="15">
      <c r="A77" s="136">
        <v>67</v>
      </c>
      <c r="B77" s="120" t="s">
        <v>2332</v>
      </c>
      <c r="C77" s="136" t="s">
        <v>65</v>
      </c>
      <c r="D77" s="141">
        <v>28066.15</v>
      </c>
      <c r="E77" s="141">
        <v>28049.633333333331</v>
      </c>
      <c r="F77" s="142">
        <v>27799.266666666663</v>
      </c>
      <c r="G77" s="142">
        <v>27532.383333333331</v>
      </c>
      <c r="H77" s="142">
        <v>27282.016666666663</v>
      </c>
      <c r="I77" s="142">
        <v>28316.516666666663</v>
      </c>
      <c r="J77" s="142">
        <v>28566.883333333331</v>
      </c>
      <c r="K77" s="142">
        <v>28833.766666666663</v>
      </c>
      <c r="L77" s="137">
        <v>28300</v>
      </c>
      <c r="M77" s="137">
        <v>27782.75</v>
      </c>
      <c r="N77" s="160">
        <v>237075</v>
      </c>
      <c r="O77" s="161">
        <v>-4.2162959839780751E-4</v>
      </c>
    </row>
    <row r="78" spans="1:15" ht="15">
      <c r="A78" s="136">
        <v>68</v>
      </c>
      <c r="B78" s="120" t="s">
        <v>2340</v>
      </c>
      <c r="C78" s="136" t="s">
        <v>66</v>
      </c>
      <c r="D78" s="141">
        <v>174.8</v>
      </c>
      <c r="E78" s="141">
        <v>174.76666666666665</v>
      </c>
      <c r="F78" s="142">
        <v>172.33333333333331</v>
      </c>
      <c r="G78" s="142">
        <v>169.86666666666667</v>
      </c>
      <c r="H78" s="142">
        <v>167.43333333333334</v>
      </c>
      <c r="I78" s="142">
        <v>177.23333333333329</v>
      </c>
      <c r="J78" s="142">
        <v>179.66666666666663</v>
      </c>
      <c r="K78" s="142">
        <v>182.13333333333327</v>
      </c>
      <c r="L78" s="137">
        <v>177.2</v>
      </c>
      <c r="M78" s="137">
        <v>172.3</v>
      </c>
      <c r="N78" s="160">
        <v>9565500</v>
      </c>
      <c r="O78" s="161">
        <v>-2.4625267665952889E-2</v>
      </c>
    </row>
    <row r="79" spans="1:15" ht="15">
      <c r="A79" s="136">
        <v>69</v>
      </c>
      <c r="B79" s="120" t="s">
        <v>2334</v>
      </c>
      <c r="C79" s="136" t="s">
        <v>810</v>
      </c>
      <c r="D79" s="141">
        <v>143.9</v>
      </c>
      <c r="E79" s="141">
        <v>144.48333333333332</v>
      </c>
      <c r="F79" s="142">
        <v>142.21666666666664</v>
      </c>
      <c r="G79" s="142">
        <v>140.53333333333333</v>
      </c>
      <c r="H79" s="142">
        <v>138.26666666666665</v>
      </c>
      <c r="I79" s="142">
        <v>146.16666666666663</v>
      </c>
      <c r="J79" s="142">
        <v>148.43333333333334</v>
      </c>
      <c r="K79" s="142">
        <v>150.11666666666662</v>
      </c>
      <c r="L79" s="137">
        <v>146.75</v>
      </c>
      <c r="M79" s="137">
        <v>142.80000000000001</v>
      </c>
      <c r="N79" s="160">
        <v>21494400</v>
      </c>
      <c r="O79" s="161">
        <v>-9.4381359681462908E-3</v>
      </c>
    </row>
    <row r="80" spans="1:15" ht="15">
      <c r="A80" s="136">
        <v>70</v>
      </c>
      <c r="B80" s="120" t="s">
        <v>2332</v>
      </c>
      <c r="C80" s="136" t="s">
        <v>816</v>
      </c>
      <c r="D80" s="141">
        <v>890.7</v>
      </c>
      <c r="E80" s="141">
        <v>895.6</v>
      </c>
      <c r="F80" s="142">
        <v>882.25</v>
      </c>
      <c r="G80" s="142">
        <v>873.8</v>
      </c>
      <c r="H80" s="142">
        <v>860.44999999999993</v>
      </c>
      <c r="I80" s="142">
        <v>904.05000000000007</v>
      </c>
      <c r="J80" s="142">
        <v>917.4000000000002</v>
      </c>
      <c r="K80" s="142">
        <v>925.85000000000014</v>
      </c>
      <c r="L80" s="137">
        <v>908.95</v>
      </c>
      <c r="M80" s="137">
        <v>887.15</v>
      </c>
      <c r="N80" s="160">
        <v>3784000</v>
      </c>
      <c r="O80" s="161">
        <v>7.6157000585823078E-3</v>
      </c>
    </row>
    <row r="81" spans="1:15" ht="15">
      <c r="A81" s="136">
        <v>71</v>
      </c>
      <c r="B81" s="120" t="s">
        <v>2332</v>
      </c>
      <c r="C81" s="136" t="s">
        <v>67</v>
      </c>
      <c r="D81" s="141">
        <v>212.45</v>
      </c>
      <c r="E81" s="141">
        <v>213.11666666666667</v>
      </c>
      <c r="F81" s="142">
        <v>210.33333333333334</v>
      </c>
      <c r="G81" s="142">
        <v>208.21666666666667</v>
      </c>
      <c r="H81" s="142">
        <v>205.43333333333334</v>
      </c>
      <c r="I81" s="142">
        <v>215.23333333333335</v>
      </c>
      <c r="J81" s="142">
        <v>218.01666666666665</v>
      </c>
      <c r="K81" s="142">
        <v>220.13333333333335</v>
      </c>
      <c r="L81" s="137">
        <v>215.9</v>
      </c>
      <c r="M81" s="137">
        <v>211</v>
      </c>
      <c r="N81" s="160">
        <v>13408000</v>
      </c>
      <c r="O81" s="161">
        <v>3.1384615384615386E-2</v>
      </c>
    </row>
    <row r="82" spans="1:15" ht="15">
      <c r="A82" s="136">
        <v>72</v>
      </c>
      <c r="B82" s="120" t="s">
        <v>2331</v>
      </c>
      <c r="C82" s="136" t="s">
        <v>68</v>
      </c>
      <c r="D82" s="141">
        <v>95.15</v>
      </c>
      <c r="E82" s="141">
        <v>95.366666666666674</v>
      </c>
      <c r="F82" s="142">
        <v>94.383333333333354</v>
      </c>
      <c r="G82" s="142">
        <v>93.616666666666674</v>
      </c>
      <c r="H82" s="142">
        <v>92.633333333333354</v>
      </c>
      <c r="I82" s="142">
        <v>96.133333333333354</v>
      </c>
      <c r="J82" s="142">
        <v>97.116666666666674</v>
      </c>
      <c r="K82" s="142">
        <v>97.883333333333354</v>
      </c>
      <c r="L82" s="137">
        <v>96.35</v>
      </c>
      <c r="M82" s="137">
        <v>94.6</v>
      </c>
      <c r="N82" s="160">
        <v>72671500</v>
      </c>
      <c r="O82" s="161">
        <v>-3.5444947209653092E-3</v>
      </c>
    </row>
    <row r="83" spans="1:15" ht="15">
      <c r="A83" s="136">
        <v>73</v>
      </c>
      <c r="B83" s="120" t="s">
        <v>2328</v>
      </c>
      <c r="C83" s="136" t="s">
        <v>858</v>
      </c>
      <c r="D83" s="141">
        <v>142.65</v>
      </c>
      <c r="E83" s="141">
        <v>143.20000000000002</v>
      </c>
      <c r="F83" s="142">
        <v>140.05000000000004</v>
      </c>
      <c r="G83" s="142">
        <v>137.45000000000002</v>
      </c>
      <c r="H83" s="142">
        <v>134.30000000000004</v>
      </c>
      <c r="I83" s="142">
        <v>145.80000000000004</v>
      </c>
      <c r="J83" s="142">
        <v>148.95000000000002</v>
      </c>
      <c r="K83" s="142">
        <v>151.55000000000004</v>
      </c>
      <c r="L83" s="137">
        <v>146.35</v>
      </c>
      <c r="M83" s="137">
        <v>140.6</v>
      </c>
      <c r="N83" s="160">
        <v>50466500</v>
      </c>
      <c r="O83" s="161">
        <v>3.7263506222573912E-2</v>
      </c>
    </row>
    <row r="84" spans="1:15" ht="15">
      <c r="A84" s="136">
        <v>74</v>
      </c>
      <c r="B84" s="120" t="s">
        <v>2337</v>
      </c>
      <c r="C84" s="136" t="s">
        <v>69</v>
      </c>
      <c r="D84" s="141">
        <v>465.1</v>
      </c>
      <c r="E84" s="141">
        <v>466.06666666666661</v>
      </c>
      <c r="F84" s="142">
        <v>461.18333333333322</v>
      </c>
      <c r="G84" s="142">
        <v>457.26666666666659</v>
      </c>
      <c r="H84" s="142">
        <v>452.38333333333321</v>
      </c>
      <c r="I84" s="142">
        <v>469.98333333333323</v>
      </c>
      <c r="J84" s="142">
        <v>474.86666666666667</v>
      </c>
      <c r="K84" s="142">
        <v>478.78333333333325</v>
      </c>
      <c r="L84" s="137">
        <v>470.95</v>
      </c>
      <c r="M84" s="137">
        <v>462.15</v>
      </c>
      <c r="N84" s="160">
        <v>12276000</v>
      </c>
      <c r="O84" s="161">
        <v>4.0162684290798167E-2</v>
      </c>
    </row>
    <row r="85" spans="1:15" ht="15">
      <c r="A85" s="136">
        <v>75</v>
      </c>
      <c r="B85" s="120" t="s">
        <v>2330</v>
      </c>
      <c r="C85" s="136" t="s">
        <v>70</v>
      </c>
      <c r="D85" s="141">
        <v>531.75</v>
      </c>
      <c r="E85" s="141">
        <v>534.08333333333337</v>
      </c>
      <c r="F85" s="142">
        <v>528.16666666666674</v>
      </c>
      <c r="G85" s="142">
        <v>524.58333333333337</v>
      </c>
      <c r="H85" s="142">
        <v>518.66666666666674</v>
      </c>
      <c r="I85" s="142">
        <v>537.66666666666674</v>
      </c>
      <c r="J85" s="142">
        <v>543.58333333333348</v>
      </c>
      <c r="K85" s="142">
        <v>547.16666666666674</v>
      </c>
      <c r="L85" s="137">
        <v>540</v>
      </c>
      <c r="M85" s="137">
        <v>530.5</v>
      </c>
      <c r="N85" s="160">
        <v>7680600</v>
      </c>
      <c r="O85" s="161">
        <v>4.519289650949173E-2</v>
      </c>
    </row>
    <row r="86" spans="1:15" ht="15">
      <c r="A86" s="136">
        <v>76</v>
      </c>
      <c r="B86" s="120" t="s">
        <v>2340</v>
      </c>
      <c r="C86" s="136" t="s">
        <v>71</v>
      </c>
      <c r="D86" s="141">
        <v>19.75</v>
      </c>
      <c r="E86" s="141">
        <v>19.849999999999998</v>
      </c>
      <c r="F86" s="142">
        <v>19.399999999999995</v>
      </c>
      <c r="G86" s="142">
        <v>19.049999999999997</v>
      </c>
      <c r="H86" s="142">
        <v>18.599999999999994</v>
      </c>
      <c r="I86" s="142">
        <v>20.199999999999996</v>
      </c>
      <c r="J86" s="142">
        <v>20.65</v>
      </c>
      <c r="K86" s="142">
        <v>20.999999999999996</v>
      </c>
      <c r="L86" s="137">
        <v>20.3</v>
      </c>
      <c r="M86" s="137">
        <v>19.5</v>
      </c>
      <c r="N86" s="160">
        <v>307170000</v>
      </c>
      <c r="O86" s="161">
        <v>-7.7046082279401077E-3</v>
      </c>
    </row>
    <row r="87" spans="1:15" ht="15">
      <c r="A87" s="136">
        <v>77</v>
      </c>
      <c r="B87" s="120" t="s">
        <v>2328</v>
      </c>
      <c r="C87" s="136" t="s">
        <v>918</v>
      </c>
      <c r="D87" s="141">
        <v>906.6</v>
      </c>
      <c r="E87" s="141">
        <v>912.46666666666658</v>
      </c>
      <c r="F87" s="142">
        <v>896.93333333333317</v>
      </c>
      <c r="G87" s="142">
        <v>887.26666666666654</v>
      </c>
      <c r="H87" s="142">
        <v>871.73333333333312</v>
      </c>
      <c r="I87" s="142">
        <v>922.13333333333321</v>
      </c>
      <c r="J87" s="142">
        <v>937.66666666666674</v>
      </c>
      <c r="K87" s="142">
        <v>947.33333333333326</v>
      </c>
      <c r="L87" s="137">
        <v>928</v>
      </c>
      <c r="M87" s="137">
        <v>902.8</v>
      </c>
      <c r="N87" s="160">
        <v>811500</v>
      </c>
      <c r="O87" s="161">
        <v>-1.5169902912621359E-2</v>
      </c>
    </row>
    <row r="88" spans="1:15" ht="15">
      <c r="A88" s="136">
        <v>78</v>
      </c>
      <c r="B88" s="120" t="s">
        <v>2333</v>
      </c>
      <c r="C88" s="136" t="s">
        <v>350</v>
      </c>
      <c r="D88" s="141">
        <v>1031.55</v>
      </c>
      <c r="E88" s="141">
        <v>1032.8833333333334</v>
      </c>
      <c r="F88" s="142">
        <v>1019.7666666666669</v>
      </c>
      <c r="G88" s="142">
        <v>1007.9833333333335</v>
      </c>
      <c r="H88" s="142">
        <v>994.8666666666669</v>
      </c>
      <c r="I88" s="142">
        <v>1044.666666666667</v>
      </c>
      <c r="J88" s="142">
        <v>1057.7833333333333</v>
      </c>
      <c r="K88" s="142">
        <v>1069.5666666666668</v>
      </c>
      <c r="L88" s="137">
        <v>1046</v>
      </c>
      <c r="M88" s="137">
        <v>1021.1</v>
      </c>
      <c r="N88" s="160">
        <v>1786400</v>
      </c>
      <c r="O88" s="161">
        <v>4.5901639344262293E-2</v>
      </c>
    </row>
    <row r="89" spans="1:15" ht="15">
      <c r="A89" s="136">
        <v>79</v>
      </c>
      <c r="B89" s="120" t="s">
        <v>2333</v>
      </c>
      <c r="C89" s="136" t="s">
        <v>72</v>
      </c>
      <c r="D89" s="141">
        <v>548.04999999999995</v>
      </c>
      <c r="E89" s="141">
        <v>550.54999999999995</v>
      </c>
      <c r="F89" s="142">
        <v>541.19999999999993</v>
      </c>
      <c r="G89" s="142">
        <v>534.35</v>
      </c>
      <c r="H89" s="142">
        <v>525</v>
      </c>
      <c r="I89" s="142">
        <v>557.39999999999986</v>
      </c>
      <c r="J89" s="142">
        <v>566.74999999999977</v>
      </c>
      <c r="K89" s="142">
        <v>573.5999999999998</v>
      </c>
      <c r="L89" s="137">
        <v>559.9</v>
      </c>
      <c r="M89" s="137">
        <v>543.70000000000005</v>
      </c>
      <c r="N89" s="160">
        <v>2541000</v>
      </c>
      <c r="O89" s="161">
        <v>9.290322580645162E-2</v>
      </c>
    </row>
    <row r="90" spans="1:15" ht="15">
      <c r="A90" s="136">
        <v>80</v>
      </c>
      <c r="B90" s="120" t="s">
        <v>2330</v>
      </c>
      <c r="C90" s="136" t="s">
        <v>355</v>
      </c>
      <c r="D90" s="141">
        <v>122</v>
      </c>
      <c r="E90" s="141">
        <v>122.71666666666665</v>
      </c>
      <c r="F90" s="142">
        <v>120.63333333333331</v>
      </c>
      <c r="G90" s="142">
        <v>119.26666666666665</v>
      </c>
      <c r="H90" s="142">
        <v>117.18333333333331</v>
      </c>
      <c r="I90" s="142">
        <v>124.08333333333331</v>
      </c>
      <c r="J90" s="142">
        <v>126.16666666666666</v>
      </c>
      <c r="K90" s="142">
        <v>127.53333333333332</v>
      </c>
      <c r="L90" s="137">
        <v>124.8</v>
      </c>
      <c r="M90" s="137">
        <v>121.35</v>
      </c>
      <c r="N90" s="160">
        <v>15425000</v>
      </c>
      <c r="O90" s="161">
        <v>3.3847184986595176E-2</v>
      </c>
    </row>
    <row r="91" spans="1:15" ht="15">
      <c r="A91" s="136">
        <v>81</v>
      </c>
      <c r="B91" s="120" t="s">
        <v>2327</v>
      </c>
      <c r="C91" s="136" t="s">
        <v>73</v>
      </c>
      <c r="D91" s="141">
        <v>1129.75</v>
      </c>
      <c r="E91" s="141">
        <v>1134.2333333333333</v>
      </c>
      <c r="F91" s="142">
        <v>1113.4666666666667</v>
      </c>
      <c r="G91" s="142">
        <v>1097.1833333333334</v>
      </c>
      <c r="H91" s="142">
        <v>1076.4166666666667</v>
      </c>
      <c r="I91" s="142">
        <v>1150.5166666666667</v>
      </c>
      <c r="J91" s="142">
        <v>1171.2833333333335</v>
      </c>
      <c r="K91" s="142">
        <v>1187.5666666666666</v>
      </c>
      <c r="L91" s="137">
        <v>1155</v>
      </c>
      <c r="M91" s="137">
        <v>1117.95</v>
      </c>
      <c r="N91" s="160">
        <v>3809250</v>
      </c>
      <c r="O91" s="161">
        <v>9.3402225755166938E-3</v>
      </c>
    </row>
    <row r="92" spans="1:15" ht="15">
      <c r="A92" s="136">
        <v>82</v>
      </c>
      <c r="B92" s="120" t="s">
        <v>2328</v>
      </c>
      <c r="C92" s="136" t="s">
        <v>316</v>
      </c>
      <c r="D92" s="141">
        <v>136.4</v>
      </c>
      <c r="E92" s="141">
        <v>137.91666666666669</v>
      </c>
      <c r="F92" s="142">
        <v>134.03333333333336</v>
      </c>
      <c r="G92" s="142">
        <v>131.66666666666669</v>
      </c>
      <c r="H92" s="142">
        <v>127.78333333333336</v>
      </c>
      <c r="I92" s="142">
        <v>140.28333333333336</v>
      </c>
      <c r="J92" s="142">
        <v>144.16666666666669</v>
      </c>
      <c r="K92" s="142">
        <v>146.53333333333336</v>
      </c>
      <c r="L92" s="137">
        <v>141.80000000000001</v>
      </c>
      <c r="M92" s="137">
        <v>135.55000000000001</v>
      </c>
      <c r="N92" s="160">
        <v>21172500</v>
      </c>
      <c r="O92" s="161">
        <v>9.0070769890628344E-3</v>
      </c>
    </row>
    <row r="93" spans="1:15" ht="15">
      <c r="A93" s="136">
        <v>83</v>
      </c>
      <c r="B93" s="120" t="s">
        <v>2328</v>
      </c>
      <c r="C93" s="136" t="s">
        <v>74</v>
      </c>
      <c r="D93" s="141">
        <v>515.6</v>
      </c>
      <c r="E93" s="141">
        <v>517.5</v>
      </c>
      <c r="F93" s="142">
        <v>512.1</v>
      </c>
      <c r="G93" s="142">
        <v>508.6</v>
      </c>
      <c r="H93" s="142">
        <v>503.20000000000005</v>
      </c>
      <c r="I93" s="142">
        <v>521</v>
      </c>
      <c r="J93" s="142">
        <v>526.40000000000009</v>
      </c>
      <c r="K93" s="142">
        <v>529.9</v>
      </c>
      <c r="L93" s="137">
        <v>522.9</v>
      </c>
      <c r="M93" s="137">
        <v>514</v>
      </c>
      <c r="N93" s="160">
        <v>5170000</v>
      </c>
      <c r="O93" s="161">
        <v>2.1739130434782608E-2</v>
      </c>
    </row>
    <row r="94" spans="1:15" ht="15">
      <c r="A94" s="136">
        <v>84</v>
      </c>
      <c r="B94" s="120" t="s">
        <v>2328</v>
      </c>
      <c r="C94" s="136" t="s">
        <v>972</v>
      </c>
      <c r="D94" s="141">
        <v>35.25</v>
      </c>
      <c r="E94" s="141">
        <v>35.4</v>
      </c>
      <c r="F94" s="142">
        <v>34.65</v>
      </c>
      <c r="G94" s="142">
        <v>34.049999999999997</v>
      </c>
      <c r="H94" s="142">
        <v>33.299999999999997</v>
      </c>
      <c r="I94" s="142">
        <v>36</v>
      </c>
      <c r="J94" s="142">
        <v>36.75</v>
      </c>
      <c r="K94" s="142">
        <v>37.35</v>
      </c>
      <c r="L94" s="137">
        <v>36.15</v>
      </c>
      <c r="M94" s="137">
        <v>34.799999999999997</v>
      </c>
      <c r="N94" s="160">
        <v>58860000</v>
      </c>
      <c r="O94" s="161">
        <v>8.2219938335046251E-3</v>
      </c>
    </row>
    <row r="95" spans="1:15" ht="15">
      <c r="A95" s="136">
        <v>85</v>
      </c>
      <c r="B95" s="120" t="s">
        <v>2341</v>
      </c>
      <c r="C95" s="136" t="s">
        <v>75</v>
      </c>
      <c r="D95" s="141">
        <v>937.8</v>
      </c>
      <c r="E95" s="141">
        <v>942.91666666666663</v>
      </c>
      <c r="F95" s="142">
        <v>926.88333333333321</v>
      </c>
      <c r="G95" s="142">
        <v>915.96666666666658</v>
      </c>
      <c r="H95" s="142">
        <v>899.93333333333317</v>
      </c>
      <c r="I95" s="142">
        <v>953.83333333333326</v>
      </c>
      <c r="J95" s="142">
        <v>969.86666666666679</v>
      </c>
      <c r="K95" s="142">
        <v>980.7833333333333</v>
      </c>
      <c r="L95" s="137">
        <v>958.95</v>
      </c>
      <c r="M95" s="137">
        <v>932</v>
      </c>
      <c r="N95" s="160">
        <v>11792200</v>
      </c>
      <c r="O95" s="161">
        <v>2.3801023444008093E-3</v>
      </c>
    </row>
    <row r="96" spans="1:15" ht="15">
      <c r="A96" s="136">
        <v>86</v>
      </c>
      <c r="B96" s="120" t="s">
        <v>2334</v>
      </c>
      <c r="C96" s="136" t="s">
        <v>76</v>
      </c>
      <c r="D96" s="141">
        <v>1812.2</v>
      </c>
      <c r="E96" s="141">
        <v>1817</v>
      </c>
      <c r="F96" s="142">
        <v>1800.45</v>
      </c>
      <c r="G96" s="142">
        <v>1788.7</v>
      </c>
      <c r="H96" s="142">
        <v>1772.15</v>
      </c>
      <c r="I96" s="142">
        <v>1828.75</v>
      </c>
      <c r="J96" s="142">
        <v>1845.3000000000002</v>
      </c>
      <c r="K96" s="142">
        <v>1857.05</v>
      </c>
      <c r="L96" s="137">
        <v>1833.55</v>
      </c>
      <c r="M96" s="137">
        <v>1805.25</v>
      </c>
      <c r="N96" s="160">
        <v>19990000</v>
      </c>
      <c r="O96" s="161">
        <v>2.8397983331618481E-2</v>
      </c>
    </row>
    <row r="97" spans="1:15" ht="15">
      <c r="A97" s="136">
        <v>87</v>
      </c>
      <c r="B97" s="120" t="s">
        <v>2331</v>
      </c>
      <c r="C97" s="136" t="s">
        <v>77</v>
      </c>
      <c r="D97" s="141">
        <v>1882.15</v>
      </c>
      <c r="E97" s="141">
        <v>1883.8</v>
      </c>
      <c r="F97" s="142">
        <v>1870.6</v>
      </c>
      <c r="G97" s="142">
        <v>1859.05</v>
      </c>
      <c r="H97" s="142">
        <v>1845.85</v>
      </c>
      <c r="I97" s="142">
        <v>1895.35</v>
      </c>
      <c r="J97" s="142">
        <v>1908.5500000000002</v>
      </c>
      <c r="K97" s="142">
        <v>1920.1</v>
      </c>
      <c r="L97" s="137">
        <v>1897</v>
      </c>
      <c r="M97" s="137">
        <v>1872.25</v>
      </c>
      <c r="N97" s="160">
        <v>20639000</v>
      </c>
      <c r="O97" s="161">
        <v>1.212768021732803E-3</v>
      </c>
    </row>
    <row r="98" spans="1:15" ht="15">
      <c r="A98" s="136">
        <v>88</v>
      </c>
      <c r="B98" s="120" t="s">
        <v>2339</v>
      </c>
      <c r="C98" s="136" t="s">
        <v>78</v>
      </c>
      <c r="D98" s="141">
        <v>54.55</v>
      </c>
      <c r="E98" s="141">
        <v>54.916666666666664</v>
      </c>
      <c r="F98" s="142">
        <v>53.833333333333329</v>
      </c>
      <c r="G98" s="142">
        <v>53.116666666666667</v>
      </c>
      <c r="H98" s="142">
        <v>52.033333333333331</v>
      </c>
      <c r="I98" s="142">
        <v>55.633333333333326</v>
      </c>
      <c r="J98" s="142">
        <v>56.716666666666654</v>
      </c>
      <c r="K98" s="142">
        <v>57.433333333333323</v>
      </c>
      <c r="L98" s="137">
        <v>56</v>
      </c>
      <c r="M98" s="137">
        <v>54.2</v>
      </c>
      <c r="N98" s="160">
        <v>34146000</v>
      </c>
      <c r="O98" s="161">
        <v>-2.3171987641606592E-2</v>
      </c>
    </row>
    <row r="99" spans="1:15" ht="15">
      <c r="A99" s="136">
        <v>89</v>
      </c>
      <c r="B99" s="120" t="s">
        <v>2332</v>
      </c>
      <c r="C99" s="136" t="s">
        <v>79</v>
      </c>
      <c r="D99" s="141">
        <v>3540.15</v>
      </c>
      <c r="E99" s="141">
        <v>3545.9166666666665</v>
      </c>
      <c r="F99" s="142">
        <v>3511.833333333333</v>
      </c>
      <c r="G99" s="142">
        <v>3483.5166666666664</v>
      </c>
      <c r="H99" s="142">
        <v>3449.4333333333329</v>
      </c>
      <c r="I99" s="142">
        <v>3574.2333333333331</v>
      </c>
      <c r="J99" s="142">
        <v>3608.3166666666662</v>
      </c>
      <c r="K99" s="142">
        <v>3636.6333333333332</v>
      </c>
      <c r="L99" s="137">
        <v>3580</v>
      </c>
      <c r="M99" s="137">
        <v>3517.6</v>
      </c>
      <c r="N99" s="160">
        <v>1720000</v>
      </c>
      <c r="O99" s="161">
        <v>1.5348288075560802E-2</v>
      </c>
    </row>
    <row r="100" spans="1:15" ht="15">
      <c r="A100" s="136">
        <v>90</v>
      </c>
      <c r="B100" s="120" t="s">
        <v>2341</v>
      </c>
      <c r="C100" s="136" t="s">
        <v>80</v>
      </c>
      <c r="D100" s="141">
        <v>329.5</v>
      </c>
      <c r="E100" s="141">
        <v>330.7</v>
      </c>
      <c r="F100" s="142">
        <v>325.29999999999995</v>
      </c>
      <c r="G100" s="142">
        <v>321.09999999999997</v>
      </c>
      <c r="H100" s="142">
        <v>315.69999999999993</v>
      </c>
      <c r="I100" s="142">
        <v>334.9</v>
      </c>
      <c r="J100" s="142">
        <v>340.29999999999995</v>
      </c>
      <c r="K100" s="142">
        <v>344.5</v>
      </c>
      <c r="L100" s="137">
        <v>336.1</v>
      </c>
      <c r="M100" s="137">
        <v>326.5</v>
      </c>
      <c r="N100" s="160">
        <v>5115000</v>
      </c>
      <c r="O100" s="161">
        <v>0.10284605433376455</v>
      </c>
    </row>
    <row r="101" spans="1:15" ht="15">
      <c r="A101" s="136">
        <v>91</v>
      </c>
      <c r="B101" s="120" t="s">
        <v>2342</v>
      </c>
      <c r="C101" s="136" t="s">
        <v>81</v>
      </c>
      <c r="D101" s="141">
        <v>243.45</v>
      </c>
      <c r="E101" s="141">
        <v>244.25</v>
      </c>
      <c r="F101" s="142">
        <v>241.8</v>
      </c>
      <c r="G101" s="142">
        <v>240.15</v>
      </c>
      <c r="H101" s="142">
        <v>237.70000000000002</v>
      </c>
      <c r="I101" s="142">
        <v>245.9</v>
      </c>
      <c r="J101" s="142">
        <v>248.35</v>
      </c>
      <c r="K101" s="142">
        <v>250</v>
      </c>
      <c r="L101" s="137">
        <v>246.7</v>
      </c>
      <c r="M101" s="137">
        <v>242.6</v>
      </c>
      <c r="N101" s="160">
        <v>43736000</v>
      </c>
      <c r="O101" s="161">
        <v>1.1576135351736421E-2</v>
      </c>
    </row>
    <row r="102" spans="1:15" ht="15">
      <c r="A102" s="136">
        <v>92</v>
      </c>
      <c r="B102" s="120" t="s">
        <v>2337</v>
      </c>
      <c r="C102" s="136" t="s">
        <v>82</v>
      </c>
      <c r="D102" s="141">
        <v>383.25</v>
      </c>
      <c r="E102" s="141">
        <v>386.58333333333331</v>
      </c>
      <c r="F102" s="142">
        <v>378.31666666666661</v>
      </c>
      <c r="G102" s="142">
        <v>373.38333333333327</v>
      </c>
      <c r="H102" s="142">
        <v>365.11666666666656</v>
      </c>
      <c r="I102" s="142">
        <v>391.51666666666665</v>
      </c>
      <c r="J102" s="142">
        <v>399.78333333333342</v>
      </c>
      <c r="K102" s="142">
        <v>404.7166666666667</v>
      </c>
      <c r="L102" s="137">
        <v>394.85</v>
      </c>
      <c r="M102" s="137">
        <v>381.65</v>
      </c>
      <c r="N102" s="160">
        <v>23421825</v>
      </c>
      <c r="O102" s="161">
        <v>1.4141414141414141E-3</v>
      </c>
    </row>
    <row r="103" spans="1:15" ht="15">
      <c r="A103" s="136">
        <v>93</v>
      </c>
      <c r="B103" s="120" t="s">
        <v>2333</v>
      </c>
      <c r="C103" s="136" t="s">
        <v>83</v>
      </c>
      <c r="D103" s="141">
        <v>1348</v>
      </c>
      <c r="E103" s="141">
        <v>1344.8333333333333</v>
      </c>
      <c r="F103" s="142">
        <v>1335.6666666666665</v>
      </c>
      <c r="G103" s="142">
        <v>1323.3333333333333</v>
      </c>
      <c r="H103" s="142">
        <v>1314.1666666666665</v>
      </c>
      <c r="I103" s="142">
        <v>1357.1666666666665</v>
      </c>
      <c r="J103" s="142">
        <v>1366.333333333333</v>
      </c>
      <c r="K103" s="142">
        <v>1378.6666666666665</v>
      </c>
      <c r="L103" s="137">
        <v>1354</v>
      </c>
      <c r="M103" s="137">
        <v>1332.5</v>
      </c>
      <c r="N103" s="160">
        <v>9605400</v>
      </c>
      <c r="O103" s="161">
        <v>6.7287133693874988E-3</v>
      </c>
    </row>
    <row r="104" spans="1:15" ht="15">
      <c r="A104" s="136">
        <v>94</v>
      </c>
      <c r="B104" s="120" t="s">
        <v>2342</v>
      </c>
      <c r="C104" s="136" t="s">
        <v>84</v>
      </c>
      <c r="D104" s="141">
        <v>309.60000000000002</v>
      </c>
      <c r="E104" s="141">
        <v>310.96666666666664</v>
      </c>
      <c r="F104" s="142">
        <v>307.2833333333333</v>
      </c>
      <c r="G104" s="142">
        <v>304.96666666666664</v>
      </c>
      <c r="H104" s="142">
        <v>301.2833333333333</v>
      </c>
      <c r="I104" s="142">
        <v>313.2833333333333</v>
      </c>
      <c r="J104" s="142">
        <v>316.96666666666658</v>
      </c>
      <c r="K104" s="142">
        <v>319.2833333333333</v>
      </c>
      <c r="L104" s="137">
        <v>314.64999999999998</v>
      </c>
      <c r="M104" s="137">
        <v>308.64999999999998</v>
      </c>
      <c r="N104" s="160">
        <v>15174400</v>
      </c>
      <c r="O104" s="161">
        <v>-3.086041283466176E-2</v>
      </c>
    </row>
    <row r="105" spans="1:15" ht="15">
      <c r="A105" s="136">
        <v>95</v>
      </c>
      <c r="B105" s="120" t="s">
        <v>2334</v>
      </c>
      <c r="C105" s="136" t="s">
        <v>86</v>
      </c>
      <c r="D105" s="141">
        <v>1346.55</v>
      </c>
      <c r="E105" s="141">
        <v>1346.0833333333333</v>
      </c>
      <c r="F105" s="142">
        <v>1322.7666666666664</v>
      </c>
      <c r="G105" s="142">
        <v>1298.9833333333331</v>
      </c>
      <c r="H105" s="142">
        <v>1275.6666666666663</v>
      </c>
      <c r="I105" s="142">
        <v>1369.8666666666666</v>
      </c>
      <c r="J105" s="142">
        <v>1393.1833333333336</v>
      </c>
      <c r="K105" s="142">
        <v>1416.9666666666667</v>
      </c>
      <c r="L105" s="137">
        <v>1369.4</v>
      </c>
      <c r="M105" s="137">
        <v>1322.3</v>
      </c>
      <c r="N105" s="160">
        <v>14900400</v>
      </c>
      <c r="O105" s="161">
        <v>-1.7175874624030394E-2</v>
      </c>
    </row>
    <row r="106" spans="1:15" ht="15">
      <c r="A106" s="136">
        <v>96</v>
      </c>
      <c r="B106" s="120" t="s">
        <v>2331</v>
      </c>
      <c r="C106" s="136" t="s">
        <v>87</v>
      </c>
      <c r="D106" s="141">
        <v>319.85000000000002</v>
      </c>
      <c r="E106" s="141">
        <v>321.76666666666671</v>
      </c>
      <c r="F106" s="142">
        <v>315.73333333333341</v>
      </c>
      <c r="G106" s="142">
        <v>311.61666666666667</v>
      </c>
      <c r="H106" s="142">
        <v>305.58333333333337</v>
      </c>
      <c r="I106" s="142">
        <v>325.88333333333344</v>
      </c>
      <c r="J106" s="142">
        <v>331.91666666666674</v>
      </c>
      <c r="K106" s="142">
        <v>336.03333333333347</v>
      </c>
      <c r="L106" s="137">
        <v>327.8</v>
      </c>
      <c r="M106" s="137">
        <v>317.64999999999998</v>
      </c>
      <c r="N106" s="160">
        <v>91605250</v>
      </c>
      <c r="O106" s="161">
        <v>4.4723224086561077E-2</v>
      </c>
    </row>
    <row r="107" spans="1:15" ht="15">
      <c r="A107" s="136">
        <v>97</v>
      </c>
      <c r="B107" s="49" t="s">
        <v>2328</v>
      </c>
      <c r="C107" s="136" t="s">
        <v>2277</v>
      </c>
      <c r="D107" s="141">
        <v>409.95</v>
      </c>
      <c r="E107" s="141">
        <v>413.15000000000003</v>
      </c>
      <c r="F107" s="142">
        <v>404.80000000000007</v>
      </c>
      <c r="G107" s="142">
        <v>399.65000000000003</v>
      </c>
      <c r="H107" s="142">
        <v>391.30000000000007</v>
      </c>
      <c r="I107" s="142">
        <v>418.30000000000007</v>
      </c>
      <c r="J107" s="142">
        <v>426.65000000000009</v>
      </c>
      <c r="K107" s="142">
        <v>431.80000000000007</v>
      </c>
      <c r="L107" s="137">
        <v>421.5</v>
      </c>
      <c r="M107" s="137">
        <v>408</v>
      </c>
      <c r="N107" s="160">
        <v>5266300</v>
      </c>
      <c r="O107" s="161">
        <v>5.0843060959792477E-2</v>
      </c>
    </row>
    <row r="108" spans="1:15" ht="15">
      <c r="A108" s="136">
        <v>98</v>
      </c>
      <c r="B108" s="120" t="s">
        <v>2331</v>
      </c>
      <c r="C108" s="136" t="s">
        <v>88</v>
      </c>
      <c r="D108" s="141">
        <v>65.5</v>
      </c>
      <c r="E108" s="141">
        <v>65.850000000000009</v>
      </c>
      <c r="F108" s="142">
        <v>63.800000000000011</v>
      </c>
      <c r="G108" s="142">
        <v>62.100000000000009</v>
      </c>
      <c r="H108" s="142">
        <v>60.050000000000011</v>
      </c>
      <c r="I108" s="142">
        <v>67.550000000000011</v>
      </c>
      <c r="J108" s="142">
        <v>69.599999999999994</v>
      </c>
      <c r="K108" s="142">
        <v>71.300000000000011</v>
      </c>
      <c r="L108" s="137">
        <v>67.900000000000006</v>
      </c>
      <c r="M108" s="137">
        <v>64.150000000000006</v>
      </c>
      <c r="N108" s="160">
        <v>42250000</v>
      </c>
      <c r="O108" s="161">
        <v>-1.9494082153631933E-2</v>
      </c>
    </row>
    <row r="109" spans="1:15" ht="15">
      <c r="A109" s="136">
        <v>99</v>
      </c>
      <c r="B109" s="120" t="s">
        <v>2335</v>
      </c>
      <c r="C109" s="136" t="s">
        <v>89</v>
      </c>
      <c r="D109" s="141">
        <v>85.05</v>
      </c>
      <c r="E109" s="141">
        <v>85.633333333333326</v>
      </c>
      <c r="F109" s="142">
        <v>84.066666666666649</v>
      </c>
      <c r="G109" s="142">
        <v>83.083333333333329</v>
      </c>
      <c r="H109" s="142">
        <v>81.516666666666652</v>
      </c>
      <c r="I109" s="142">
        <v>86.616666666666646</v>
      </c>
      <c r="J109" s="142">
        <v>88.183333333333309</v>
      </c>
      <c r="K109" s="142">
        <v>89.166666666666643</v>
      </c>
      <c r="L109" s="137">
        <v>87.2</v>
      </c>
      <c r="M109" s="137">
        <v>84.65</v>
      </c>
      <c r="N109" s="160">
        <v>76363000</v>
      </c>
      <c r="O109" s="161">
        <v>3.3342805721322345E-2</v>
      </c>
    </row>
    <row r="110" spans="1:15" ht="15">
      <c r="A110" s="136">
        <v>100</v>
      </c>
      <c r="B110" s="120" t="s">
        <v>2334</v>
      </c>
      <c r="C110" s="136" t="s">
        <v>90</v>
      </c>
      <c r="D110" s="141">
        <v>53.35</v>
      </c>
      <c r="E110" s="141">
        <v>53.616666666666674</v>
      </c>
      <c r="F110" s="142">
        <v>52.783333333333346</v>
      </c>
      <c r="G110" s="142">
        <v>52.216666666666669</v>
      </c>
      <c r="H110" s="142">
        <v>51.38333333333334</v>
      </c>
      <c r="I110" s="142">
        <v>54.183333333333351</v>
      </c>
      <c r="J110" s="142">
        <v>55.01666666666668</v>
      </c>
      <c r="K110" s="142">
        <v>55.583333333333357</v>
      </c>
      <c r="L110" s="137">
        <v>54.45</v>
      </c>
      <c r="M110" s="137">
        <v>53.05</v>
      </c>
      <c r="N110" s="160">
        <v>187624800</v>
      </c>
      <c r="O110" s="161">
        <v>5.2333804809052333E-3</v>
      </c>
    </row>
    <row r="111" spans="1:15" ht="15">
      <c r="A111" s="136">
        <v>101</v>
      </c>
      <c r="B111" s="120" t="s">
        <v>2331</v>
      </c>
      <c r="C111" s="136" t="s">
        <v>1045</v>
      </c>
      <c r="D111" s="141">
        <v>53.95</v>
      </c>
      <c r="E111" s="141">
        <v>54.166666666666664</v>
      </c>
      <c r="F111" s="142">
        <v>53.533333333333331</v>
      </c>
      <c r="G111" s="142">
        <v>53.116666666666667</v>
      </c>
      <c r="H111" s="142">
        <v>52.483333333333334</v>
      </c>
      <c r="I111" s="142">
        <v>54.583333333333329</v>
      </c>
      <c r="J111" s="142">
        <v>55.216666666666669</v>
      </c>
      <c r="K111" s="142">
        <v>55.633333333333326</v>
      </c>
      <c r="L111" s="137">
        <v>54.8</v>
      </c>
      <c r="M111" s="137">
        <v>53.75</v>
      </c>
      <c r="N111" s="160">
        <v>173403000</v>
      </c>
      <c r="O111" s="161">
        <v>-4.5466287780935163E-3</v>
      </c>
    </row>
    <row r="112" spans="1:15" ht="15">
      <c r="A112" s="136">
        <v>102</v>
      </c>
      <c r="B112" s="120" t="s">
        <v>2334</v>
      </c>
      <c r="C112" s="136" t="s">
        <v>91</v>
      </c>
      <c r="D112" s="141">
        <v>23.65</v>
      </c>
      <c r="E112" s="141">
        <v>23.866666666666664</v>
      </c>
      <c r="F112" s="142">
        <v>23.283333333333328</v>
      </c>
      <c r="G112" s="142">
        <v>22.916666666666664</v>
      </c>
      <c r="H112" s="142">
        <v>22.333333333333329</v>
      </c>
      <c r="I112" s="142">
        <v>24.233333333333327</v>
      </c>
      <c r="J112" s="142">
        <v>24.816666666666663</v>
      </c>
      <c r="K112" s="142">
        <v>25.183333333333326</v>
      </c>
      <c r="L112" s="137">
        <v>24.45</v>
      </c>
      <c r="M112" s="137">
        <v>23.5</v>
      </c>
      <c r="N112" s="160">
        <v>88726000</v>
      </c>
      <c r="O112" s="161">
        <v>2.1529888551165145E-2</v>
      </c>
    </row>
    <row r="113" spans="1:15" ht="15">
      <c r="A113" s="136">
        <v>103</v>
      </c>
      <c r="B113" s="120" t="s">
        <v>2337</v>
      </c>
      <c r="C113" s="136" t="s">
        <v>92</v>
      </c>
      <c r="D113" s="141">
        <v>307.2</v>
      </c>
      <c r="E113" s="141">
        <v>307.89999999999998</v>
      </c>
      <c r="F113" s="142">
        <v>303.89999999999998</v>
      </c>
      <c r="G113" s="142">
        <v>300.60000000000002</v>
      </c>
      <c r="H113" s="142">
        <v>296.60000000000002</v>
      </c>
      <c r="I113" s="142">
        <v>311.19999999999993</v>
      </c>
      <c r="J113" s="142">
        <v>315.19999999999993</v>
      </c>
      <c r="K113" s="142">
        <v>318.49999999999989</v>
      </c>
      <c r="L113" s="137">
        <v>311.89999999999998</v>
      </c>
      <c r="M113" s="137">
        <v>304.60000000000002</v>
      </c>
      <c r="N113" s="160">
        <v>6014250</v>
      </c>
      <c r="O113" s="161">
        <v>-0.10478919361440851</v>
      </c>
    </row>
    <row r="114" spans="1:15" ht="15">
      <c r="A114" s="136">
        <v>104</v>
      </c>
      <c r="B114" s="120" t="s">
        <v>2327</v>
      </c>
      <c r="C114" s="136" t="s">
        <v>93</v>
      </c>
      <c r="D114" s="141">
        <v>159.1</v>
      </c>
      <c r="E114" s="141">
        <v>160.35</v>
      </c>
      <c r="F114" s="142">
        <v>157.19999999999999</v>
      </c>
      <c r="G114" s="142">
        <v>155.29999999999998</v>
      </c>
      <c r="H114" s="142">
        <v>152.14999999999998</v>
      </c>
      <c r="I114" s="142">
        <v>162.25</v>
      </c>
      <c r="J114" s="142">
        <v>165.40000000000003</v>
      </c>
      <c r="K114" s="142">
        <v>167.3</v>
      </c>
      <c r="L114" s="137">
        <v>163.5</v>
      </c>
      <c r="M114" s="137">
        <v>158.44999999999999</v>
      </c>
      <c r="N114" s="160">
        <v>26768000</v>
      </c>
      <c r="O114" s="161">
        <v>-2.8683181225554106E-3</v>
      </c>
    </row>
    <row r="115" spans="1:15" ht="15">
      <c r="A115" s="136">
        <v>105</v>
      </c>
      <c r="B115" s="120" t="s">
        <v>2331</v>
      </c>
      <c r="C115" s="136" t="s">
        <v>1062</v>
      </c>
      <c r="D115" s="141">
        <v>349.55</v>
      </c>
      <c r="E115" s="141">
        <v>352.98333333333335</v>
      </c>
      <c r="F115" s="142">
        <v>344.56666666666672</v>
      </c>
      <c r="G115" s="142">
        <v>339.58333333333337</v>
      </c>
      <c r="H115" s="142">
        <v>331.16666666666674</v>
      </c>
      <c r="I115" s="142">
        <v>357.9666666666667</v>
      </c>
      <c r="J115" s="142">
        <v>366.38333333333333</v>
      </c>
      <c r="K115" s="142">
        <v>371.36666666666667</v>
      </c>
      <c r="L115" s="137">
        <v>361.4</v>
      </c>
      <c r="M115" s="137">
        <v>348</v>
      </c>
      <c r="N115" s="160">
        <v>3896000</v>
      </c>
      <c r="O115" s="161">
        <v>1.5641293013555789E-2</v>
      </c>
    </row>
    <row r="116" spans="1:15" ht="15">
      <c r="A116" s="136">
        <v>106</v>
      </c>
      <c r="B116" s="120" t="s">
        <v>2328</v>
      </c>
      <c r="C116" s="136" t="s">
        <v>1068</v>
      </c>
      <c r="D116" s="141">
        <v>1273.95</v>
      </c>
      <c r="E116" s="141">
        <v>1274.3166666666666</v>
      </c>
      <c r="F116" s="142">
        <v>1247.8333333333333</v>
      </c>
      <c r="G116" s="142">
        <v>1221.7166666666667</v>
      </c>
      <c r="H116" s="142">
        <v>1195.2333333333333</v>
      </c>
      <c r="I116" s="142">
        <v>1300.4333333333332</v>
      </c>
      <c r="J116" s="142">
        <v>1326.9166666666667</v>
      </c>
      <c r="K116" s="142">
        <v>1353.0333333333331</v>
      </c>
      <c r="L116" s="137">
        <v>1300.8</v>
      </c>
      <c r="M116" s="137">
        <v>1248.2</v>
      </c>
      <c r="N116" s="160">
        <v>2407800</v>
      </c>
      <c r="O116" s="161">
        <v>0.10186710598572213</v>
      </c>
    </row>
    <row r="117" spans="1:15" ht="15">
      <c r="A117" s="136">
        <v>107</v>
      </c>
      <c r="B117" s="120" t="s">
        <v>2331</v>
      </c>
      <c r="C117" s="136" t="s">
        <v>94</v>
      </c>
      <c r="D117" s="141">
        <v>1693.5</v>
      </c>
      <c r="E117" s="141">
        <v>1694.8333333333333</v>
      </c>
      <c r="F117" s="142">
        <v>1678.1166666666666</v>
      </c>
      <c r="G117" s="142">
        <v>1662.7333333333333</v>
      </c>
      <c r="H117" s="142">
        <v>1646.0166666666667</v>
      </c>
      <c r="I117" s="142">
        <v>1710.2166666666665</v>
      </c>
      <c r="J117" s="142">
        <v>1726.9333333333332</v>
      </c>
      <c r="K117" s="142">
        <v>1742.3166666666664</v>
      </c>
      <c r="L117" s="137">
        <v>1711.55</v>
      </c>
      <c r="M117" s="137">
        <v>1679.45</v>
      </c>
      <c r="N117" s="160">
        <v>7293600</v>
      </c>
      <c r="O117" s="161">
        <v>-1.6823034616628922E-2</v>
      </c>
    </row>
    <row r="118" spans="1:15" ht="15">
      <c r="A118" s="136">
        <v>108</v>
      </c>
      <c r="B118" s="120" t="s">
        <v>2341</v>
      </c>
      <c r="C118" s="136" t="s">
        <v>1085</v>
      </c>
      <c r="D118" s="141">
        <v>158.69999999999999</v>
      </c>
      <c r="E118" s="141">
        <v>159.01666666666668</v>
      </c>
      <c r="F118" s="142">
        <v>156.88333333333335</v>
      </c>
      <c r="G118" s="142">
        <v>155.06666666666666</v>
      </c>
      <c r="H118" s="142">
        <v>152.93333333333334</v>
      </c>
      <c r="I118" s="142">
        <v>160.83333333333337</v>
      </c>
      <c r="J118" s="142">
        <v>162.9666666666667</v>
      </c>
      <c r="K118" s="142">
        <v>164.78333333333339</v>
      </c>
      <c r="L118" s="137">
        <v>161.15</v>
      </c>
      <c r="M118" s="137">
        <v>157.19999999999999</v>
      </c>
      <c r="N118" s="160">
        <v>39940000</v>
      </c>
      <c r="O118" s="161">
        <v>4.3250854958760809E-3</v>
      </c>
    </row>
    <row r="119" spans="1:15" ht="15">
      <c r="A119" s="136">
        <v>109</v>
      </c>
      <c r="B119" s="120" t="s">
        <v>2335</v>
      </c>
      <c r="C119" s="136" t="s">
        <v>191</v>
      </c>
      <c r="D119" s="141">
        <v>327.2</v>
      </c>
      <c r="E119" s="141">
        <v>330.71666666666664</v>
      </c>
      <c r="F119" s="142">
        <v>321.58333333333326</v>
      </c>
      <c r="G119" s="142">
        <v>315.96666666666664</v>
      </c>
      <c r="H119" s="142">
        <v>306.83333333333326</v>
      </c>
      <c r="I119" s="142">
        <v>336.33333333333326</v>
      </c>
      <c r="J119" s="142">
        <v>345.46666666666658</v>
      </c>
      <c r="K119" s="142">
        <v>351.08333333333326</v>
      </c>
      <c r="L119" s="137">
        <v>339.85</v>
      </c>
      <c r="M119" s="137">
        <v>325.10000000000002</v>
      </c>
      <c r="N119" s="160">
        <v>11803100</v>
      </c>
      <c r="O119" s="161">
        <v>0.11785541780711641</v>
      </c>
    </row>
    <row r="120" spans="1:15" ht="15">
      <c r="A120" s="136">
        <v>110</v>
      </c>
      <c r="B120" s="120" t="s">
        <v>2341</v>
      </c>
      <c r="C120" s="136" t="s">
        <v>95</v>
      </c>
      <c r="D120" s="141">
        <v>1100.8</v>
      </c>
      <c r="E120" s="141">
        <v>1104.5166666666667</v>
      </c>
      <c r="F120" s="142">
        <v>1090.2833333333333</v>
      </c>
      <c r="G120" s="142">
        <v>1079.7666666666667</v>
      </c>
      <c r="H120" s="142">
        <v>1065.5333333333333</v>
      </c>
      <c r="I120" s="142">
        <v>1115.0333333333333</v>
      </c>
      <c r="J120" s="142">
        <v>1129.2666666666664</v>
      </c>
      <c r="K120" s="142">
        <v>1139.7833333333333</v>
      </c>
      <c r="L120" s="137">
        <v>1118.75</v>
      </c>
      <c r="M120" s="137">
        <v>1094</v>
      </c>
      <c r="N120" s="160">
        <v>41323200</v>
      </c>
      <c r="O120" s="161">
        <v>6.1797834884366465E-3</v>
      </c>
    </row>
    <row r="121" spans="1:15" ht="15">
      <c r="A121" s="136">
        <v>111</v>
      </c>
      <c r="B121" s="120" t="s">
        <v>2337</v>
      </c>
      <c r="C121" s="136" t="s">
        <v>97</v>
      </c>
      <c r="D121" s="141">
        <v>377.4</v>
      </c>
      <c r="E121" s="141">
        <v>378.16666666666669</v>
      </c>
      <c r="F121" s="142">
        <v>375.23333333333335</v>
      </c>
      <c r="G121" s="142">
        <v>373.06666666666666</v>
      </c>
      <c r="H121" s="142">
        <v>370.13333333333333</v>
      </c>
      <c r="I121" s="142">
        <v>380.33333333333337</v>
      </c>
      <c r="J121" s="142">
        <v>383.26666666666665</v>
      </c>
      <c r="K121" s="142">
        <v>385.43333333333339</v>
      </c>
      <c r="L121" s="137">
        <v>381.1</v>
      </c>
      <c r="M121" s="137">
        <v>376</v>
      </c>
      <c r="N121" s="160">
        <v>20761500</v>
      </c>
      <c r="O121" s="161">
        <v>1.8020005884083555E-2</v>
      </c>
    </row>
    <row r="122" spans="1:15" ht="15">
      <c r="A122" s="136">
        <v>112</v>
      </c>
      <c r="B122" s="120" t="s">
        <v>2340</v>
      </c>
      <c r="C122" s="136" t="s">
        <v>98</v>
      </c>
      <c r="D122" s="141">
        <v>226.3</v>
      </c>
      <c r="E122" s="141">
        <v>225.68333333333331</v>
      </c>
      <c r="F122" s="142">
        <v>223.36666666666662</v>
      </c>
      <c r="G122" s="142">
        <v>220.43333333333331</v>
      </c>
      <c r="H122" s="142">
        <v>218.11666666666662</v>
      </c>
      <c r="I122" s="142">
        <v>228.61666666666662</v>
      </c>
      <c r="J122" s="142">
        <v>230.93333333333328</v>
      </c>
      <c r="K122" s="142">
        <v>233.86666666666662</v>
      </c>
      <c r="L122" s="137">
        <v>228</v>
      </c>
      <c r="M122" s="137">
        <v>222.75</v>
      </c>
      <c r="N122" s="160">
        <v>16737500</v>
      </c>
      <c r="O122" s="161">
        <v>-2.8299076556449212E-3</v>
      </c>
    </row>
    <row r="123" spans="1:15" ht="15">
      <c r="A123" s="136">
        <v>113</v>
      </c>
      <c r="B123" s="120" t="s">
        <v>2333</v>
      </c>
      <c r="C123" s="136" t="s">
        <v>99</v>
      </c>
      <c r="D123" s="141">
        <v>267</v>
      </c>
      <c r="E123" s="141">
        <v>268.06666666666666</v>
      </c>
      <c r="F123" s="142">
        <v>264.63333333333333</v>
      </c>
      <c r="G123" s="142">
        <v>262.26666666666665</v>
      </c>
      <c r="H123" s="142">
        <v>258.83333333333331</v>
      </c>
      <c r="I123" s="142">
        <v>270.43333333333334</v>
      </c>
      <c r="J123" s="142">
        <v>273.86666666666662</v>
      </c>
      <c r="K123" s="142">
        <v>276.23333333333335</v>
      </c>
      <c r="L123" s="137">
        <v>271.5</v>
      </c>
      <c r="M123" s="137">
        <v>265.7</v>
      </c>
      <c r="N123" s="160">
        <v>99775200</v>
      </c>
      <c r="O123" s="161">
        <v>2.8042236454907391E-2</v>
      </c>
    </row>
    <row r="124" spans="1:15" ht="15">
      <c r="A124" s="136">
        <v>114</v>
      </c>
      <c r="B124" s="120" t="s">
        <v>2328</v>
      </c>
      <c r="C124" s="136" t="s">
        <v>349</v>
      </c>
      <c r="D124" s="141">
        <v>804.4</v>
      </c>
      <c r="E124" s="141">
        <v>811.86666666666667</v>
      </c>
      <c r="F124" s="142">
        <v>791.5333333333333</v>
      </c>
      <c r="G124" s="142">
        <v>778.66666666666663</v>
      </c>
      <c r="H124" s="142">
        <v>758.33333333333326</v>
      </c>
      <c r="I124" s="142">
        <v>824.73333333333335</v>
      </c>
      <c r="J124" s="142">
        <v>845.06666666666661</v>
      </c>
      <c r="K124" s="142">
        <v>857.93333333333339</v>
      </c>
      <c r="L124" s="137">
        <v>832.2</v>
      </c>
      <c r="M124" s="137">
        <v>799</v>
      </c>
      <c r="N124" s="160">
        <v>6064800</v>
      </c>
      <c r="O124" s="161">
        <v>-2.6766801463508568E-2</v>
      </c>
    </row>
    <row r="125" spans="1:15" ht="15">
      <c r="A125" s="136">
        <v>115</v>
      </c>
      <c r="B125" s="120" t="s">
        <v>2342</v>
      </c>
      <c r="C125" s="136" t="s">
        <v>100</v>
      </c>
      <c r="D125" s="141">
        <v>270.3</v>
      </c>
      <c r="E125" s="141">
        <v>272.36666666666667</v>
      </c>
      <c r="F125" s="142">
        <v>265.93333333333334</v>
      </c>
      <c r="G125" s="142">
        <v>261.56666666666666</v>
      </c>
      <c r="H125" s="142">
        <v>255.13333333333333</v>
      </c>
      <c r="I125" s="142">
        <v>276.73333333333335</v>
      </c>
      <c r="J125" s="142">
        <v>283.16666666666674</v>
      </c>
      <c r="K125" s="142">
        <v>287.53333333333336</v>
      </c>
      <c r="L125" s="137">
        <v>278.8</v>
      </c>
      <c r="M125" s="137">
        <v>268</v>
      </c>
      <c r="N125" s="160">
        <v>33480000</v>
      </c>
      <c r="O125" s="161">
        <v>-1.5091342335186657E-2</v>
      </c>
    </row>
    <row r="126" spans="1:15" ht="15">
      <c r="A126" s="136">
        <v>116</v>
      </c>
      <c r="B126" s="120" t="s">
        <v>2328</v>
      </c>
      <c r="C126" s="136" t="s">
        <v>101</v>
      </c>
      <c r="D126" s="141">
        <v>125.45</v>
      </c>
      <c r="E126" s="141">
        <v>126.11666666666666</v>
      </c>
      <c r="F126" s="142">
        <v>123.53333333333333</v>
      </c>
      <c r="G126" s="142">
        <v>121.61666666666667</v>
      </c>
      <c r="H126" s="142">
        <v>119.03333333333335</v>
      </c>
      <c r="I126" s="142">
        <v>128.0333333333333</v>
      </c>
      <c r="J126" s="142">
        <v>130.61666666666667</v>
      </c>
      <c r="K126" s="142">
        <v>132.5333333333333</v>
      </c>
      <c r="L126" s="137">
        <v>128.69999999999999</v>
      </c>
      <c r="M126" s="137">
        <v>124.2</v>
      </c>
      <c r="N126" s="160">
        <v>37620000</v>
      </c>
      <c r="O126" s="161">
        <v>0.11318242343541944</v>
      </c>
    </row>
    <row r="127" spans="1:15" ht="15">
      <c r="A127" s="136">
        <v>117</v>
      </c>
      <c r="B127" s="120" t="s">
        <v>2339</v>
      </c>
      <c r="C127" s="136" t="s">
        <v>102</v>
      </c>
      <c r="D127" s="141">
        <v>17.45</v>
      </c>
      <c r="E127" s="141">
        <v>17.633333333333333</v>
      </c>
      <c r="F127" s="142">
        <v>17.166666666666664</v>
      </c>
      <c r="G127" s="142">
        <v>16.883333333333333</v>
      </c>
      <c r="H127" s="142">
        <v>16.416666666666664</v>
      </c>
      <c r="I127" s="142">
        <v>17.916666666666664</v>
      </c>
      <c r="J127" s="142">
        <v>18.383333333333333</v>
      </c>
      <c r="K127" s="142">
        <v>18.666666666666664</v>
      </c>
      <c r="L127" s="137">
        <v>18.100000000000001</v>
      </c>
      <c r="M127" s="137">
        <v>17.350000000000001</v>
      </c>
      <c r="N127" s="160">
        <v>242522000</v>
      </c>
      <c r="O127" s="161">
        <v>-1.7898939832025333E-2</v>
      </c>
    </row>
    <row r="128" spans="1:15" ht="15">
      <c r="A128" s="136">
        <v>118</v>
      </c>
      <c r="B128" s="120" t="s">
        <v>2342</v>
      </c>
      <c r="C128" s="136" t="s">
        <v>104</v>
      </c>
      <c r="D128" s="141">
        <v>309.95</v>
      </c>
      <c r="E128" s="141">
        <v>311.40000000000003</v>
      </c>
      <c r="F128" s="142">
        <v>307.55000000000007</v>
      </c>
      <c r="G128" s="142">
        <v>305.15000000000003</v>
      </c>
      <c r="H128" s="142">
        <v>301.30000000000007</v>
      </c>
      <c r="I128" s="142">
        <v>313.80000000000007</v>
      </c>
      <c r="J128" s="142">
        <v>317.65000000000009</v>
      </c>
      <c r="K128" s="142">
        <v>320.05000000000007</v>
      </c>
      <c r="L128" s="137">
        <v>315.25</v>
      </c>
      <c r="M128" s="137">
        <v>309</v>
      </c>
      <c r="N128" s="160">
        <v>54204000</v>
      </c>
      <c r="O128" s="161">
        <v>1.7742293191394987E-3</v>
      </c>
    </row>
    <row r="129" spans="1:15" ht="15">
      <c r="A129" s="136">
        <v>119</v>
      </c>
      <c r="B129" s="120" t="s">
        <v>2328</v>
      </c>
      <c r="C129" s="136" t="s">
        <v>105</v>
      </c>
      <c r="D129" s="141">
        <v>2041.05</v>
      </c>
      <c r="E129" s="141">
        <v>2041.7666666666667</v>
      </c>
      <c r="F129" s="142">
        <v>2021.7833333333333</v>
      </c>
      <c r="G129" s="142">
        <v>2002.5166666666667</v>
      </c>
      <c r="H129" s="142">
        <v>1982.5333333333333</v>
      </c>
      <c r="I129" s="142">
        <v>2061.0333333333333</v>
      </c>
      <c r="J129" s="142">
        <v>2081.0166666666664</v>
      </c>
      <c r="K129" s="142">
        <v>2100.2833333333333</v>
      </c>
      <c r="L129" s="137">
        <v>2061.75</v>
      </c>
      <c r="M129" s="137">
        <v>2022.5</v>
      </c>
      <c r="N129" s="160">
        <v>2578500</v>
      </c>
      <c r="O129" s="161">
        <v>-1.9208824648155192E-2</v>
      </c>
    </row>
    <row r="130" spans="1:15" ht="15">
      <c r="A130" s="136">
        <v>120</v>
      </c>
      <c r="B130" s="120" t="s">
        <v>2328</v>
      </c>
      <c r="C130" s="136" t="s">
        <v>106</v>
      </c>
      <c r="D130" s="141">
        <v>465.85</v>
      </c>
      <c r="E130" s="141">
        <v>470.63333333333338</v>
      </c>
      <c r="F130" s="142">
        <v>457.56666666666678</v>
      </c>
      <c r="G130" s="142">
        <v>449.28333333333342</v>
      </c>
      <c r="H130" s="142">
        <v>436.21666666666681</v>
      </c>
      <c r="I130" s="142">
        <v>478.91666666666674</v>
      </c>
      <c r="J130" s="142">
        <v>491.98333333333335</v>
      </c>
      <c r="K130" s="142">
        <v>500.26666666666671</v>
      </c>
      <c r="L130" s="137">
        <v>483.7</v>
      </c>
      <c r="M130" s="137">
        <v>462.35</v>
      </c>
      <c r="N130" s="160">
        <v>3952200</v>
      </c>
      <c r="O130" s="161">
        <v>-6.0565723793677202E-2</v>
      </c>
    </row>
    <row r="131" spans="1:15" ht="15">
      <c r="A131" s="136">
        <v>121</v>
      </c>
      <c r="B131" s="120" t="s">
        <v>2328</v>
      </c>
      <c r="C131" s="136" t="s">
        <v>1186</v>
      </c>
      <c r="D131" s="141">
        <v>603.75</v>
      </c>
      <c r="E131" s="141">
        <v>609.56666666666672</v>
      </c>
      <c r="F131" s="142">
        <v>594.18333333333339</v>
      </c>
      <c r="G131" s="142">
        <v>584.61666666666667</v>
      </c>
      <c r="H131" s="142">
        <v>569.23333333333335</v>
      </c>
      <c r="I131" s="142">
        <v>619.13333333333344</v>
      </c>
      <c r="J131" s="142">
        <v>634.51666666666688</v>
      </c>
      <c r="K131" s="142">
        <v>644.08333333333348</v>
      </c>
      <c r="L131" s="137">
        <v>624.95000000000005</v>
      </c>
      <c r="M131" s="137">
        <v>600</v>
      </c>
      <c r="N131" s="160">
        <v>1506400</v>
      </c>
      <c r="O131" s="161">
        <v>0.11817102137767221</v>
      </c>
    </row>
    <row r="132" spans="1:15" ht="15">
      <c r="A132" s="136">
        <v>122</v>
      </c>
      <c r="B132" s="120" t="s">
        <v>2331</v>
      </c>
      <c r="C132" s="136" t="s">
        <v>107</v>
      </c>
      <c r="D132" s="141">
        <v>1044.3499999999999</v>
      </c>
      <c r="E132" s="141">
        <v>1045.6166666666666</v>
      </c>
      <c r="F132" s="142">
        <v>1037.2333333333331</v>
      </c>
      <c r="G132" s="142">
        <v>1030.1166666666666</v>
      </c>
      <c r="H132" s="142">
        <v>1021.7333333333331</v>
      </c>
      <c r="I132" s="142">
        <v>1052.7333333333331</v>
      </c>
      <c r="J132" s="142">
        <v>1061.1166666666668</v>
      </c>
      <c r="K132" s="142">
        <v>1068.2333333333331</v>
      </c>
      <c r="L132" s="137">
        <v>1054</v>
      </c>
      <c r="M132" s="137">
        <v>1038.5</v>
      </c>
      <c r="N132" s="160">
        <v>11740000</v>
      </c>
      <c r="O132" s="161">
        <v>-4.4773081880469436E-3</v>
      </c>
    </row>
    <row r="133" spans="1:15" ht="15">
      <c r="A133" s="136">
        <v>123</v>
      </c>
      <c r="B133" s="120" t="s">
        <v>2341</v>
      </c>
      <c r="C133" s="136" t="s">
        <v>203</v>
      </c>
      <c r="D133" s="141">
        <v>218.3</v>
      </c>
      <c r="E133" s="141">
        <v>218.58333333333334</v>
      </c>
      <c r="F133" s="142">
        <v>215.4666666666667</v>
      </c>
      <c r="G133" s="142">
        <v>212.63333333333335</v>
      </c>
      <c r="H133" s="142">
        <v>209.51666666666671</v>
      </c>
      <c r="I133" s="142">
        <v>221.41666666666669</v>
      </c>
      <c r="J133" s="142">
        <v>224.5333333333333</v>
      </c>
      <c r="K133" s="142">
        <v>227.36666666666667</v>
      </c>
      <c r="L133" s="137">
        <v>221.7</v>
      </c>
      <c r="M133" s="137">
        <v>215.75</v>
      </c>
      <c r="N133" s="160">
        <v>13936500</v>
      </c>
      <c r="O133" s="161">
        <v>-1.085915043117215E-2</v>
      </c>
    </row>
    <row r="134" spans="1:15" ht="15">
      <c r="A134" s="136">
        <v>124</v>
      </c>
      <c r="B134" s="120" t="s">
        <v>2328</v>
      </c>
      <c r="C134" s="136" t="s">
        <v>229</v>
      </c>
      <c r="D134" s="141">
        <v>474.1</v>
      </c>
      <c r="E134" s="141">
        <v>477.51666666666665</v>
      </c>
      <c r="F134" s="142">
        <v>467.58333333333331</v>
      </c>
      <c r="G134" s="142">
        <v>461.06666666666666</v>
      </c>
      <c r="H134" s="142">
        <v>451.13333333333333</v>
      </c>
      <c r="I134" s="142">
        <v>484.0333333333333</v>
      </c>
      <c r="J134" s="142">
        <v>493.9666666666667</v>
      </c>
      <c r="K134" s="142">
        <v>500.48333333333329</v>
      </c>
      <c r="L134" s="137">
        <v>487.45</v>
      </c>
      <c r="M134" s="137">
        <v>471</v>
      </c>
      <c r="N134" s="160">
        <v>3942000</v>
      </c>
      <c r="O134" s="161">
        <v>2.456140350877193E-2</v>
      </c>
    </row>
    <row r="135" spans="1:15" ht="15">
      <c r="A135" s="136">
        <v>125</v>
      </c>
      <c r="B135" s="120" t="s">
        <v>2331</v>
      </c>
      <c r="C135" s="136" t="s">
        <v>108</v>
      </c>
      <c r="D135" s="141">
        <v>136.9</v>
      </c>
      <c r="E135" s="141">
        <v>138.18333333333337</v>
      </c>
      <c r="F135" s="142">
        <v>135.06666666666672</v>
      </c>
      <c r="G135" s="142">
        <v>133.23333333333335</v>
      </c>
      <c r="H135" s="142">
        <v>130.1166666666667</v>
      </c>
      <c r="I135" s="142">
        <v>140.01666666666674</v>
      </c>
      <c r="J135" s="142">
        <v>143.13333333333335</v>
      </c>
      <c r="K135" s="142">
        <v>144.96666666666675</v>
      </c>
      <c r="L135" s="137">
        <v>141.30000000000001</v>
      </c>
      <c r="M135" s="137">
        <v>136.35</v>
      </c>
      <c r="N135" s="160">
        <v>24346600</v>
      </c>
      <c r="O135" s="161">
        <v>1.3765822784810127E-2</v>
      </c>
    </row>
    <row r="136" spans="1:15" ht="15">
      <c r="A136" s="136">
        <v>126</v>
      </c>
      <c r="B136" s="120" t="s">
        <v>2334</v>
      </c>
      <c r="C136" s="136" t="s">
        <v>109</v>
      </c>
      <c r="D136" s="141">
        <v>169.85</v>
      </c>
      <c r="E136" s="141">
        <v>169.75</v>
      </c>
      <c r="F136" s="142">
        <v>166.35</v>
      </c>
      <c r="G136" s="142">
        <v>162.85</v>
      </c>
      <c r="H136" s="142">
        <v>159.44999999999999</v>
      </c>
      <c r="I136" s="142">
        <v>173.25</v>
      </c>
      <c r="J136" s="142">
        <v>176.64999999999998</v>
      </c>
      <c r="K136" s="142">
        <v>180.15</v>
      </c>
      <c r="L136" s="137">
        <v>173.15</v>
      </c>
      <c r="M136" s="137">
        <v>166.25</v>
      </c>
      <c r="N136" s="160">
        <v>40221000</v>
      </c>
      <c r="O136" s="161">
        <v>-2.5666778261354758E-3</v>
      </c>
    </row>
    <row r="137" spans="1:15" ht="15">
      <c r="A137" s="136">
        <v>127</v>
      </c>
      <c r="B137" s="120" t="s">
        <v>2334</v>
      </c>
      <c r="C137" s="136" t="s">
        <v>110</v>
      </c>
      <c r="D137" s="141">
        <v>524.45000000000005</v>
      </c>
      <c r="E137" s="141">
        <v>524.98333333333335</v>
      </c>
      <c r="F137" s="142">
        <v>519.4666666666667</v>
      </c>
      <c r="G137" s="142">
        <v>514.48333333333335</v>
      </c>
      <c r="H137" s="142">
        <v>508.9666666666667</v>
      </c>
      <c r="I137" s="142">
        <v>529.9666666666667</v>
      </c>
      <c r="J137" s="142">
        <v>535.48333333333335</v>
      </c>
      <c r="K137" s="142">
        <v>540.4666666666667</v>
      </c>
      <c r="L137" s="137">
        <v>530.5</v>
      </c>
      <c r="M137" s="137">
        <v>520</v>
      </c>
      <c r="N137" s="160">
        <v>16574800</v>
      </c>
      <c r="O137" s="161">
        <v>-1.7886717456111296E-3</v>
      </c>
    </row>
    <row r="138" spans="1:15" ht="15">
      <c r="A138" s="136">
        <v>128</v>
      </c>
      <c r="B138" s="120" t="s">
        <v>2336</v>
      </c>
      <c r="C138" s="136" t="s">
        <v>111</v>
      </c>
      <c r="D138" s="141">
        <v>1359.5</v>
      </c>
      <c r="E138" s="141">
        <v>1360.1666666666667</v>
      </c>
      <c r="F138" s="142">
        <v>1346.3833333333334</v>
      </c>
      <c r="G138" s="142">
        <v>1333.2666666666667</v>
      </c>
      <c r="H138" s="142">
        <v>1319.4833333333333</v>
      </c>
      <c r="I138" s="142">
        <v>1373.2833333333335</v>
      </c>
      <c r="J138" s="142">
        <v>1387.0666666666668</v>
      </c>
      <c r="K138" s="142">
        <v>1400.1833333333336</v>
      </c>
      <c r="L138" s="137">
        <v>1373.95</v>
      </c>
      <c r="M138" s="137">
        <v>1347.05</v>
      </c>
      <c r="N138" s="160">
        <v>14322000</v>
      </c>
      <c r="O138" s="161">
        <v>1.4611338398597311E-2</v>
      </c>
    </row>
    <row r="139" spans="1:15" ht="15">
      <c r="A139" s="136">
        <v>129</v>
      </c>
      <c r="B139" s="120" t="s">
        <v>2330</v>
      </c>
      <c r="C139" s="136" t="s">
        <v>112</v>
      </c>
      <c r="D139" s="141">
        <v>829.75</v>
      </c>
      <c r="E139" s="141">
        <v>834.06666666666661</v>
      </c>
      <c r="F139" s="142">
        <v>823.13333333333321</v>
      </c>
      <c r="G139" s="142">
        <v>816.51666666666665</v>
      </c>
      <c r="H139" s="142">
        <v>805.58333333333326</v>
      </c>
      <c r="I139" s="142">
        <v>840.68333333333317</v>
      </c>
      <c r="J139" s="142">
        <v>851.61666666666656</v>
      </c>
      <c r="K139" s="142">
        <v>858.23333333333312</v>
      </c>
      <c r="L139" s="137">
        <v>845</v>
      </c>
      <c r="M139" s="137">
        <v>827.45</v>
      </c>
      <c r="N139" s="160">
        <v>13518000</v>
      </c>
      <c r="O139" s="161">
        <v>1.2857399748246718E-2</v>
      </c>
    </row>
    <row r="140" spans="1:15" ht="15">
      <c r="A140" s="136">
        <v>130</v>
      </c>
      <c r="B140" s="120" t="s">
        <v>2332</v>
      </c>
      <c r="C140" s="136" t="s">
        <v>113</v>
      </c>
      <c r="D140" s="141">
        <v>746.75</v>
      </c>
      <c r="E140" s="141">
        <v>748.28333333333342</v>
      </c>
      <c r="F140" s="142">
        <v>740.66666666666686</v>
      </c>
      <c r="G140" s="142">
        <v>734.58333333333348</v>
      </c>
      <c r="H140" s="142">
        <v>726.96666666666692</v>
      </c>
      <c r="I140" s="142">
        <v>754.36666666666679</v>
      </c>
      <c r="J140" s="142">
        <v>761.98333333333335</v>
      </c>
      <c r="K140" s="142">
        <v>768.06666666666672</v>
      </c>
      <c r="L140" s="137">
        <v>755.9</v>
      </c>
      <c r="M140" s="137">
        <v>742.2</v>
      </c>
      <c r="N140" s="160">
        <v>14463000</v>
      </c>
      <c r="O140" s="161">
        <v>3.1210986267166041E-3</v>
      </c>
    </row>
    <row r="141" spans="1:15" ht="15">
      <c r="A141" s="136">
        <v>131</v>
      </c>
      <c r="B141" s="120" t="s">
        <v>2334</v>
      </c>
      <c r="C141" s="136" t="s">
        <v>114</v>
      </c>
      <c r="D141" s="141">
        <v>456.8</v>
      </c>
      <c r="E141" s="141">
        <v>457.41666666666669</v>
      </c>
      <c r="F141" s="142">
        <v>446.48333333333335</v>
      </c>
      <c r="G141" s="142">
        <v>436.16666666666669</v>
      </c>
      <c r="H141" s="142">
        <v>425.23333333333335</v>
      </c>
      <c r="I141" s="142">
        <v>467.73333333333335</v>
      </c>
      <c r="J141" s="142">
        <v>478.66666666666663</v>
      </c>
      <c r="K141" s="142">
        <v>488.98333333333335</v>
      </c>
      <c r="L141" s="137">
        <v>468.35</v>
      </c>
      <c r="M141" s="137">
        <v>447.1</v>
      </c>
      <c r="N141" s="160">
        <v>7543750</v>
      </c>
      <c r="O141" s="161">
        <v>5.2126917712691768E-2</v>
      </c>
    </row>
    <row r="142" spans="1:15" ht="15">
      <c r="A142" s="136">
        <v>132</v>
      </c>
      <c r="B142" s="49" t="s">
        <v>2328</v>
      </c>
      <c r="C142" s="136" t="s">
        <v>1331</v>
      </c>
      <c r="D142" s="141">
        <v>107.35</v>
      </c>
      <c r="E142" s="141">
        <v>107.66666666666667</v>
      </c>
      <c r="F142" s="142">
        <v>105.98333333333335</v>
      </c>
      <c r="G142" s="142">
        <v>104.61666666666667</v>
      </c>
      <c r="H142" s="142">
        <v>102.93333333333335</v>
      </c>
      <c r="I142" s="142">
        <v>109.03333333333335</v>
      </c>
      <c r="J142" s="142">
        <v>110.71666666666665</v>
      </c>
      <c r="K142" s="142">
        <v>112.08333333333334</v>
      </c>
      <c r="L142" s="137">
        <v>109.35</v>
      </c>
      <c r="M142" s="137">
        <v>106.3</v>
      </c>
      <c r="N142" s="160">
        <v>27852000</v>
      </c>
      <c r="O142" s="161">
        <v>-5.5698371893744643E-3</v>
      </c>
    </row>
    <row r="143" spans="1:15" ht="15">
      <c r="A143" s="136">
        <v>133</v>
      </c>
      <c r="B143" s="120" t="s">
        <v>2333</v>
      </c>
      <c r="C143" s="136" t="s">
        <v>242</v>
      </c>
      <c r="D143" s="141">
        <v>312.8</v>
      </c>
      <c r="E143" s="141">
        <v>312.26666666666665</v>
      </c>
      <c r="F143" s="142">
        <v>310.0333333333333</v>
      </c>
      <c r="G143" s="142">
        <v>307.26666666666665</v>
      </c>
      <c r="H143" s="142">
        <v>305.0333333333333</v>
      </c>
      <c r="I143" s="142">
        <v>315.0333333333333</v>
      </c>
      <c r="J143" s="142">
        <v>317.26666666666665</v>
      </c>
      <c r="K143" s="142">
        <v>320.0333333333333</v>
      </c>
      <c r="L143" s="137">
        <v>314.5</v>
      </c>
      <c r="M143" s="137">
        <v>309.5</v>
      </c>
      <c r="N143" s="160">
        <v>4724200</v>
      </c>
      <c r="O143" s="161">
        <v>-3.8377192982456138E-3</v>
      </c>
    </row>
    <row r="144" spans="1:15" ht="15">
      <c r="A144" s="136">
        <v>134</v>
      </c>
      <c r="B144" s="120" t="s">
        <v>2332</v>
      </c>
      <c r="C144" s="136" t="s">
        <v>115</v>
      </c>
      <c r="D144" s="141">
        <v>9027.2000000000007</v>
      </c>
      <c r="E144" s="141">
        <v>9066.7166666666672</v>
      </c>
      <c r="F144" s="142">
        <v>8972.4833333333336</v>
      </c>
      <c r="G144" s="142">
        <v>8917.7666666666664</v>
      </c>
      <c r="H144" s="142">
        <v>8823.5333333333328</v>
      </c>
      <c r="I144" s="142">
        <v>9121.4333333333343</v>
      </c>
      <c r="J144" s="142">
        <v>9215.6666666666679</v>
      </c>
      <c r="K144" s="142">
        <v>9270.383333333335</v>
      </c>
      <c r="L144" s="137">
        <v>9160.9500000000007</v>
      </c>
      <c r="M144" s="137">
        <v>9012</v>
      </c>
      <c r="N144" s="160">
        <v>2469975</v>
      </c>
      <c r="O144" s="161">
        <v>1.3136036424044793E-2</v>
      </c>
    </row>
    <row r="145" spans="1:15" ht="15">
      <c r="A145" s="136">
        <v>135</v>
      </c>
      <c r="B145" s="120" t="s">
        <v>2333</v>
      </c>
      <c r="C145" s="136" t="s">
        <v>357</v>
      </c>
      <c r="D145" s="141">
        <v>3217.8</v>
      </c>
      <c r="E145" s="141">
        <v>3242.3166666666671</v>
      </c>
      <c r="F145" s="142">
        <v>3179.6333333333341</v>
      </c>
      <c r="G145" s="142">
        <v>3141.4666666666672</v>
      </c>
      <c r="H145" s="142">
        <v>3078.7833333333342</v>
      </c>
      <c r="I145" s="142">
        <v>3280.483333333334</v>
      </c>
      <c r="J145" s="142">
        <v>3343.1666666666674</v>
      </c>
      <c r="K145" s="142">
        <v>3381.3333333333339</v>
      </c>
      <c r="L145" s="137">
        <v>3305</v>
      </c>
      <c r="M145" s="137">
        <v>3204.15</v>
      </c>
      <c r="N145" s="160">
        <v>2261500</v>
      </c>
      <c r="O145" s="161">
        <v>8.8515158220845325E-4</v>
      </c>
    </row>
    <row r="146" spans="1:15" ht="15">
      <c r="A146" s="136">
        <v>136</v>
      </c>
      <c r="B146" s="120" t="s">
        <v>2328</v>
      </c>
      <c r="C146" s="136" t="s">
        <v>1364</v>
      </c>
      <c r="D146" s="141">
        <v>757.7</v>
      </c>
      <c r="E146" s="141">
        <v>756.36666666666667</v>
      </c>
      <c r="F146" s="142">
        <v>749.33333333333337</v>
      </c>
      <c r="G146" s="142">
        <v>740.9666666666667</v>
      </c>
      <c r="H146" s="142">
        <v>733.93333333333339</v>
      </c>
      <c r="I146" s="142">
        <v>764.73333333333335</v>
      </c>
      <c r="J146" s="142">
        <v>771.76666666666665</v>
      </c>
      <c r="K146" s="142">
        <v>780.13333333333333</v>
      </c>
      <c r="L146" s="137">
        <v>763.4</v>
      </c>
      <c r="M146" s="137">
        <v>748</v>
      </c>
      <c r="N146" s="160">
        <v>3761500</v>
      </c>
      <c r="O146" s="161">
        <v>-7.2578516759039327E-3</v>
      </c>
    </row>
    <row r="147" spans="1:15" ht="15">
      <c r="A147" s="136">
        <v>137</v>
      </c>
      <c r="B147" s="120" t="s">
        <v>2334</v>
      </c>
      <c r="C147" s="136" t="s">
        <v>361</v>
      </c>
      <c r="D147" s="141">
        <v>519.25</v>
      </c>
      <c r="E147" s="141">
        <v>522.68333333333339</v>
      </c>
      <c r="F147" s="142">
        <v>512.66666666666674</v>
      </c>
      <c r="G147" s="142">
        <v>506.08333333333337</v>
      </c>
      <c r="H147" s="142">
        <v>496.06666666666672</v>
      </c>
      <c r="I147" s="142">
        <v>529.26666666666677</v>
      </c>
      <c r="J147" s="142">
        <v>539.28333333333342</v>
      </c>
      <c r="K147" s="142">
        <v>545.86666666666679</v>
      </c>
      <c r="L147" s="137">
        <v>532.70000000000005</v>
      </c>
      <c r="M147" s="137">
        <v>516.1</v>
      </c>
      <c r="N147" s="160">
        <v>3069000</v>
      </c>
      <c r="O147" s="161">
        <v>4.9230769230769231E-2</v>
      </c>
    </row>
    <row r="148" spans="1:15" ht="15">
      <c r="A148" s="136">
        <v>138</v>
      </c>
      <c r="B148" s="120" t="s">
        <v>2328</v>
      </c>
      <c r="C148" s="136" t="s">
        <v>2190</v>
      </c>
      <c r="D148" s="141">
        <v>1035.75</v>
      </c>
      <c r="E148" s="141">
        <v>1033.5</v>
      </c>
      <c r="F148" s="142">
        <v>1019.05</v>
      </c>
      <c r="G148" s="142">
        <v>1002.3499999999999</v>
      </c>
      <c r="H148" s="142">
        <v>987.89999999999986</v>
      </c>
      <c r="I148" s="142">
        <v>1050.2</v>
      </c>
      <c r="J148" s="142">
        <v>1064.6499999999999</v>
      </c>
      <c r="K148" s="142">
        <v>1081.3500000000001</v>
      </c>
      <c r="L148" s="137">
        <v>1047.95</v>
      </c>
      <c r="M148" s="137">
        <v>1016.8</v>
      </c>
      <c r="N148" s="160">
        <v>1225200</v>
      </c>
      <c r="O148" s="161">
        <v>-6.4161319890009172E-2</v>
      </c>
    </row>
    <row r="149" spans="1:15" ht="15">
      <c r="A149" s="136">
        <v>139</v>
      </c>
      <c r="B149" s="120" t="s">
        <v>2341</v>
      </c>
      <c r="C149" s="136" t="s">
        <v>117</v>
      </c>
      <c r="D149" s="141">
        <v>724</v>
      </c>
      <c r="E149" s="141">
        <v>728</v>
      </c>
      <c r="F149" s="142">
        <v>717</v>
      </c>
      <c r="G149" s="142">
        <v>710</v>
      </c>
      <c r="H149" s="142">
        <v>699</v>
      </c>
      <c r="I149" s="142">
        <v>735</v>
      </c>
      <c r="J149" s="142">
        <v>746</v>
      </c>
      <c r="K149" s="142">
        <v>753</v>
      </c>
      <c r="L149" s="137">
        <v>739</v>
      </c>
      <c r="M149" s="137">
        <v>721</v>
      </c>
      <c r="N149" s="160">
        <v>1828800</v>
      </c>
      <c r="O149" s="161">
        <v>-3.5443037974683546E-2</v>
      </c>
    </row>
    <row r="150" spans="1:15" ht="15">
      <c r="A150" s="136">
        <v>140</v>
      </c>
      <c r="B150" s="120" t="s">
        <v>2332</v>
      </c>
      <c r="C150" s="136" t="s">
        <v>118</v>
      </c>
      <c r="D150" s="141">
        <v>356.9</v>
      </c>
      <c r="E150" s="141">
        <v>356.93333333333334</v>
      </c>
      <c r="F150" s="142">
        <v>352.66666666666669</v>
      </c>
      <c r="G150" s="142">
        <v>348.43333333333334</v>
      </c>
      <c r="H150" s="142">
        <v>344.16666666666669</v>
      </c>
      <c r="I150" s="142">
        <v>361.16666666666669</v>
      </c>
      <c r="J150" s="142">
        <v>365.43333333333334</v>
      </c>
      <c r="K150" s="142">
        <v>369.66666666666669</v>
      </c>
      <c r="L150" s="137">
        <v>361.2</v>
      </c>
      <c r="M150" s="137">
        <v>352.7</v>
      </c>
      <c r="N150" s="160">
        <v>14102400</v>
      </c>
      <c r="O150" s="161">
        <v>4.5551601423487548E-2</v>
      </c>
    </row>
    <row r="151" spans="1:15" ht="15">
      <c r="A151" s="136">
        <v>141</v>
      </c>
      <c r="B151" s="120" t="s">
        <v>2332</v>
      </c>
      <c r="C151" s="136" t="s">
        <v>119</v>
      </c>
      <c r="D151" s="141">
        <v>72292.75</v>
      </c>
      <c r="E151" s="141">
        <v>72191.433333333334</v>
      </c>
      <c r="F151" s="142">
        <v>71783.866666666669</v>
      </c>
      <c r="G151" s="142">
        <v>71274.983333333337</v>
      </c>
      <c r="H151" s="142">
        <v>70867.416666666672</v>
      </c>
      <c r="I151" s="142">
        <v>72700.316666666666</v>
      </c>
      <c r="J151" s="142">
        <v>73107.883333333346</v>
      </c>
      <c r="K151" s="142">
        <v>73616.766666666663</v>
      </c>
      <c r="L151" s="137">
        <v>72599</v>
      </c>
      <c r="M151" s="137">
        <v>71682.55</v>
      </c>
      <c r="N151" s="160">
        <v>47325</v>
      </c>
      <c r="O151" s="161">
        <v>-3.7522879804758998E-2</v>
      </c>
    </row>
    <row r="152" spans="1:15" ht="15">
      <c r="A152" s="136">
        <v>142</v>
      </c>
      <c r="B152" s="120" t="s">
        <v>2328</v>
      </c>
      <c r="C152" s="136" t="s">
        <v>1414</v>
      </c>
      <c r="D152" s="141">
        <v>119.7</v>
      </c>
      <c r="E152" s="141">
        <v>119.95</v>
      </c>
      <c r="F152" s="142">
        <v>117.80000000000001</v>
      </c>
      <c r="G152" s="142">
        <v>115.9</v>
      </c>
      <c r="H152" s="142">
        <v>113.75000000000001</v>
      </c>
      <c r="I152" s="142">
        <v>121.85000000000001</v>
      </c>
      <c r="J152" s="142">
        <v>124.00000000000001</v>
      </c>
      <c r="K152" s="142">
        <v>125.9</v>
      </c>
      <c r="L152" s="137">
        <v>122.1</v>
      </c>
      <c r="M152" s="137">
        <v>118.05</v>
      </c>
      <c r="N152" s="160">
        <v>7771500</v>
      </c>
      <c r="O152" s="161">
        <v>-5.1843317972350231E-3</v>
      </c>
    </row>
    <row r="153" spans="1:15" ht="15">
      <c r="A153" s="136">
        <v>143</v>
      </c>
      <c r="B153" s="120" t="s">
        <v>2334</v>
      </c>
      <c r="C153" s="136" t="s">
        <v>1430</v>
      </c>
      <c r="D153" s="141">
        <v>410.85</v>
      </c>
      <c r="E153" s="141">
        <v>412.5</v>
      </c>
      <c r="F153" s="142">
        <v>407.35</v>
      </c>
      <c r="G153" s="142">
        <v>403.85</v>
      </c>
      <c r="H153" s="142">
        <v>398.70000000000005</v>
      </c>
      <c r="I153" s="142">
        <v>416</v>
      </c>
      <c r="J153" s="142">
        <v>421.15</v>
      </c>
      <c r="K153" s="142">
        <v>424.65</v>
      </c>
      <c r="L153" s="137">
        <v>417.65</v>
      </c>
      <c r="M153" s="137">
        <v>409</v>
      </c>
      <c r="N153" s="160">
        <v>2691000</v>
      </c>
      <c r="O153" s="161">
        <v>-9.3870789618995028E-3</v>
      </c>
    </row>
    <row r="154" spans="1:15" ht="15">
      <c r="A154" s="136">
        <v>144</v>
      </c>
      <c r="B154" s="120" t="s">
        <v>2328</v>
      </c>
      <c r="C154" s="136" t="s">
        <v>1447</v>
      </c>
      <c r="D154" s="141">
        <v>69.849999999999994</v>
      </c>
      <c r="E154" s="141">
        <v>70.399999999999991</v>
      </c>
      <c r="F154" s="142">
        <v>68.949999999999989</v>
      </c>
      <c r="G154" s="142">
        <v>68.05</v>
      </c>
      <c r="H154" s="142">
        <v>66.599999999999994</v>
      </c>
      <c r="I154" s="142">
        <v>71.299999999999983</v>
      </c>
      <c r="J154" s="142">
        <v>72.75</v>
      </c>
      <c r="K154" s="142">
        <v>73.649999999999977</v>
      </c>
      <c r="L154" s="137">
        <v>71.849999999999994</v>
      </c>
      <c r="M154" s="137">
        <v>69.5</v>
      </c>
      <c r="N154" s="160">
        <v>56384000</v>
      </c>
      <c r="O154" s="161">
        <v>8.4418371726999574E-3</v>
      </c>
    </row>
    <row r="155" spans="1:15" ht="15">
      <c r="A155" s="136">
        <v>145</v>
      </c>
      <c r="B155" s="120" t="s">
        <v>2328</v>
      </c>
      <c r="C155" s="136" t="s">
        <v>379</v>
      </c>
      <c r="D155" s="141">
        <v>209.5</v>
      </c>
      <c r="E155" s="141">
        <v>212.31666666666669</v>
      </c>
      <c r="F155" s="142">
        <v>205.48333333333338</v>
      </c>
      <c r="G155" s="142">
        <v>201.4666666666667</v>
      </c>
      <c r="H155" s="142">
        <v>194.63333333333338</v>
      </c>
      <c r="I155" s="142">
        <v>216.33333333333337</v>
      </c>
      <c r="J155" s="142">
        <v>223.16666666666669</v>
      </c>
      <c r="K155" s="142">
        <v>227.18333333333337</v>
      </c>
      <c r="L155" s="137">
        <v>219.15</v>
      </c>
      <c r="M155" s="137">
        <v>208.3</v>
      </c>
      <c r="N155" s="160">
        <v>13728000</v>
      </c>
      <c r="O155" s="161">
        <v>3.2258064516129031E-2</v>
      </c>
    </row>
    <row r="156" spans="1:15" ht="15">
      <c r="A156" s="136">
        <v>146</v>
      </c>
      <c r="B156" s="120" t="s">
        <v>2340</v>
      </c>
      <c r="C156" s="136" t="s">
        <v>243</v>
      </c>
      <c r="D156" s="141">
        <v>126.6</v>
      </c>
      <c r="E156" s="141">
        <v>124.76666666666665</v>
      </c>
      <c r="F156" s="142">
        <v>118.98333333333329</v>
      </c>
      <c r="G156" s="142">
        <v>111.36666666666665</v>
      </c>
      <c r="H156" s="142">
        <v>105.58333333333329</v>
      </c>
      <c r="I156" s="142">
        <v>132.3833333333333</v>
      </c>
      <c r="J156" s="142">
        <v>138.16666666666666</v>
      </c>
      <c r="K156" s="142">
        <v>145.7833333333333</v>
      </c>
      <c r="L156" s="137">
        <v>130.55000000000001</v>
      </c>
      <c r="M156" s="137">
        <v>117.15</v>
      </c>
      <c r="N156" s="160">
        <v>32856000</v>
      </c>
      <c r="O156" s="161">
        <v>0.12458926615553122</v>
      </c>
    </row>
    <row r="157" spans="1:15" ht="15">
      <c r="A157" s="136">
        <v>147</v>
      </c>
      <c r="B157" s="120" t="s">
        <v>2328</v>
      </c>
      <c r="C157" s="136" t="s">
        <v>1468</v>
      </c>
      <c r="D157" s="141">
        <v>7287.95</v>
      </c>
      <c r="E157" s="141">
        <v>7285</v>
      </c>
      <c r="F157" s="142">
        <v>7185</v>
      </c>
      <c r="G157" s="142">
        <v>7082.05</v>
      </c>
      <c r="H157" s="142">
        <v>6982.05</v>
      </c>
      <c r="I157" s="142">
        <v>7387.95</v>
      </c>
      <c r="J157" s="142">
        <v>7487.95</v>
      </c>
      <c r="K157" s="142">
        <v>7590.9</v>
      </c>
      <c r="L157" s="137">
        <v>7385</v>
      </c>
      <c r="M157" s="137">
        <v>7182.05</v>
      </c>
      <c r="N157" s="160">
        <v>304000</v>
      </c>
      <c r="O157" s="161">
        <v>6.1452513966480445E-2</v>
      </c>
    </row>
    <row r="158" spans="1:15" ht="15">
      <c r="A158" s="136">
        <v>148</v>
      </c>
      <c r="B158" s="120" t="s">
        <v>2329</v>
      </c>
      <c r="C158" s="136" t="s">
        <v>120</v>
      </c>
      <c r="D158" s="141">
        <v>27.65</v>
      </c>
      <c r="E158" s="141">
        <v>27.95</v>
      </c>
      <c r="F158" s="142">
        <v>27.25</v>
      </c>
      <c r="G158" s="142">
        <v>26.85</v>
      </c>
      <c r="H158" s="142">
        <v>26.150000000000002</v>
      </c>
      <c r="I158" s="142">
        <v>28.349999999999998</v>
      </c>
      <c r="J158" s="142">
        <v>29.049999999999994</v>
      </c>
      <c r="K158" s="142">
        <v>29.449999999999996</v>
      </c>
      <c r="L158" s="137">
        <v>28.65</v>
      </c>
      <c r="M158" s="137">
        <v>27.55</v>
      </c>
      <c r="N158" s="160">
        <v>59292000</v>
      </c>
      <c r="O158" s="161">
        <v>2.4253731343283583E-2</v>
      </c>
    </row>
    <row r="159" spans="1:15" ht="15">
      <c r="A159" s="136">
        <v>149</v>
      </c>
      <c r="B159" s="120" t="s">
        <v>2341</v>
      </c>
      <c r="C159" s="136" t="s">
        <v>1486</v>
      </c>
      <c r="D159" s="141">
        <v>833.15</v>
      </c>
      <c r="E159" s="141">
        <v>838.9</v>
      </c>
      <c r="F159" s="142">
        <v>822.09999999999991</v>
      </c>
      <c r="G159" s="142">
        <v>811.05</v>
      </c>
      <c r="H159" s="142">
        <v>794.24999999999989</v>
      </c>
      <c r="I159" s="142">
        <v>849.94999999999993</v>
      </c>
      <c r="J159" s="142">
        <v>866.74999999999989</v>
      </c>
      <c r="K159" s="142">
        <v>877.8</v>
      </c>
      <c r="L159" s="137">
        <v>855.7</v>
      </c>
      <c r="M159" s="137">
        <v>827.85</v>
      </c>
      <c r="N159" s="160">
        <v>1717500</v>
      </c>
      <c r="O159" s="161">
        <v>5.8225508317929761E-2</v>
      </c>
    </row>
    <row r="160" spans="1:15" ht="15">
      <c r="A160" s="136">
        <v>150</v>
      </c>
      <c r="B160" s="120" t="s">
        <v>2342</v>
      </c>
      <c r="C160" s="136" t="s">
        <v>121</v>
      </c>
      <c r="D160" s="141">
        <v>133.9</v>
      </c>
      <c r="E160" s="141">
        <v>135.48333333333335</v>
      </c>
      <c r="F160" s="142">
        <v>131.81666666666669</v>
      </c>
      <c r="G160" s="142">
        <v>129.73333333333335</v>
      </c>
      <c r="H160" s="142">
        <v>126.06666666666669</v>
      </c>
      <c r="I160" s="142">
        <v>137.56666666666669</v>
      </c>
      <c r="J160" s="142">
        <v>141.23333333333332</v>
      </c>
      <c r="K160" s="142">
        <v>143.31666666666669</v>
      </c>
      <c r="L160" s="137">
        <v>139.15</v>
      </c>
      <c r="M160" s="137">
        <v>133.4</v>
      </c>
      <c r="N160" s="160">
        <v>40608000</v>
      </c>
      <c r="O160" s="161">
        <v>-1.0670954538810116E-2</v>
      </c>
    </row>
    <row r="161" spans="1:15" ht="15">
      <c r="A161" s="136">
        <v>151</v>
      </c>
      <c r="B161" s="120" t="s">
        <v>2329</v>
      </c>
      <c r="C161" s="136" t="s">
        <v>122</v>
      </c>
      <c r="D161" s="141">
        <v>163.19999999999999</v>
      </c>
      <c r="E161" s="141">
        <v>163.86666666666667</v>
      </c>
      <c r="F161" s="142">
        <v>161.93333333333334</v>
      </c>
      <c r="G161" s="142">
        <v>160.66666666666666</v>
      </c>
      <c r="H161" s="142">
        <v>158.73333333333332</v>
      </c>
      <c r="I161" s="142">
        <v>165.13333333333335</v>
      </c>
      <c r="J161" s="142">
        <v>167.06666666666669</v>
      </c>
      <c r="K161" s="142">
        <v>168.33333333333337</v>
      </c>
      <c r="L161" s="137">
        <v>165.8</v>
      </c>
      <c r="M161" s="137">
        <v>162.6</v>
      </c>
      <c r="N161" s="160">
        <v>31044000</v>
      </c>
      <c r="O161" s="161">
        <v>2.6858957396136543E-2</v>
      </c>
    </row>
    <row r="162" spans="1:15" ht="15">
      <c r="A162" s="136">
        <v>152</v>
      </c>
      <c r="B162" s="120" t="s">
        <v>2341</v>
      </c>
      <c r="C162" s="136" t="s">
        <v>123</v>
      </c>
      <c r="D162" s="141">
        <v>4024.6</v>
      </c>
      <c r="E162" s="141">
        <v>4037.5</v>
      </c>
      <c r="F162" s="142">
        <v>3990.2</v>
      </c>
      <c r="G162" s="142">
        <v>3955.7999999999997</v>
      </c>
      <c r="H162" s="142">
        <v>3908.4999999999995</v>
      </c>
      <c r="I162" s="142">
        <v>4071.9</v>
      </c>
      <c r="J162" s="142">
        <v>4119.2000000000007</v>
      </c>
      <c r="K162" s="142">
        <v>4153.6000000000004</v>
      </c>
      <c r="L162" s="137">
        <v>4084.8</v>
      </c>
      <c r="M162" s="137">
        <v>4003.1</v>
      </c>
      <c r="N162" s="160">
        <v>123300</v>
      </c>
      <c r="O162" s="161">
        <v>-2.0262216924910609E-2</v>
      </c>
    </row>
    <row r="163" spans="1:15" ht="15">
      <c r="A163" s="136">
        <v>153</v>
      </c>
      <c r="B163" s="120" t="s">
        <v>2337</v>
      </c>
      <c r="C163" s="136" t="s">
        <v>207</v>
      </c>
      <c r="D163" s="141">
        <v>345.45</v>
      </c>
      <c r="E163" s="141">
        <v>346.79999999999995</v>
      </c>
      <c r="F163" s="142">
        <v>343.69999999999993</v>
      </c>
      <c r="G163" s="142">
        <v>341.95</v>
      </c>
      <c r="H163" s="142">
        <v>338.84999999999997</v>
      </c>
      <c r="I163" s="142">
        <v>348.5499999999999</v>
      </c>
      <c r="J163" s="142">
        <v>351.64999999999992</v>
      </c>
      <c r="K163" s="142">
        <v>353.39999999999986</v>
      </c>
      <c r="L163" s="137">
        <v>349.9</v>
      </c>
      <c r="M163" s="137">
        <v>345.05</v>
      </c>
      <c r="N163" s="160">
        <v>2827968</v>
      </c>
      <c r="O163" s="161">
        <v>-8.737092930897538E-3</v>
      </c>
    </row>
    <row r="164" spans="1:15" ht="15">
      <c r="A164" s="136">
        <v>154</v>
      </c>
      <c r="B164" s="120" t="s">
        <v>2337</v>
      </c>
      <c r="C164" s="136" t="s">
        <v>124</v>
      </c>
      <c r="D164" s="141">
        <v>186.2</v>
      </c>
      <c r="E164" s="141">
        <v>187.54999999999998</v>
      </c>
      <c r="F164" s="142">
        <v>183.64999999999998</v>
      </c>
      <c r="G164" s="142">
        <v>181.1</v>
      </c>
      <c r="H164" s="142">
        <v>177.2</v>
      </c>
      <c r="I164" s="142">
        <v>190.09999999999997</v>
      </c>
      <c r="J164" s="142">
        <v>194</v>
      </c>
      <c r="K164" s="142">
        <v>196.54999999999995</v>
      </c>
      <c r="L164" s="137">
        <v>191.45</v>
      </c>
      <c r="M164" s="137">
        <v>185</v>
      </c>
      <c r="N164" s="160">
        <v>43766250</v>
      </c>
      <c r="O164" s="161">
        <v>7.5103591160220994E-3</v>
      </c>
    </row>
    <row r="165" spans="1:15" ht="15">
      <c r="A165" s="136">
        <v>155</v>
      </c>
      <c r="B165" s="120" t="s">
        <v>2331</v>
      </c>
      <c r="C165" s="136" t="s">
        <v>125</v>
      </c>
      <c r="D165" s="141">
        <v>103.75</v>
      </c>
      <c r="E165" s="141">
        <v>106.51666666666667</v>
      </c>
      <c r="F165" s="142">
        <v>100.23333333333333</v>
      </c>
      <c r="G165" s="142">
        <v>96.716666666666669</v>
      </c>
      <c r="H165" s="142">
        <v>90.433333333333337</v>
      </c>
      <c r="I165" s="142">
        <v>110.03333333333333</v>
      </c>
      <c r="J165" s="142">
        <v>116.31666666666666</v>
      </c>
      <c r="K165" s="142">
        <v>119.83333333333333</v>
      </c>
      <c r="L165" s="137">
        <v>112.8</v>
      </c>
      <c r="M165" s="137">
        <v>103</v>
      </c>
      <c r="N165" s="160">
        <v>21282000</v>
      </c>
      <c r="O165" s="161">
        <v>0.27498202731847593</v>
      </c>
    </row>
    <row r="166" spans="1:15" ht="15">
      <c r="A166" s="136">
        <v>156</v>
      </c>
      <c r="B166" s="120" t="s">
        <v>2326</v>
      </c>
      <c r="C166" s="136" t="s">
        <v>231</v>
      </c>
      <c r="D166" s="141">
        <v>22639.45</v>
      </c>
      <c r="E166" s="141">
        <v>22526.066666666666</v>
      </c>
      <c r="F166" s="142">
        <v>22113.333333333332</v>
      </c>
      <c r="G166" s="142">
        <v>21587.216666666667</v>
      </c>
      <c r="H166" s="142">
        <v>21174.483333333334</v>
      </c>
      <c r="I166" s="142">
        <v>23052.183333333331</v>
      </c>
      <c r="J166" s="142">
        <v>23464.916666666668</v>
      </c>
      <c r="K166" s="142">
        <v>23991.033333333329</v>
      </c>
      <c r="L166" s="137">
        <v>22938.799999999999</v>
      </c>
      <c r="M166" s="137">
        <v>21999.95</v>
      </c>
      <c r="N166" s="160">
        <v>45800</v>
      </c>
      <c r="O166" s="161">
        <v>-3.4773445732349841E-2</v>
      </c>
    </row>
    <row r="167" spans="1:15" ht="15">
      <c r="A167" s="136">
        <v>157</v>
      </c>
      <c r="B167" s="120" t="s">
        <v>2328</v>
      </c>
      <c r="C167" s="136" t="s">
        <v>358</v>
      </c>
      <c r="D167" s="141">
        <v>377.1</v>
      </c>
      <c r="E167" s="141">
        <v>383.7166666666667</v>
      </c>
      <c r="F167" s="142">
        <v>367.88333333333338</v>
      </c>
      <c r="G167" s="142">
        <v>358.66666666666669</v>
      </c>
      <c r="H167" s="142">
        <v>342.83333333333337</v>
      </c>
      <c r="I167" s="142">
        <v>392.93333333333339</v>
      </c>
      <c r="J167" s="142">
        <v>408.76666666666665</v>
      </c>
      <c r="K167" s="142">
        <v>417.98333333333341</v>
      </c>
      <c r="L167" s="137">
        <v>399.55</v>
      </c>
      <c r="M167" s="137">
        <v>374.5</v>
      </c>
      <c r="N167" s="160">
        <v>9538500</v>
      </c>
      <c r="O167" s="161">
        <v>5.2988905447921841E-2</v>
      </c>
    </row>
    <row r="168" spans="1:15" ht="15">
      <c r="A168" s="136">
        <v>158</v>
      </c>
      <c r="B168" s="120" t="s">
        <v>2330</v>
      </c>
      <c r="C168" s="136" t="s">
        <v>209</v>
      </c>
      <c r="D168" s="141">
        <v>2730.65</v>
      </c>
      <c r="E168" s="141">
        <v>2724.4</v>
      </c>
      <c r="F168" s="142">
        <v>2690.8</v>
      </c>
      <c r="G168" s="142">
        <v>2650.9500000000003</v>
      </c>
      <c r="H168" s="142">
        <v>2617.3500000000004</v>
      </c>
      <c r="I168" s="142">
        <v>2764.25</v>
      </c>
      <c r="J168" s="142">
        <v>2797.8499999999995</v>
      </c>
      <c r="K168" s="142">
        <v>2837.7</v>
      </c>
      <c r="L168" s="137">
        <v>2758</v>
      </c>
      <c r="M168" s="137">
        <v>2684.55</v>
      </c>
      <c r="N168" s="160">
        <v>1619324</v>
      </c>
      <c r="O168" s="161">
        <v>-1.4897579143389199E-3</v>
      </c>
    </row>
    <row r="169" spans="1:15" ht="15">
      <c r="A169" s="136">
        <v>159</v>
      </c>
      <c r="B169" s="120" t="s">
        <v>2337</v>
      </c>
      <c r="C169" s="136" t="s">
        <v>126</v>
      </c>
      <c r="D169" s="141">
        <v>252.2</v>
      </c>
      <c r="E169" s="141">
        <v>252.13333333333335</v>
      </c>
      <c r="F169" s="142">
        <v>249.8666666666667</v>
      </c>
      <c r="G169" s="142">
        <v>247.53333333333336</v>
      </c>
      <c r="H169" s="142">
        <v>245.26666666666671</v>
      </c>
      <c r="I169" s="142">
        <v>254.4666666666667</v>
      </c>
      <c r="J169" s="142">
        <v>256.73333333333335</v>
      </c>
      <c r="K169" s="142">
        <v>259.06666666666672</v>
      </c>
      <c r="L169" s="137">
        <v>254.4</v>
      </c>
      <c r="M169" s="137">
        <v>249.8</v>
      </c>
      <c r="N169" s="160">
        <v>14403000</v>
      </c>
      <c r="O169" s="161">
        <v>-2.3194303153611394E-2</v>
      </c>
    </row>
    <row r="170" spans="1:15" ht="15">
      <c r="A170" s="136">
        <v>160</v>
      </c>
      <c r="B170" s="120" t="s">
        <v>2334</v>
      </c>
      <c r="C170" s="136" t="s">
        <v>127</v>
      </c>
      <c r="D170" s="141">
        <v>111.45</v>
      </c>
      <c r="E170" s="141">
        <v>111.55</v>
      </c>
      <c r="F170" s="142">
        <v>110.05</v>
      </c>
      <c r="G170" s="142">
        <v>108.65</v>
      </c>
      <c r="H170" s="142">
        <v>107.15</v>
      </c>
      <c r="I170" s="142">
        <v>112.94999999999999</v>
      </c>
      <c r="J170" s="142">
        <v>114.44999999999999</v>
      </c>
      <c r="K170" s="142">
        <v>115.84999999999998</v>
      </c>
      <c r="L170" s="137">
        <v>113.05</v>
      </c>
      <c r="M170" s="137">
        <v>110.15</v>
      </c>
      <c r="N170" s="160">
        <v>64140000</v>
      </c>
      <c r="O170" s="161">
        <v>8.4261773242205783E-4</v>
      </c>
    </row>
    <row r="171" spans="1:15" ht="15">
      <c r="A171" s="136">
        <v>161</v>
      </c>
      <c r="B171" s="120" t="s">
        <v>2333</v>
      </c>
      <c r="C171" s="136" t="s">
        <v>208</v>
      </c>
      <c r="D171" s="141">
        <v>897.5</v>
      </c>
      <c r="E171" s="141">
        <v>899.5</v>
      </c>
      <c r="F171" s="142">
        <v>890</v>
      </c>
      <c r="G171" s="142">
        <v>882.5</v>
      </c>
      <c r="H171" s="142">
        <v>873</v>
      </c>
      <c r="I171" s="142">
        <v>907</v>
      </c>
      <c r="J171" s="142">
        <v>916.5</v>
      </c>
      <c r="K171" s="142">
        <v>924</v>
      </c>
      <c r="L171" s="137">
        <v>909</v>
      </c>
      <c r="M171" s="137">
        <v>892</v>
      </c>
      <c r="N171" s="160">
        <v>1167000</v>
      </c>
      <c r="O171" s="161">
        <v>-2.5641025641025641E-3</v>
      </c>
    </row>
    <row r="172" spans="1:15" ht="15">
      <c r="A172" s="136">
        <v>162</v>
      </c>
      <c r="B172" s="120" t="s">
        <v>2331</v>
      </c>
      <c r="C172" s="136" t="s">
        <v>128</v>
      </c>
      <c r="D172" s="141">
        <v>146.19999999999999</v>
      </c>
      <c r="E172" s="141">
        <v>149.89999999999998</v>
      </c>
      <c r="F172" s="142">
        <v>141.44999999999996</v>
      </c>
      <c r="G172" s="142">
        <v>136.69999999999999</v>
      </c>
      <c r="H172" s="142">
        <v>128.24999999999997</v>
      </c>
      <c r="I172" s="142">
        <v>154.64999999999995</v>
      </c>
      <c r="J172" s="142">
        <v>163.1</v>
      </c>
      <c r="K172" s="142">
        <v>167.84999999999994</v>
      </c>
      <c r="L172" s="137">
        <v>158.35</v>
      </c>
      <c r="M172" s="137">
        <v>145.15</v>
      </c>
      <c r="N172" s="160">
        <v>55732000</v>
      </c>
      <c r="O172" s="161">
        <v>0.34566351168630483</v>
      </c>
    </row>
    <row r="173" spans="1:15" ht="15">
      <c r="A173" s="136">
        <v>163</v>
      </c>
      <c r="B173" s="120" t="s">
        <v>2329</v>
      </c>
      <c r="C173" s="136" t="s">
        <v>129</v>
      </c>
      <c r="D173" s="141">
        <v>195.35</v>
      </c>
      <c r="E173" s="141">
        <v>195.51666666666665</v>
      </c>
      <c r="F173" s="142">
        <v>193.48333333333329</v>
      </c>
      <c r="G173" s="142">
        <v>191.61666666666665</v>
      </c>
      <c r="H173" s="142">
        <v>189.58333333333329</v>
      </c>
      <c r="I173" s="142">
        <v>197.3833333333333</v>
      </c>
      <c r="J173" s="142">
        <v>199.41666666666666</v>
      </c>
      <c r="K173" s="142">
        <v>201.2833333333333</v>
      </c>
      <c r="L173" s="137">
        <v>197.55</v>
      </c>
      <c r="M173" s="137">
        <v>193.65</v>
      </c>
      <c r="N173" s="160">
        <v>27912000</v>
      </c>
      <c r="O173" s="161">
        <v>-1.2881064834693002E-3</v>
      </c>
    </row>
    <row r="174" spans="1:15" ht="15">
      <c r="A174" s="136">
        <v>164</v>
      </c>
      <c r="B174" s="120" t="s">
        <v>2329</v>
      </c>
      <c r="C174" s="136" t="s">
        <v>130</v>
      </c>
      <c r="D174" s="141">
        <v>102.75</v>
      </c>
      <c r="E174" s="141">
        <v>103.05</v>
      </c>
      <c r="F174" s="142">
        <v>101.85</v>
      </c>
      <c r="G174" s="142">
        <v>100.95</v>
      </c>
      <c r="H174" s="142">
        <v>99.75</v>
      </c>
      <c r="I174" s="142">
        <v>103.94999999999999</v>
      </c>
      <c r="J174" s="142">
        <v>105.15</v>
      </c>
      <c r="K174" s="142">
        <v>106.04999999999998</v>
      </c>
      <c r="L174" s="137">
        <v>104.25</v>
      </c>
      <c r="M174" s="137">
        <v>102.15</v>
      </c>
      <c r="N174" s="160">
        <v>22848000</v>
      </c>
      <c r="O174" s="161">
        <v>6.8062827225130892E-2</v>
      </c>
    </row>
    <row r="175" spans="1:15" ht="15">
      <c r="A175" s="136">
        <v>165</v>
      </c>
      <c r="B175" s="120" t="s">
        <v>2328</v>
      </c>
      <c r="C175" s="136" t="s">
        <v>1637</v>
      </c>
      <c r="D175" s="141">
        <v>1407.4</v>
      </c>
      <c r="E175" s="141">
        <v>1410.75</v>
      </c>
      <c r="F175" s="142">
        <v>1393.5</v>
      </c>
      <c r="G175" s="142">
        <v>1379.6</v>
      </c>
      <c r="H175" s="142">
        <v>1362.35</v>
      </c>
      <c r="I175" s="142">
        <v>1424.65</v>
      </c>
      <c r="J175" s="142">
        <v>1441.9</v>
      </c>
      <c r="K175" s="142">
        <v>1455.8000000000002</v>
      </c>
      <c r="L175" s="137">
        <v>1428</v>
      </c>
      <c r="M175" s="137">
        <v>1396.85</v>
      </c>
      <c r="N175" s="160">
        <v>520800</v>
      </c>
      <c r="O175" s="161">
        <v>-7.6745970836531081E-4</v>
      </c>
    </row>
    <row r="176" spans="1:15" ht="15">
      <c r="A176" s="136">
        <v>166</v>
      </c>
      <c r="B176" s="120" t="s">
        <v>2327</v>
      </c>
      <c r="C176" s="136" t="s">
        <v>214</v>
      </c>
      <c r="D176" s="141">
        <v>732.8</v>
      </c>
      <c r="E176" s="141">
        <v>735.0333333333333</v>
      </c>
      <c r="F176" s="142">
        <v>726.11666666666656</v>
      </c>
      <c r="G176" s="142">
        <v>719.43333333333328</v>
      </c>
      <c r="H176" s="142">
        <v>710.51666666666654</v>
      </c>
      <c r="I176" s="142">
        <v>741.71666666666658</v>
      </c>
      <c r="J176" s="142">
        <v>750.63333333333333</v>
      </c>
      <c r="K176" s="142">
        <v>757.31666666666661</v>
      </c>
      <c r="L176" s="137">
        <v>743.95</v>
      </c>
      <c r="M176" s="137">
        <v>728.35</v>
      </c>
      <c r="N176" s="160">
        <v>848000</v>
      </c>
      <c r="O176" s="161">
        <v>2.0211742059672761E-2</v>
      </c>
    </row>
    <row r="177" spans="1:15" ht="15">
      <c r="A177" s="136">
        <v>167</v>
      </c>
      <c r="B177" s="120" t="s">
        <v>2328</v>
      </c>
      <c r="C177" s="136" t="s">
        <v>1671</v>
      </c>
      <c r="D177" s="141">
        <v>977.15</v>
      </c>
      <c r="E177" s="141">
        <v>982.31666666666661</v>
      </c>
      <c r="F177" s="142">
        <v>965.93333333333317</v>
      </c>
      <c r="G177" s="142">
        <v>954.71666666666658</v>
      </c>
      <c r="H177" s="142">
        <v>938.33333333333314</v>
      </c>
      <c r="I177" s="142">
        <v>993.53333333333319</v>
      </c>
      <c r="J177" s="142">
        <v>1009.9166666666666</v>
      </c>
      <c r="K177" s="142">
        <v>1021.1333333333332</v>
      </c>
      <c r="L177" s="137">
        <v>998.7</v>
      </c>
      <c r="M177" s="137">
        <v>971.1</v>
      </c>
      <c r="N177" s="160">
        <v>5068800</v>
      </c>
      <c r="O177" s="161">
        <v>-7.829627309740057E-3</v>
      </c>
    </row>
    <row r="178" spans="1:15" ht="15">
      <c r="A178" s="136">
        <v>168</v>
      </c>
      <c r="B178" s="120" t="s">
        <v>2331</v>
      </c>
      <c r="C178" s="136" t="s">
        <v>2251</v>
      </c>
      <c r="D178" s="141">
        <v>483.05</v>
      </c>
      <c r="E178" s="141">
        <v>484.56666666666661</v>
      </c>
      <c r="F178" s="142">
        <v>480.13333333333321</v>
      </c>
      <c r="G178" s="142">
        <v>477.21666666666658</v>
      </c>
      <c r="H178" s="142">
        <v>472.78333333333319</v>
      </c>
      <c r="I178" s="142">
        <v>487.48333333333323</v>
      </c>
      <c r="J178" s="142">
        <v>491.91666666666663</v>
      </c>
      <c r="K178" s="142">
        <v>494.83333333333326</v>
      </c>
      <c r="L178" s="137">
        <v>489</v>
      </c>
      <c r="M178" s="137">
        <v>481.65</v>
      </c>
      <c r="N178" s="160">
        <v>5819000</v>
      </c>
      <c r="O178" s="161">
        <v>-1.0037427696495406E-2</v>
      </c>
    </row>
    <row r="179" spans="1:15" ht="15">
      <c r="A179" s="136">
        <v>169</v>
      </c>
      <c r="B179" s="120" t="s">
        <v>2335</v>
      </c>
      <c r="C179" s="136" t="s">
        <v>131</v>
      </c>
      <c r="D179" s="141">
        <v>29.65</v>
      </c>
      <c r="E179" s="141">
        <v>29.150000000000002</v>
      </c>
      <c r="F179" s="142">
        <v>28.050000000000004</v>
      </c>
      <c r="G179" s="142">
        <v>26.450000000000003</v>
      </c>
      <c r="H179" s="142">
        <v>25.350000000000005</v>
      </c>
      <c r="I179" s="142">
        <v>30.750000000000004</v>
      </c>
      <c r="J179" s="142">
        <v>31.850000000000005</v>
      </c>
      <c r="K179" s="142">
        <v>33.450000000000003</v>
      </c>
      <c r="L179" s="137">
        <v>30.25</v>
      </c>
      <c r="M179" s="137">
        <v>27.55</v>
      </c>
      <c r="N179" s="160">
        <v>98980000</v>
      </c>
      <c r="O179" s="161">
        <v>0.10296411856474259</v>
      </c>
    </row>
    <row r="180" spans="1:15" ht="15">
      <c r="A180" s="136">
        <v>170</v>
      </c>
      <c r="B180" s="120" t="s">
        <v>2336</v>
      </c>
      <c r="C180" s="136" t="s">
        <v>2716</v>
      </c>
      <c r="D180" s="141">
        <v>41.85</v>
      </c>
      <c r="E180" s="141">
        <v>42.016666666666666</v>
      </c>
      <c r="F180" s="142">
        <v>41.033333333333331</v>
      </c>
      <c r="G180" s="142">
        <v>40.216666666666669</v>
      </c>
      <c r="H180" s="142">
        <v>39.233333333333334</v>
      </c>
      <c r="I180" s="142">
        <v>42.833333333333329</v>
      </c>
      <c r="J180" s="142">
        <v>43.816666666666663</v>
      </c>
      <c r="K180" s="142">
        <v>44.633333333333326</v>
      </c>
      <c r="L180" s="137">
        <v>43</v>
      </c>
      <c r="M180" s="137">
        <v>41.2</v>
      </c>
      <c r="N180" s="160">
        <v>34380000</v>
      </c>
      <c r="O180" s="161">
        <v>0.11230907457322552</v>
      </c>
    </row>
    <row r="181" spans="1:15" ht="15">
      <c r="A181" s="136">
        <v>171</v>
      </c>
      <c r="B181" s="120" t="s">
        <v>2329</v>
      </c>
      <c r="C181" s="136" t="s">
        <v>132</v>
      </c>
      <c r="D181" s="141">
        <v>147.35</v>
      </c>
      <c r="E181" s="141">
        <v>147.35</v>
      </c>
      <c r="F181" s="142">
        <v>146</v>
      </c>
      <c r="G181" s="142">
        <v>144.65</v>
      </c>
      <c r="H181" s="142">
        <v>143.30000000000001</v>
      </c>
      <c r="I181" s="142">
        <v>148.69999999999999</v>
      </c>
      <c r="J181" s="142">
        <v>150.04999999999995</v>
      </c>
      <c r="K181" s="142">
        <v>151.39999999999998</v>
      </c>
      <c r="L181" s="137">
        <v>148.69999999999999</v>
      </c>
      <c r="M181" s="137">
        <v>146</v>
      </c>
      <c r="N181" s="160">
        <v>45768000</v>
      </c>
      <c r="O181" s="161">
        <v>1.9482252468641579E-2</v>
      </c>
    </row>
    <row r="182" spans="1:15" ht="15">
      <c r="A182" s="136">
        <v>172</v>
      </c>
      <c r="B182" s="120" t="s">
        <v>2334</v>
      </c>
      <c r="C182" s="136" t="s">
        <v>133</v>
      </c>
      <c r="D182" s="141">
        <v>511.3</v>
      </c>
      <c r="E182" s="141">
        <v>513.18333333333339</v>
      </c>
      <c r="F182" s="142">
        <v>503.46666666666681</v>
      </c>
      <c r="G182" s="142">
        <v>495.63333333333344</v>
      </c>
      <c r="H182" s="142">
        <v>485.91666666666686</v>
      </c>
      <c r="I182" s="142">
        <v>521.01666666666677</v>
      </c>
      <c r="J182" s="142">
        <v>530.73333333333346</v>
      </c>
      <c r="K182" s="142">
        <v>538.56666666666672</v>
      </c>
      <c r="L182" s="137">
        <v>522.9</v>
      </c>
      <c r="M182" s="137">
        <v>505.35</v>
      </c>
      <c r="N182" s="160">
        <v>13463250</v>
      </c>
      <c r="O182" s="161">
        <v>-1.7390184207136415E-2</v>
      </c>
    </row>
    <row r="183" spans="1:15" ht="15">
      <c r="A183" s="136">
        <v>173</v>
      </c>
      <c r="B183" s="120" t="s">
        <v>2337</v>
      </c>
      <c r="C183" s="136" t="s">
        <v>134</v>
      </c>
      <c r="D183" s="141">
        <v>932.4</v>
      </c>
      <c r="E183" s="141">
        <v>931.81666666666661</v>
      </c>
      <c r="F183" s="142">
        <v>921.13333333333321</v>
      </c>
      <c r="G183" s="142">
        <v>909.86666666666656</v>
      </c>
      <c r="H183" s="142">
        <v>899.18333333333317</v>
      </c>
      <c r="I183" s="142">
        <v>943.08333333333326</v>
      </c>
      <c r="J183" s="142">
        <v>953.76666666666665</v>
      </c>
      <c r="K183" s="142">
        <v>965.0333333333333</v>
      </c>
      <c r="L183" s="137">
        <v>942.5</v>
      </c>
      <c r="M183" s="137">
        <v>920.55</v>
      </c>
      <c r="N183" s="160">
        <v>46319000</v>
      </c>
      <c r="O183" s="161">
        <v>-3.8290788013318534E-3</v>
      </c>
    </row>
    <row r="184" spans="1:15" ht="15">
      <c r="A184" s="136">
        <v>174</v>
      </c>
      <c r="B184" s="120" t="s">
        <v>2329</v>
      </c>
      <c r="C184" s="136" t="s">
        <v>135</v>
      </c>
      <c r="D184" s="141">
        <v>458</v>
      </c>
      <c r="E184" s="141">
        <v>460.61666666666662</v>
      </c>
      <c r="F184" s="142">
        <v>452.38333333333321</v>
      </c>
      <c r="G184" s="142">
        <v>446.76666666666659</v>
      </c>
      <c r="H184" s="142">
        <v>438.53333333333319</v>
      </c>
      <c r="I184" s="142">
        <v>466.23333333333323</v>
      </c>
      <c r="J184" s="142">
        <v>474.4666666666667</v>
      </c>
      <c r="K184" s="142">
        <v>480.08333333333326</v>
      </c>
      <c r="L184" s="137">
        <v>468.85</v>
      </c>
      <c r="M184" s="137">
        <v>455</v>
      </c>
      <c r="N184" s="160">
        <v>12272000</v>
      </c>
      <c r="O184" s="161">
        <v>1.5478043540218797E-2</v>
      </c>
    </row>
    <row r="185" spans="1:15" ht="15">
      <c r="A185" s="136">
        <v>175</v>
      </c>
      <c r="B185" s="49" t="s">
        <v>2328</v>
      </c>
      <c r="C185" s="136" t="s">
        <v>1693</v>
      </c>
      <c r="D185" s="141">
        <v>602.54999999999995</v>
      </c>
      <c r="E185" s="141">
        <v>603.85</v>
      </c>
      <c r="F185" s="142">
        <v>589.70000000000005</v>
      </c>
      <c r="G185" s="142">
        <v>576.85</v>
      </c>
      <c r="H185" s="142">
        <v>562.70000000000005</v>
      </c>
      <c r="I185" s="142">
        <v>616.70000000000005</v>
      </c>
      <c r="J185" s="142">
        <v>630.84999999999991</v>
      </c>
      <c r="K185" s="142">
        <v>643.70000000000005</v>
      </c>
      <c r="L185" s="137">
        <v>618</v>
      </c>
      <c r="M185" s="137">
        <v>591</v>
      </c>
      <c r="N185" s="160">
        <v>1114200</v>
      </c>
      <c r="O185" s="161">
        <v>1.2006861063464836E-2</v>
      </c>
    </row>
    <row r="186" spans="1:15" ht="15">
      <c r="A186" s="136">
        <v>176</v>
      </c>
      <c r="B186" s="120" t="s">
        <v>2329</v>
      </c>
      <c r="C186" s="136" t="s">
        <v>136</v>
      </c>
      <c r="D186" s="141">
        <v>46.05</v>
      </c>
      <c r="E186" s="141">
        <v>46.5</v>
      </c>
      <c r="F186" s="142">
        <v>45.2</v>
      </c>
      <c r="G186" s="142">
        <v>44.35</v>
      </c>
      <c r="H186" s="142">
        <v>43.050000000000004</v>
      </c>
      <c r="I186" s="142">
        <v>47.35</v>
      </c>
      <c r="J186" s="142">
        <v>48.65</v>
      </c>
      <c r="K186" s="142">
        <v>49.5</v>
      </c>
      <c r="L186" s="137">
        <v>47.8</v>
      </c>
      <c r="M186" s="137">
        <v>45.65</v>
      </c>
      <c r="N186" s="160">
        <v>69212000</v>
      </c>
      <c r="O186" s="161">
        <v>1.4095238095238095E-2</v>
      </c>
    </row>
    <row r="187" spans="1:15" ht="15">
      <c r="A187" s="136">
        <v>177</v>
      </c>
      <c r="B187" s="120" t="s">
        <v>2342</v>
      </c>
      <c r="C187" s="136" t="s">
        <v>137</v>
      </c>
      <c r="D187" s="141">
        <v>94</v>
      </c>
      <c r="E187" s="141">
        <v>95.133333333333326</v>
      </c>
      <c r="F187" s="142">
        <v>92.516666666666652</v>
      </c>
      <c r="G187" s="142">
        <v>91.033333333333331</v>
      </c>
      <c r="H187" s="142">
        <v>88.416666666666657</v>
      </c>
      <c r="I187" s="142">
        <v>96.616666666666646</v>
      </c>
      <c r="J187" s="142">
        <v>99.23333333333332</v>
      </c>
      <c r="K187" s="142">
        <v>100.71666666666664</v>
      </c>
      <c r="L187" s="137">
        <v>97.75</v>
      </c>
      <c r="M187" s="137">
        <v>93.65</v>
      </c>
      <c r="N187" s="160">
        <v>82716000</v>
      </c>
      <c r="O187" s="161">
        <v>7.0124178232286337E-3</v>
      </c>
    </row>
    <row r="188" spans="1:15" ht="15">
      <c r="A188" s="136">
        <v>178</v>
      </c>
      <c r="B188" s="120" t="s">
        <v>2331</v>
      </c>
      <c r="C188" s="136" t="s">
        <v>138</v>
      </c>
      <c r="D188" s="141">
        <v>276.85000000000002</v>
      </c>
      <c r="E188" s="141">
        <v>280.4666666666667</v>
      </c>
      <c r="F188" s="142">
        <v>272.18333333333339</v>
      </c>
      <c r="G188" s="142">
        <v>267.51666666666671</v>
      </c>
      <c r="H188" s="142">
        <v>259.23333333333341</v>
      </c>
      <c r="I188" s="142">
        <v>285.13333333333338</v>
      </c>
      <c r="J188" s="142">
        <v>293.41666666666669</v>
      </c>
      <c r="K188" s="142">
        <v>298.08333333333337</v>
      </c>
      <c r="L188" s="137">
        <v>288.75</v>
      </c>
      <c r="M188" s="137">
        <v>275.8</v>
      </c>
      <c r="N188" s="160">
        <v>79407000</v>
      </c>
      <c r="O188" s="161">
        <v>0.1615833589327248</v>
      </c>
    </row>
    <row r="189" spans="1:15" ht="15">
      <c r="A189" s="136">
        <v>179</v>
      </c>
      <c r="B189" s="120" t="s">
        <v>2327</v>
      </c>
      <c r="C189" s="136" t="s">
        <v>212</v>
      </c>
      <c r="D189" s="141">
        <v>16878.45</v>
      </c>
      <c r="E189" s="141">
        <v>16892.816666666666</v>
      </c>
      <c r="F189" s="142">
        <v>16735.583333333332</v>
      </c>
      <c r="G189" s="142">
        <v>16592.716666666667</v>
      </c>
      <c r="H189" s="142">
        <v>16435.483333333334</v>
      </c>
      <c r="I189" s="142">
        <v>17035.683333333331</v>
      </c>
      <c r="J189" s="142">
        <v>17192.916666666668</v>
      </c>
      <c r="K189" s="142">
        <v>17335.783333333329</v>
      </c>
      <c r="L189" s="137">
        <v>17050.05</v>
      </c>
      <c r="M189" s="137">
        <v>16749.95</v>
      </c>
      <c r="N189" s="160">
        <v>66500</v>
      </c>
      <c r="O189" s="161">
        <v>5.2910052910052907E-3</v>
      </c>
    </row>
    <row r="190" spans="1:15" ht="15">
      <c r="A190" s="136">
        <v>180</v>
      </c>
      <c r="B190" s="120" t="s">
        <v>2336</v>
      </c>
      <c r="C190" s="136" t="s">
        <v>139</v>
      </c>
      <c r="D190" s="141">
        <v>1275.45</v>
      </c>
      <c r="E190" s="141">
        <v>1273.3</v>
      </c>
      <c r="F190" s="142">
        <v>1262.6499999999999</v>
      </c>
      <c r="G190" s="142">
        <v>1249.8499999999999</v>
      </c>
      <c r="H190" s="142">
        <v>1239.1999999999998</v>
      </c>
      <c r="I190" s="142">
        <v>1286.0999999999999</v>
      </c>
      <c r="J190" s="142">
        <v>1296.75</v>
      </c>
      <c r="K190" s="142">
        <v>1309.55</v>
      </c>
      <c r="L190" s="137">
        <v>1283.95</v>
      </c>
      <c r="M190" s="137">
        <v>1260.5</v>
      </c>
      <c r="N190" s="160">
        <v>838500</v>
      </c>
      <c r="O190" s="161">
        <v>-4.770017035775128E-2</v>
      </c>
    </row>
    <row r="191" spans="1:15" ht="15">
      <c r="A191" s="136">
        <v>181</v>
      </c>
      <c r="B191" s="120" t="s">
        <v>2331</v>
      </c>
      <c r="C191" s="136" t="s">
        <v>213</v>
      </c>
      <c r="D191" s="141">
        <v>27.75</v>
      </c>
      <c r="E191" s="141">
        <v>27.883333333333336</v>
      </c>
      <c r="F191" s="142">
        <v>27.416666666666671</v>
      </c>
      <c r="G191" s="142">
        <v>27.083333333333336</v>
      </c>
      <c r="H191" s="142">
        <v>26.616666666666671</v>
      </c>
      <c r="I191" s="142">
        <v>28.216666666666672</v>
      </c>
      <c r="J191" s="142">
        <v>28.683333333333334</v>
      </c>
      <c r="K191" s="142">
        <v>29.016666666666673</v>
      </c>
      <c r="L191" s="137">
        <v>28.35</v>
      </c>
      <c r="M191" s="137">
        <v>27.55</v>
      </c>
      <c r="N191" s="160">
        <v>176011851</v>
      </c>
      <c r="O191" s="161">
        <v>4.1595764794857253E-3</v>
      </c>
    </row>
    <row r="192" spans="1:15" ht="15">
      <c r="A192" s="136">
        <v>182</v>
      </c>
      <c r="B192" s="49" t="s">
        <v>2328</v>
      </c>
      <c r="C192" s="136" t="s">
        <v>1866</v>
      </c>
      <c r="D192" s="141">
        <v>83.3</v>
      </c>
      <c r="E192" s="141">
        <v>83.833333333333329</v>
      </c>
      <c r="F192" s="142">
        <v>82.066666666666663</v>
      </c>
      <c r="G192" s="142">
        <v>80.833333333333329</v>
      </c>
      <c r="H192" s="142">
        <v>79.066666666666663</v>
      </c>
      <c r="I192" s="142">
        <v>85.066666666666663</v>
      </c>
      <c r="J192" s="142">
        <v>86.833333333333343</v>
      </c>
      <c r="K192" s="142">
        <v>88.066666666666663</v>
      </c>
      <c r="L192" s="137">
        <v>85.6</v>
      </c>
      <c r="M192" s="137">
        <v>82.6</v>
      </c>
      <c r="N192" s="160">
        <v>18965000</v>
      </c>
      <c r="O192" s="161">
        <v>9.8509052183173591E-3</v>
      </c>
    </row>
    <row r="193" spans="1:15" ht="15">
      <c r="A193" s="136">
        <v>183</v>
      </c>
      <c r="B193" s="120" t="s">
        <v>2326</v>
      </c>
      <c r="C193" s="136" t="s">
        <v>230</v>
      </c>
      <c r="D193" s="141">
        <v>1903.1</v>
      </c>
      <c r="E193" s="141">
        <v>1904.4666666666665</v>
      </c>
      <c r="F193" s="142">
        <v>1883.9333333333329</v>
      </c>
      <c r="G193" s="142">
        <v>1864.7666666666664</v>
      </c>
      <c r="H193" s="142">
        <v>1844.2333333333329</v>
      </c>
      <c r="I193" s="142">
        <v>1923.633333333333</v>
      </c>
      <c r="J193" s="142">
        <v>1944.1666666666663</v>
      </c>
      <c r="K193" s="142">
        <v>1963.333333333333</v>
      </c>
      <c r="L193" s="137">
        <v>1925</v>
      </c>
      <c r="M193" s="137">
        <v>1885.3</v>
      </c>
      <c r="N193" s="160">
        <v>801500</v>
      </c>
      <c r="O193" s="161">
        <v>-2.3751522533495738E-2</v>
      </c>
    </row>
    <row r="194" spans="1:15" ht="15">
      <c r="A194" s="136">
        <v>184</v>
      </c>
      <c r="B194" s="120" t="s">
        <v>2334</v>
      </c>
      <c r="C194" s="136" t="s">
        <v>140</v>
      </c>
      <c r="D194" s="141">
        <v>1350.85</v>
      </c>
      <c r="E194" s="141">
        <v>1352.45</v>
      </c>
      <c r="F194" s="142">
        <v>1324.25</v>
      </c>
      <c r="G194" s="142">
        <v>1297.6499999999999</v>
      </c>
      <c r="H194" s="142">
        <v>1269.4499999999998</v>
      </c>
      <c r="I194" s="142">
        <v>1379.0500000000002</v>
      </c>
      <c r="J194" s="142">
        <v>1407.2500000000005</v>
      </c>
      <c r="K194" s="142">
        <v>1433.8500000000004</v>
      </c>
      <c r="L194" s="137">
        <v>1380.65</v>
      </c>
      <c r="M194" s="137">
        <v>1325.85</v>
      </c>
      <c r="N194" s="160">
        <v>2610000</v>
      </c>
      <c r="O194" s="161">
        <v>2.7882797731568997E-2</v>
      </c>
    </row>
    <row r="195" spans="1:15" ht="15">
      <c r="A195" s="136">
        <v>185</v>
      </c>
      <c r="B195" s="120" t="s">
        <v>2330</v>
      </c>
      <c r="C195" s="136" t="s">
        <v>141</v>
      </c>
      <c r="D195" s="141">
        <v>725.6</v>
      </c>
      <c r="E195" s="141">
        <v>731.16666666666663</v>
      </c>
      <c r="F195" s="142">
        <v>716.98333333333323</v>
      </c>
      <c r="G195" s="142">
        <v>708.36666666666656</v>
      </c>
      <c r="H195" s="142">
        <v>694.18333333333317</v>
      </c>
      <c r="I195" s="142">
        <v>739.7833333333333</v>
      </c>
      <c r="J195" s="142">
        <v>753.9666666666667</v>
      </c>
      <c r="K195" s="142">
        <v>762.58333333333337</v>
      </c>
      <c r="L195" s="137">
        <v>745.35</v>
      </c>
      <c r="M195" s="137">
        <v>722.55</v>
      </c>
      <c r="N195" s="160">
        <v>4359000</v>
      </c>
      <c r="O195" s="161">
        <v>6.2326869806094186E-3</v>
      </c>
    </row>
    <row r="196" spans="1:15" ht="15">
      <c r="A196" s="136">
        <v>186</v>
      </c>
      <c r="B196" s="120" t="s">
        <v>2330</v>
      </c>
      <c r="C196" s="136" t="s">
        <v>142</v>
      </c>
      <c r="D196" s="141">
        <v>573.85</v>
      </c>
      <c r="E196" s="141">
        <v>578.85</v>
      </c>
      <c r="F196" s="142">
        <v>566</v>
      </c>
      <c r="G196" s="142">
        <v>558.15</v>
      </c>
      <c r="H196" s="142">
        <v>545.29999999999995</v>
      </c>
      <c r="I196" s="142">
        <v>586.70000000000005</v>
      </c>
      <c r="J196" s="142">
        <v>599.55000000000018</v>
      </c>
      <c r="K196" s="142">
        <v>607.40000000000009</v>
      </c>
      <c r="L196" s="137">
        <v>591.70000000000005</v>
      </c>
      <c r="M196" s="137">
        <v>571</v>
      </c>
      <c r="N196" s="160">
        <v>55276100</v>
      </c>
      <c r="O196" s="161">
        <v>-8.3279063801235381E-3</v>
      </c>
    </row>
    <row r="197" spans="1:15" ht="15">
      <c r="A197" s="136">
        <v>187</v>
      </c>
      <c r="B197" s="120" t="s">
        <v>2338</v>
      </c>
      <c r="C197" s="136" t="s">
        <v>143</v>
      </c>
      <c r="D197" s="141">
        <v>997.85</v>
      </c>
      <c r="E197" s="141">
        <v>999.63333333333321</v>
      </c>
      <c r="F197" s="142">
        <v>976.26666666666642</v>
      </c>
      <c r="G197" s="142">
        <v>954.68333333333317</v>
      </c>
      <c r="H197" s="142">
        <v>931.31666666666638</v>
      </c>
      <c r="I197" s="142">
        <v>1021.2166666666665</v>
      </c>
      <c r="J197" s="142">
        <v>1044.5833333333333</v>
      </c>
      <c r="K197" s="142">
        <v>1066.1666666666665</v>
      </c>
      <c r="L197" s="137">
        <v>1023</v>
      </c>
      <c r="M197" s="137">
        <v>978.05</v>
      </c>
      <c r="N197" s="160">
        <v>3791000</v>
      </c>
      <c r="O197" s="161">
        <v>-4.0981533012901597E-2</v>
      </c>
    </row>
    <row r="198" spans="1:15" ht="15">
      <c r="A198" s="136">
        <v>188</v>
      </c>
      <c r="B198" s="120" t="s">
        <v>2329</v>
      </c>
      <c r="C198" s="136" t="s">
        <v>1917</v>
      </c>
      <c r="D198" s="141">
        <v>13.4</v>
      </c>
      <c r="E198" s="141">
        <v>13.466666666666669</v>
      </c>
      <c r="F198" s="142">
        <v>13.233333333333338</v>
      </c>
      <c r="G198" s="142">
        <v>13.06666666666667</v>
      </c>
      <c r="H198" s="142">
        <v>12.833333333333339</v>
      </c>
      <c r="I198" s="142">
        <v>13.633333333333336</v>
      </c>
      <c r="J198" s="142">
        <v>13.866666666666667</v>
      </c>
      <c r="K198" s="142">
        <v>14.033333333333335</v>
      </c>
      <c r="L198" s="137">
        <v>13.7</v>
      </c>
      <c r="M198" s="137">
        <v>13.3</v>
      </c>
      <c r="N198" s="160">
        <v>394380000</v>
      </c>
      <c r="O198" s="161">
        <v>9.22525750111957E-3</v>
      </c>
    </row>
    <row r="199" spans="1:15" ht="15">
      <c r="A199" s="136">
        <v>189</v>
      </c>
      <c r="B199" s="120" t="s">
        <v>2331</v>
      </c>
      <c r="C199" s="136" t="s">
        <v>144</v>
      </c>
      <c r="D199" s="141">
        <v>63.05</v>
      </c>
      <c r="E199" s="141">
        <v>63.783333333333331</v>
      </c>
      <c r="F199" s="142">
        <v>61.916666666666657</v>
      </c>
      <c r="G199" s="142">
        <v>60.783333333333324</v>
      </c>
      <c r="H199" s="142">
        <v>58.91666666666665</v>
      </c>
      <c r="I199" s="142">
        <v>64.916666666666657</v>
      </c>
      <c r="J199" s="142">
        <v>66.783333333333331</v>
      </c>
      <c r="K199" s="142">
        <v>67.916666666666671</v>
      </c>
      <c r="L199" s="137">
        <v>65.650000000000006</v>
      </c>
      <c r="M199" s="137">
        <v>62.65</v>
      </c>
      <c r="N199" s="160">
        <v>30195000</v>
      </c>
      <c r="O199" s="161">
        <v>0.13153456998313659</v>
      </c>
    </row>
    <row r="200" spans="1:15" ht="15">
      <c r="A200" s="136">
        <v>190</v>
      </c>
      <c r="B200" s="120" t="s">
        <v>2343</v>
      </c>
      <c r="C200" s="136" t="s">
        <v>145</v>
      </c>
      <c r="D200" s="141">
        <v>714.05</v>
      </c>
      <c r="E200" s="141">
        <v>715.94999999999993</v>
      </c>
      <c r="F200" s="142">
        <v>708.34999999999991</v>
      </c>
      <c r="G200" s="142">
        <v>702.65</v>
      </c>
      <c r="H200" s="142">
        <v>695.05</v>
      </c>
      <c r="I200" s="142">
        <v>721.64999999999986</v>
      </c>
      <c r="J200" s="142">
        <v>729.25</v>
      </c>
      <c r="K200" s="142">
        <v>734.94999999999982</v>
      </c>
      <c r="L200" s="137">
        <v>723.55</v>
      </c>
      <c r="M200" s="137">
        <v>710.25</v>
      </c>
      <c r="N200" s="160">
        <v>7056000</v>
      </c>
      <c r="O200" s="161">
        <v>5.3430220132506942E-3</v>
      </c>
    </row>
    <row r="201" spans="1:15" ht="15">
      <c r="A201" s="136">
        <v>191</v>
      </c>
      <c r="B201" s="120" t="s">
        <v>2335</v>
      </c>
      <c r="C201" s="136" t="s">
        <v>146</v>
      </c>
      <c r="D201" s="141">
        <v>657.15</v>
      </c>
      <c r="E201" s="141">
        <v>656.65</v>
      </c>
      <c r="F201" s="142">
        <v>645.04999999999995</v>
      </c>
      <c r="G201" s="142">
        <v>632.94999999999993</v>
      </c>
      <c r="H201" s="142">
        <v>621.34999999999991</v>
      </c>
      <c r="I201" s="142">
        <v>668.75</v>
      </c>
      <c r="J201" s="142">
        <v>680.35000000000014</v>
      </c>
      <c r="K201" s="142">
        <v>692.45</v>
      </c>
      <c r="L201" s="137">
        <v>668.25</v>
      </c>
      <c r="M201" s="137">
        <v>644.54999999999995</v>
      </c>
      <c r="N201" s="160">
        <v>7988800</v>
      </c>
      <c r="O201" s="161">
        <v>-1.0797424467558197E-2</v>
      </c>
    </row>
    <row r="202" spans="1:15" ht="15">
      <c r="A202" s="136">
        <v>192</v>
      </c>
      <c r="B202" s="120" t="s">
        <v>2341</v>
      </c>
      <c r="C202" s="136" t="s">
        <v>359</v>
      </c>
      <c r="D202" s="141">
        <v>1022.75</v>
      </c>
      <c r="E202" s="141">
        <v>1024.6499999999999</v>
      </c>
      <c r="F202" s="142">
        <v>1011.4499999999998</v>
      </c>
      <c r="G202" s="142">
        <v>1000.15</v>
      </c>
      <c r="H202" s="142">
        <v>986.94999999999993</v>
      </c>
      <c r="I202" s="142">
        <v>1035.9499999999998</v>
      </c>
      <c r="J202" s="142">
        <v>1049.1500000000001</v>
      </c>
      <c r="K202" s="142">
        <v>1060.4499999999996</v>
      </c>
      <c r="L202" s="137">
        <v>1037.8499999999999</v>
      </c>
      <c r="M202" s="137">
        <v>1013.35</v>
      </c>
      <c r="N202" s="160">
        <v>1699200</v>
      </c>
      <c r="O202" s="161">
        <v>3.3065658951346244E-3</v>
      </c>
    </row>
    <row r="203" spans="1:15" ht="15">
      <c r="A203" s="136">
        <v>193</v>
      </c>
      <c r="B203" s="120" t="s">
        <v>2333</v>
      </c>
      <c r="C203" s="136" t="s">
        <v>147</v>
      </c>
      <c r="D203" s="141">
        <v>282.5</v>
      </c>
      <c r="E203" s="141">
        <v>284.33333333333331</v>
      </c>
      <c r="F203" s="142">
        <v>279.36666666666662</v>
      </c>
      <c r="G203" s="142">
        <v>276.23333333333329</v>
      </c>
      <c r="H203" s="142">
        <v>271.26666666666659</v>
      </c>
      <c r="I203" s="142">
        <v>287.46666666666664</v>
      </c>
      <c r="J203" s="142">
        <v>292.43333333333334</v>
      </c>
      <c r="K203" s="142">
        <v>295.56666666666666</v>
      </c>
      <c r="L203" s="137">
        <v>289.3</v>
      </c>
      <c r="M203" s="137">
        <v>281.2</v>
      </c>
      <c r="N203" s="160">
        <v>27760500</v>
      </c>
      <c r="O203" s="161">
        <v>0</v>
      </c>
    </row>
    <row r="204" spans="1:15" ht="15">
      <c r="A204" s="136">
        <v>194</v>
      </c>
      <c r="B204" s="120" t="s">
        <v>2332</v>
      </c>
      <c r="C204" s="136" t="s">
        <v>148</v>
      </c>
      <c r="D204" s="141">
        <v>377.4</v>
      </c>
      <c r="E204" s="141">
        <v>377.41666666666669</v>
      </c>
      <c r="F204" s="142">
        <v>371.53333333333336</v>
      </c>
      <c r="G204" s="142">
        <v>365.66666666666669</v>
      </c>
      <c r="H204" s="142">
        <v>359.78333333333336</v>
      </c>
      <c r="I204" s="142">
        <v>383.28333333333336</v>
      </c>
      <c r="J204" s="142">
        <v>389.16666666666669</v>
      </c>
      <c r="K204" s="142">
        <v>395.03333333333336</v>
      </c>
      <c r="L204" s="137">
        <v>383.3</v>
      </c>
      <c r="M204" s="137">
        <v>371.55</v>
      </c>
      <c r="N204" s="160">
        <v>72306000</v>
      </c>
      <c r="O204" s="161">
        <v>8.7473318545180593E-3</v>
      </c>
    </row>
    <row r="205" spans="1:15" ht="15">
      <c r="A205" s="136">
        <v>195</v>
      </c>
      <c r="B205" s="120" t="s">
        <v>2332</v>
      </c>
      <c r="C205" s="136" t="s">
        <v>149</v>
      </c>
      <c r="D205" s="141">
        <v>213.05</v>
      </c>
      <c r="E205" s="141">
        <v>211.71666666666667</v>
      </c>
      <c r="F205" s="142">
        <v>208.73333333333335</v>
      </c>
      <c r="G205" s="142">
        <v>204.41666666666669</v>
      </c>
      <c r="H205" s="142">
        <v>201.43333333333337</v>
      </c>
      <c r="I205" s="142">
        <v>216.03333333333333</v>
      </c>
      <c r="J205" s="142">
        <v>219.01666666666662</v>
      </c>
      <c r="K205" s="142">
        <v>223.33333333333331</v>
      </c>
      <c r="L205" s="137">
        <v>214.7</v>
      </c>
      <c r="M205" s="137">
        <v>207.4</v>
      </c>
      <c r="N205" s="160">
        <v>31860000</v>
      </c>
      <c r="O205" s="161">
        <v>6.0850745026221592E-2</v>
      </c>
    </row>
    <row r="206" spans="1:15" ht="15">
      <c r="A206" s="136">
        <v>196</v>
      </c>
      <c r="B206" s="120" t="s">
        <v>2329</v>
      </c>
      <c r="C206" s="136" t="s">
        <v>150</v>
      </c>
      <c r="D206" s="141">
        <v>87</v>
      </c>
      <c r="E206" s="141">
        <v>87.483333333333334</v>
      </c>
      <c r="F206" s="142">
        <v>85.966666666666669</v>
      </c>
      <c r="G206" s="142">
        <v>84.933333333333337</v>
      </c>
      <c r="H206" s="142">
        <v>83.416666666666671</v>
      </c>
      <c r="I206" s="142">
        <v>88.516666666666666</v>
      </c>
      <c r="J206" s="142">
        <v>90.033333333333346</v>
      </c>
      <c r="K206" s="142">
        <v>91.066666666666663</v>
      </c>
      <c r="L206" s="137">
        <v>89</v>
      </c>
      <c r="M206" s="137">
        <v>86.45</v>
      </c>
      <c r="N206" s="160">
        <v>67329000</v>
      </c>
      <c r="O206" s="161">
        <v>2.1575856889253037E-2</v>
      </c>
    </row>
    <row r="207" spans="1:15" ht="15">
      <c r="A207" s="136">
        <v>197</v>
      </c>
      <c r="B207" s="120" t="s">
        <v>2342</v>
      </c>
      <c r="C207" s="136" t="s">
        <v>151</v>
      </c>
      <c r="D207" s="141">
        <v>709</v>
      </c>
      <c r="E207" s="141">
        <v>712.51666666666677</v>
      </c>
      <c r="F207" s="142">
        <v>703.18333333333351</v>
      </c>
      <c r="G207" s="142">
        <v>697.36666666666679</v>
      </c>
      <c r="H207" s="142">
        <v>688.03333333333353</v>
      </c>
      <c r="I207" s="142">
        <v>718.33333333333348</v>
      </c>
      <c r="J207" s="142">
        <v>727.66666666666674</v>
      </c>
      <c r="K207" s="142">
        <v>733.48333333333346</v>
      </c>
      <c r="L207" s="137">
        <v>721.85</v>
      </c>
      <c r="M207" s="137">
        <v>706.7</v>
      </c>
      <c r="N207" s="160">
        <v>22791341</v>
      </c>
      <c r="O207" s="161">
        <v>1.7767459490192362E-2</v>
      </c>
    </row>
    <row r="208" spans="1:15" ht="15">
      <c r="A208" s="136">
        <v>198</v>
      </c>
      <c r="B208" s="120" t="s">
        <v>2341</v>
      </c>
      <c r="C208" s="136" t="s">
        <v>152</v>
      </c>
      <c r="D208" s="141">
        <v>2919.95</v>
      </c>
      <c r="E208" s="141">
        <v>2935.4833333333336</v>
      </c>
      <c r="F208" s="142">
        <v>2889.5666666666671</v>
      </c>
      <c r="G208" s="142">
        <v>2859.1833333333334</v>
      </c>
      <c r="H208" s="142">
        <v>2813.2666666666669</v>
      </c>
      <c r="I208" s="142">
        <v>2965.8666666666672</v>
      </c>
      <c r="J208" s="142">
        <v>3011.7833333333333</v>
      </c>
      <c r="K208" s="142">
        <v>3042.1666666666674</v>
      </c>
      <c r="L208" s="137">
        <v>2981.4</v>
      </c>
      <c r="M208" s="137">
        <v>2905.1</v>
      </c>
      <c r="N208" s="160">
        <v>8265250</v>
      </c>
      <c r="O208" s="161">
        <v>4.7361084711398341E-2</v>
      </c>
    </row>
    <row r="209" spans="1:15" ht="15">
      <c r="A209" s="136">
        <v>199</v>
      </c>
      <c r="B209" s="120" t="s">
        <v>2341</v>
      </c>
      <c r="C209" s="136" t="s">
        <v>153</v>
      </c>
      <c r="D209" s="141">
        <v>611</v>
      </c>
      <c r="E209" s="141">
        <v>604.63333333333333</v>
      </c>
      <c r="F209" s="142">
        <v>594.86666666666667</v>
      </c>
      <c r="G209" s="142">
        <v>578.73333333333335</v>
      </c>
      <c r="H209" s="142">
        <v>568.9666666666667</v>
      </c>
      <c r="I209" s="142">
        <v>620.76666666666665</v>
      </c>
      <c r="J209" s="142">
        <v>630.5333333333333</v>
      </c>
      <c r="K209" s="142">
        <v>646.66666666666663</v>
      </c>
      <c r="L209" s="137">
        <v>614.4</v>
      </c>
      <c r="M209" s="137">
        <v>588.5</v>
      </c>
      <c r="N209" s="160">
        <v>12128400</v>
      </c>
      <c r="O209" s="161">
        <v>1.7841213202497771E-3</v>
      </c>
    </row>
    <row r="210" spans="1:15" ht="15">
      <c r="A210" s="136">
        <v>200</v>
      </c>
      <c r="B210" s="120" t="s">
        <v>2333</v>
      </c>
      <c r="C210" s="136" t="s">
        <v>154</v>
      </c>
      <c r="D210" s="141">
        <v>814.8</v>
      </c>
      <c r="E210" s="141">
        <v>816.93333333333339</v>
      </c>
      <c r="F210" s="142">
        <v>807.91666666666674</v>
      </c>
      <c r="G210" s="142">
        <v>801.0333333333333</v>
      </c>
      <c r="H210" s="142">
        <v>792.01666666666665</v>
      </c>
      <c r="I210" s="142">
        <v>823.81666666666683</v>
      </c>
      <c r="J210" s="142">
        <v>832.83333333333348</v>
      </c>
      <c r="K210" s="142">
        <v>839.71666666666692</v>
      </c>
      <c r="L210" s="137">
        <v>825.95</v>
      </c>
      <c r="M210" s="137">
        <v>810.05</v>
      </c>
      <c r="N210" s="67">
        <v>10674000</v>
      </c>
      <c r="O210" s="161">
        <v>1.7734553775743706E-2</v>
      </c>
    </row>
    <row r="211" spans="1:15" ht="15">
      <c r="A211" s="136">
        <v>201</v>
      </c>
      <c r="B211" s="120" t="s">
        <v>2330</v>
      </c>
      <c r="C211" s="136" t="s">
        <v>216</v>
      </c>
      <c r="D211" s="141">
        <v>1422.95</v>
      </c>
      <c r="E211" s="141">
        <v>1422.4166666666667</v>
      </c>
      <c r="F211" s="142">
        <v>1406.5833333333335</v>
      </c>
      <c r="G211" s="142">
        <v>1390.2166666666667</v>
      </c>
      <c r="H211" s="142">
        <v>1374.3833333333334</v>
      </c>
      <c r="I211" s="142">
        <v>1438.7833333333335</v>
      </c>
      <c r="J211" s="142">
        <v>1454.616666666667</v>
      </c>
      <c r="K211" s="142">
        <v>1470.9833333333336</v>
      </c>
      <c r="L211" s="137">
        <v>1438.25</v>
      </c>
      <c r="M211" s="137">
        <v>1406.05</v>
      </c>
      <c r="N211" s="67">
        <v>321500</v>
      </c>
      <c r="O211" s="161">
        <v>-1.0769230769230769E-2</v>
      </c>
    </row>
    <row r="212" spans="1:15" ht="15">
      <c r="A212" s="136">
        <v>202</v>
      </c>
      <c r="B212" s="120" t="s">
        <v>2329</v>
      </c>
      <c r="C212" s="136" t="s">
        <v>217</v>
      </c>
      <c r="D212" s="141">
        <v>271.55</v>
      </c>
      <c r="E212" s="141">
        <v>272.31666666666666</v>
      </c>
      <c r="F212" s="142">
        <v>268.98333333333335</v>
      </c>
      <c r="G212" s="142">
        <v>266.41666666666669</v>
      </c>
      <c r="H212" s="142">
        <v>263.08333333333337</v>
      </c>
      <c r="I212" s="142">
        <v>274.88333333333333</v>
      </c>
      <c r="J212" s="142">
        <v>278.2166666666667</v>
      </c>
      <c r="K212" s="142">
        <v>280.7833333333333</v>
      </c>
      <c r="L212" s="137">
        <v>275.64999999999998</v>
      </c>
      <c r="M212" s="137">
        <v>269.75</v>
      </c>
      <c r="N212" s="67">
        <v>3924000</v>
      </c>
      <c r="O212" s="161">
        <v>-4.5255474452554748E-2</v>
      </c>
    </row>
    <row r="213" spans="1:15" ht="15">
      <c r="A213" s="136">
        <v>203</v>
      </c>
      <c r="B213" s="120" t="s">
        <v>2338</v>
      </c>
      <c r="C213" s="136" t="s">
        <v>244</v>
      </c>
      <c r="D213" s="141">
        <v>57.4</v>
      </c>
      <c r="E213" s="141">
        <v>57.883333333333333</v>
      </c>
      <c r="F213" s="142">
        <v>56.416666666666664</v>
      </c>
      <c r="G213" s="142">
        <v>55.43333333333333</v>
      </c>
      <c r="H213" s="142">
        <v>53.966666666666661</v>
      </c>
      <c r="I213" s="142">
        <v>58.866666666666667</v>
      </c>
      <c r="J213" s="142">
        <v>60.333333333333336</v>
      </c>
      <c r="K213" s="142">
        <v>61.31666666666667</v>
      </c>
      <c r="L213" s="137">
        <v>59.35</v>
      </c>
      <c r="M213" s="137">
        <v>56.9</v>
      </c>
      <c r="N213" s="67">
        <v>78693000</v>
      </c>
      <c r="O213" s="161">
        <v>9.8167539267015706E-3</v>
      </c>
    </row>
    <row r="214" spans="1:15" ht="15">
      <c r="A214" s="136">
        <v>204</v>
      </c>
      <c r="B214" s="120" t="s">
        <v>2332</v>
      </c>
      <c r="C214" s="136" t="s">
        <v>155</v>
      </c>
      <c r="D214" s="141">
        <v>654.54999999999995</v>
      </c>
      <c r="E214" s="141">
        <v>658.23333333333323</v>
      </c>
      <c r="F214" s="142">
        <v>647.31666666666649</v>
      </c>
      <c r="G214" s="142">
        <v>640.08333333333326</v>
      </c>
      <c r="H214" s="142">
        <v>629.16666666666652</v>
      </c>
      <c r="I214" s="142">
        <v>665.46666666666647</v>
      </c>
      <c r="J214" s="142">
        <v>676.38333333333321</v>
      </c>
      <c r="K214" s="142">
        <v>683.61666666666645</v>
      </c>
      <c r="L214" s="137">
        <v>669.15</v>
      </c>
      <c r="M214" s="137">
        <v>651</v>
      </c>
      <c r="N214" s="67">
        <v>5697000</v>
      </c>
      <c r="O214" s="161">
        <v>2.2800718132854579E-2</v>
      </c>
    </row>
    <row r="215" spans="1:15" ht="15">
      <c r="A215" s="136">
        <v>205</v>
      </c>
      <c r="B215" s="120" t="s">
        <v>2333</v>
      </c>
      <c r="C215" s="136" t="s">
        <v>156</v>
      </c>
      <c r="D215" s="141">
        <v>1056.5999999999999</v>
      </c>
      <c r="E215" s="141">
        <v>1064.3999999999999</v>
      </c>
      <c r="F215" s="142">
        <v>1042.6499999999996</v>
      </c>
      <c r="G215" s="142">
        <v>1028.6999999999998</v>
      </c>
      <c r="H215" s="142">
        <v>1006.9499999999996</v>
      </c>
      <c r="I215" s="142">
        <v>1078.3499999999997</v>
      </c>
      <c r="J215" s="142">
        <v>1100.1000000000001</v>
      </c>
      <c r="K215" s="142">
        <v>1114.0499999999997</v>
      </c>
      <c r="L215" s="137">
        <v>1086.1500000000001</v>
      </c>
      <c r="M215" s="137">
        <v>1050.45</v>
      </c>
      <c r="N215" s="67">
        <v>1075900</v>
      </c>
      <c r="O215" s="161">
        <v>-1.4111610006414367E-2</v>
      </c>
    </row>
    <row r="216" spans="1:15" ht="15">
      <c r="A216" s="136">
        <v>206</v>
      </c>
      <c r="B216" s="120" t="s">
        <v>2334</v>
      </c>
      <c r="C216" s="136" t="s">
        <v>2045</v>
      </c>
      <c r="D216" s="141">
        <v>365.85</v>
      </c>
      <c r="E216" s="141">
        <v>369.05</v>
      </c>
      <c r="F216" s="142">
        <v>361.8</v>
      </c>
      <c r="G216" s="142">
        <v>357.75</v>
      </c>
      <c r="H216" s="142">
        <v>350.5</v>
      </c>
      <c r="I216" s="142">
        <v>373.1</v>
      </c>
      <c r="J216" s="142">
        <v>380.35</v>
      </c>
      <c r="K216" s="142">
        <v>384.40000000000003</v>
      </c>
      <c r="L216" s="137">
        <v>376.3</v>
      </c>
      <c r="M216" s="137">
        <v>365</v>
      </c>
      <c r="N216" s="67">
        <v>5411200</v>
      </c>
      <c r="O216" s="161">
        <v>1.0457125784284434E-2</v>
      </c>
    </row>
    <row r="217" spans="1:15" ht="15">
      <c r="A217" s="136">
        <v>207</v>
      </c>
      <c r="B217" s="120" t="s">
        <v>2327</v>
      </c>
      <c r="C217" s="136" t="s">
        <v>158</v>
      </c>
      <c r="D217" s="141">
        <v>4166.6000000000004</v>
      </c>
      <c r="E217" s="141">
        <v>4173.5333333333338</v>
      </c>
      <c r="F217" s="142">
        <v>4138.0666666666675</v>
      </c>
      <c r="G217" s="142">
        <v>4109.5333333333338</v>
      </c>
      <c r="H217" s="142">
        <v>4074.0666666666675</v>
      </c>
      <c r="I217" s="142">
        <v>4202.0666666666675</v>
      </c>
      <c r="J217" s="142">
        <v>4237.5333333333328</v>
      </c>
      <c r="K217" s="142">
        <v>4266.0666666666675</v>
      </c>
      <c r="L217" s="137">
        <v>4209</v>
      </c>
      <c r="M217" s="137">
        <v>4145</v>
      </c>
      <c r="N217" s="67">
        <v>1785200</v>
      </c>
      <c r="O217" s="161">
        <v>-3.7946428571428571E-3</v>
      </c>
    </row>
    <row r="218" spans="1:15" ht="15">
      <c r="A218" s="136">
        <v>208</v>
      </c>
      <c r="B218" s="120" t="s">
        <v>2331</v>
      </c>
      <c r="C218" s="136" t="s">
        <v>159</v>
      </c>
      <c r="D218" s="141">
        <v>121.1</v>
      </c>
      <c r="E218" s="141">
        <v>123.14999999999999</v>
      </c>
      <c r="F218" s="142">
        <v>118.64999999999998</v>
      </c>
      <c r="G218" s="142">
        <v>116.19999999999999</v>
      </c>
      <c r="H218" s="142">
        <v>111.69999999999997</v>
      </c>
      <c r="I218" s="142">
        <v>125.59999999999998</v>
      </c>
      <c r="J218" s="142">
        <v>130.10000000000002</v>
      </c>
      <c r="K218" s="142">
        <v>132.54999999999998</v>
      </c>
      <c r="L218" s="137">
        <v>127.65</v>
      </c>
      <c r="M218" s="137">
        <v>120.7</v>
      </c>
      <c r="N218" s="67">
        <v>30000000</v>
      </c>
      <c r="O218" s="161">
        <v>8.2876118971989599E-2</v>
      </c>
    </row>
    <row r="219" spans="1:15" ht="15">
      <c r="A219" s="136">
        <v>209</v>
      </c>
      <c r="B219" s="120" t="s">
        <v>2343</v>
      </c>
      <c r="C219" s="136" t="s">
        <v>161</v>
      </c>
      <c r="D219" s="141">
        <v>724.1</v>
      </c>
      <c r="E219" s="141">
        <v>726.5333333333333</v>
      </c>
      <c r="F219" s="142">
        <v>718.56666666666661</v>
      </c>
      <c r="G219" s="142">
        <v>713.0333333333333</v>
      </c>
      <c r="H219" s="142">
        <v>705.06666666666661</v>
      </c>
      <c r="I219" s="142">
        <v>732.06666666666661</v>
      </c>
      <c r="J219" s="142">
        <v>740.0333333333333</v>
      </c>
      <c r="K219" s="142">
        <v>745.56666666666661</v>
      </c>
      <c r="L219" s="137">
        <v>734.5</v>
      </c>
      <c r="M219" s="137">
        <v>721</v>
      </c>
      <c r="N219" s="67">
        <v>12111600</v>
      </c>
      <c r="O219" s="161">
        <v>7.0194040928851661E-2</v>
      </c>
    </row>
    <row r="220" spans="1:15" ht="15">
      <c r="A220" s="136">
        <v>210</v>
      </c>
      <c r="B220" s="120" t="s">
        <v>2342</v>
      </c>
      <c r="C220" s="136" t="s">
        <v>228</v>
      </c>
      <c r="D220" s="141">
        <v>315.60000000000002</v>
      </c>
      <c r="E220" s="141">
        <v>317.38333333333338</v>
      </c>
      <c r="F220" s="142">
        <v>310.76666666666677</v>
      </c>
      <c r="G220" s="142">
        <v>305.93333333333339</v>
      </c>
      <c r="H220" s="142">
        <v>299.31666666666678</v>
      </c>
      <c r="I220" s="142">
        <v>322.21666666666675</v>
      </c>
      <c r="J220" s="142">
        <v>328.83333333333343</v>
      </c>
      <c r="K220" s="142">
        <v>333.66666666666674</v>
      </c>
      <c r="L220" s="137">
        <v>324</v>
      </c>
      <c r="M220" s="137">
        <v>312.55</v>
      </c>
      <c r="N220" s="67">
        <v>41599250</v>
      </c>
      <c r="O220" s="161">
        <v>-5.0456208215952567E-4</v>
      </c>
    </row>
    <row r="221" spans="1:15" ht="15">
      <c r="A221" s="136">
        <v>211</v>
      </c>
      <c r="B221" s="120" t="s">
        <v>2328</v>
      </c>
      <c r="C221" s="136" t="s">
        <v>2085</v>
      </c>
      <c r="D221" s="141">
        <v>227.05</v>
      </c>
      <c r="E221" s="141">
        <v>228.95000000000002</v>
      </c>
      <c r="F221" s="142">
        <v>223.45000000000005</v>
      </c>
      <c r="G221" s="142">
        <v>219.85000000000002</v>
      </c>
      <c r="H221" s="142">
        <v>214.35000000000005</v>
      </c>
      <c r="I221" s="142">
        <v>232.55000000000004</v>
      </c>
      <c r="J221" s="142">
        <v>238.04999999999998</v>
      </c>
      <c r="K221" s="142">
        <v>241.65000000000003</v>
      </c>
      <c r="L221" s="137">
        <v>234.45</v>
      </c>
      <c r="M221" s="137">
        <v>225.35</v>
      </c>
      <c r="N221" s="67">
        <v>2631000</v>
      </c>
      <c r="O221" s="161">
        <v>0.11435832274459974</v>
      </c>
    </row>
    <row r="222" spans="1:15" ht="15">
      <c r="A222" s="136">
        <v>212</v>
      </c>
      <c r="B222" s="120" t="s">
        <v>2336</v>
      </c>
      <c r="C222" s="136" t="s">
        <v>162</v>
      </c>
      <c r="D222" s="141">
        <v>602.29999999999995</v>
      </c>
      <c r="E222" s="141">
        <v>601.43333333333328</v>
      </c>
      <c r="F222" s="142">
        <v>595.86666666666656</v>
      </c>
      <c r="G222" s="142">
        <v>589.43333333333328</v>
      </c>
      <c r="H222" s="142">
        <v>583.86666666666656</v>
      </c>
      <c r="I222" s="142">
        <v>607.86666666666656</v>
      </c>
      <c r="J222" s="142">
        <v>613.43333333333339</v>
      </c>
      <c r="K222" s="142">
        <v>619.86666666666656</v>
      </c>
      <c r="L222" s="137">
        <v>607</v>
      </c>
      <c r="M222" s="137">
        <v>595</v>
      </c>
      <c r="N222" s="67">
        <v>2603000</v>
      </c>
      <c r="O222" s="161">
        <v>-1.9585687382297552E-2</v>
      </c>
    </row>
    <row r="223" spans="1:15" ht="15">
      <c r="A223" s="136">
        <v>213</v>
      </c>
      <c r="B223" s="120" t="s">
        <v>2341</v>
      </c>
      <c r="C223" s="136" t="s">
        <v>163</v>
      </c>
      <c r="D223" s="141">
        <v>292.5</v>
      </c>
      <c r="E223" s="141">
        <v>293.01666666666671</v>
      </c>
      <c r="F223" s="142">
        <v>289.58333333333343</v>
      </c>
      <c r="G223" s="142">
        <v>286.66666666666674</v>
      </c>
      <c r="H223" s="142">
        <v>283.23333333333346</v>
      </c>
      <c r="I223" s="142">
        <v>295.93333333333339</v>
      </c>
      <c r="J223" s="142">
        <v>299.36666666666667</v>
      </c>
      <c r="K223" s="142">
        <v>302.28333333333336</v>
      </c>
      <c r="L223" s="137">
        <v>296.45</v>
      </c>
      <c r="M223" s="137">
        <v>290.10000000000002</v>
      </c>
      <c r="N223" s="67">
        <v>35496000</v>
      </c>
      <c r="O223" s="161">
        <v>-2.0854021847070508E-2</v>
      </c>
    </row>
    <row r="224" spans="1:15" ht="15">
      <c r="A224" s="136">
        <v>214</v>
      </c>
      <c r="B224" s="120" t="s">
        <v>2330</v>
      </c>
      <c r="C224" s="136" t="s">
        <v>164</v>
      </c>
      <c r="D224" s="141">
        <v>826.9</v>
      </c>
      <c r="E224" s="141">
        <v>828.54999999999984</v>
      </c>
      <c r="F224" s="142">
        <v>813.89999999999964</v>
      </c>
      <c r="G224" s="142">
        <v>800.89999999999975</v>
      </c>
      <c r="H224" s="142">
        <v>786.24999999999955</v>
      </c>
      <c r="I224" s="142">
        <v>841.54999999999973</v>
      </c>
      <c r="J224" s="142">
        <v>856.2</v>
      </c>
      <c r="K224" s="142">
        <v>869.19999999999982</v>
      </c>
      <c r="L224" s="137">
        <v>843.2</v>
      </c>
      <c r="M224" s="137">
        <v>815.55</v>
      </c>
      <c r="N224" s="67">
        <v>3758400</v>
      </c>
      <c r="O224" s="161">
        <v>4.6878917021809977E-2</v>
      </c>
    </row>
    <row r="225" spans="1:15" ht="15">
      <c r="A225" s="136">
        <v>215</v>
      </c>
      <c r="B225" s="120" t="s">
        <v>2331</v>
      </c>
      <c r="C225" s="136" t="s">
        <v>165</v>
      </c>
      <c r="D225" s="141">
        <v>321.2</v>
      </c>
      <c r="E225" s="141">
        <v>326.45</v>
      </c>
      <c r="F225" s="142">
        <v>314.75</v>
      </c>
      <c r="G225" s="142">
        <v>308.3</v>
      </c>
      <c r="H225" s="142">
        <v>296.60000000000002</v>
      </c>
      <c r="I225" s="142">
        <v>332.9</v>
      </c>
      <c r="J225" s="142">
        <v>344.59999999999991</v>
      </c>
      <c r="K225" s="142">
        <v>351.04999999999995</v>
      </c>
      <c r="L225" s="137">
        <v>338.15</v>
      </c>
      <c r="M225" s="137">
        <v>320</v>
      </c>
      <c r="N225" s="67">
        <v>47040000</v>
      </c>
      <c r="O225" s="161">
        <v>8.6587436332767401E-2</v>
      </c>
    </row>
    <row r="226" spans="1:15" ht="15">
      <c r="A226" s="136">
        <v>216</v>
      </c>
      <c r="B226" s="120" t="s">
        <v>2338</v>
      </c>
      <c r="C226" s="136" t="s">
        <v>166</v>
      </c>
      <c r="D226" s="141">
        <v>577.70000000000005</v>
      </c>
      <c r="E226" s="141">
        <v>579.38333333333333</v>
      </c>
      <c r="F226" s="142">
        <v>572.4666666666667</v>
      </c>
      <c r="G226" s="142">
        <v>567.23333333333335</v>
      </c>
      <c r="H226" s="142">
        <v>560.31666666666672</v>
      </c>
      <c r="I226" s="142">
        <v>584.61666666666667</v>
      </c>
      <c r="J226" s="142">
        <v>591.53333333333342</v>
      </c>
      <c r="K226" s="142">
        <v>596.76666666666665</v>
      </c>
      <c r="L226" s="137">
        <v>586.29999999999995</v>
      </c>
      <c r="M226" s="137">
        <v>574.15</v>
      </c>
      <c r="N226" s="67">
        <v>8144500</v>
      </c>
      <c r="O226" s="161">
        <v>4.7133545044292159E-2</v>
      </c>
    </row>
    <row r="227" spans="1:15">
      <c r="A227" s="136">
        <v>217</v>
      </c>
      <c r="C227" s="163"/>
      <c r="D227" s="191"/>
      <c r="E227" s="191"/>
      <c r="F227" s="192"/>
      <c r="G227" s="192"/>
      <c r="H227" s="192"/>
      <c r="I227" s="192"/>
      <c r="J227" s="192"/>
      <c r="K227" s="192"/>
      <c r="L227" s="193"/>
      <c r="M227" s="193"/>
    </row>
    <row r="228" spans="1:15">
      <c r="A228" s="136">
        <v>218</v>
      </c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5">
      <c r="A229" s="163"/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5">
      <c r="A230" s="163"/>
      <c r="C230" s="26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1" spans="1:15">
      <c r="C231" s="26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5">
      <c r="C232" s="26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4" spans="1:15"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5"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5"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5">
      <c r="A237" s="26" t="s">
        <v>167</v>
      </c>
      <c r="C237" s="27"/>
      <c r="D237" s="27"/>
      <c r="E237" s="27"/>
      <c r="F237" s="28"/>
      <c r="G237" s="28"/>
      <c r="H237" s="28"/>
      <c r="I237" s="28"/>
      <c r="J237" s="28"/>
      <c r="K237" s="28"/>
      <c r="L237" s="28"/>
      <c r="M237" s="28"/>
    </row>
    <row r="238" spans="1:15">
      <c r="A238" s="26" t="s">
        <v>168</v>
      </c>
      <c r="B238" s="26"/>
      <c r="C238" s="27"/>
      <c r="D238" s="27"/>
      <c r="E238" s="27"/>
      <c r="F238" s="28"/>
      <c r="G238" s="28"/>
      <c r="H238" s="28"/>
      <c r="I238" s="28"/>
      <c r="J238" s="28"/>
      <c r="K238" s="28"/>
      <c r="L238" s="28"/>
      <c r="M238" s="28"/>
    </row>
    <row r="239" spans="1:15">
      <c r="A239" s="26" t="s">
        <v>169</v>
      </c>
      <c r="B239" s="26"/>
      <c r="C239" s="27"/>
      <c r="D239" s="27"/>
      <c r="E239" s="27"/>
      <c r="F239" s="28"/>
      <c r="G239" s="28"/>
      <c r="H239" s="28"/>
      <c r="I239" s="28"/>
      <c r="J239" s="28"/>
      <c r="K239" s="28"/>
      <c r="L239" s="28"/>
      <c r="M239" s="28"/>
    </row>
    <row r="240" spans="1:15">
      <c r="A240" s="26" t="s">
        <v>170</v>
      </c>
      <c r="B240" s="26"/>
      <c r="D240" s="29"/>
      <c r="E240" s="29"/>
      <c r="F240" s="25"/>
      <c r="G240" s="25"/>
      <c r="H240" s="28"/>
      <c r="I240" s="25"/>
      <c r="J240" s="25"/>
      <c r="K240" s="25"/>
      <c r="L240" s="25"/>
      <c r="M240" s="25"/>
    </row>
    <row r="241" spans="1:13">
      <c r="A241" s="26" t="s">
        <v>171</v>
      </c>
      <c r="B241" s="26"/>
      <c r="D241" s="29"/>
      <c r="E241" s="29"/>
      <c r="F241" s="25"/>
      <c r="G241" s="25"/>
      <c r="H241" s="25"/>
      <c r="I241" s="25"/>
      <c r="J241" s="25"/>
      <c r="K241" s="25"/>
      <c r="L241" s="25"/>
      <c r="M241" s="25"/>
    </row>
    <row r="242" spans="1:13">
      <c r="B242" s="26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1" t="s">
        <v>172</v>
      </c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173</v>
      </c>
      <c r="B244" s="21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29" t="s">
        <v>174</v>
      </c>
      <c r="B245" s="29"/>
      <c r="D245" s="30"/>
      <c r="E245" s="30"/>
      <c r="F245" s="25"/>
      <c r="G245" s="25"/>
      <c r="H245" s="25"/>
      <c r="I245" s="25"/>
      <c r="J245" s="25"/>
      <c r="K245" s="25"/>
      <c r="L245" s="25"/>
      <c r="M245" s="25"/>
    </row>
    <row r="246" spans="1:13">
      <c r="A246" s="29" t="s">
        <v>175</v>
      </c>
      <c r="B246" s="29"/>
      <c r="D246" s="30"/>
      <c r="E246" s="30"/>
      <c r="F246" s="25"/>
      <c r="G246" s="25"/>
      <c r="H246" s="25"/>
      <c r="I246" s="25"/>
      <c r="J246" s="25"/>
      <c r="K246" s="25"/>
      <c r="L246" s="25"/>
      <c r="M246" s="25"/>
    </row>
    <row r="247" spans="1:13">
      <c r="A247" s="30" t="s">
        <v>176</v>
      </c>
      <c r="B247" s="29"/>
      <c r="D247" s="30"/>
      <c r="E247" s="30"/>
      <c r="F247" s="25"/>
      <c r="G247" s="25"/>
      <c r="H247" s="25"/>
      <c r="I247" s="25"/>
      <c r="J247" s="25"/>
      <c r="K247" s="25"/>
      <c r="L247" s="25"/>
      <c r="M247" s="25"/>
    </row>
    <row r="248" spans="1:13">
      <c r="A248" s="30" t="s">
        <v>177</v>
      </c>
      <c r="B248" s="30"/>
      <c r="H248" s="25"/>
    </row>
    <row r="249" spans="1:13">
      <c r="A249" s="30" t="s">
        <v>178</v>
      </c>
      <c r="B249" s="30"/>
    </row>
    <row r="250" spans="1:13">
      <c r="A250" s="30" t="s">
        <v>179</v>
      </c>
      <c r="B250" s="30"/>
    </row>
    <row r="251" spans="1:13">
      <c r="A251" s="30" t="s">
        <v>180</v>
      </c>
      <c r="B251" s="30"/>
    </row>
    <row r="252" spans="1:13">
      <c r="A252" s="30" t="s">
        <v>181</v>
      </c>
      <c r="B252" s="30"/>
    </row>
    <row r="253" spans="1:13">
      <c r="B253" s="30"/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63"/>
  <sheetViews>
    <sheetView zoomScale="85" zoomScaleNormal="85" workbookViewId="0">
      <pane ySplit="9" topLeftCell="A10" activePane="bottomLeft" state="frozen"/>
      <selection sqref="A1:B1"/>
      <selection pane="bottomLeft" activeCell="N12" sqref="N12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43146</v>
      </c>
    </row>
    <row r="7" spans="1:15" ht="13.5" thickBot="1">
      <c r="A7"/>
    </row>
    <row r="8" spans="1:15" ht="28.5" customHeight="1" thickBot="1">
      <c r="A8" s="543" t="s">
        <v>13</v>
      </c>
      <c r="B8" s="544" t="s">
        <v>14</v>
      </c>
      <c r="C8" s="542" t="s">
        <v>15</v>
      </c>
      <c r="D8" s="542" t="s">
        <v>16</v>
      </c>
      <c r="E8" s="542" t="s">
        <v>17</v>
      </c>
      <c r="F8" s="542"/>
      <c r="G8" s="542"/>
      <c r="H8" s="542" t="s">
        <v>18</v>
      </c>
      <c r="I8" s="542"/>
      <c r="J8" s="542"/>
      <c r="K8" s="23"/>
      <c r="L8" s="34"/>
      <c r="M8" s="34"/>
    </row>
    <row r="9" spans="1:15" ht="36" customHeight="1">
      <c r="A9" s="538"/>
      <c r="B9" s="540"/>
      <c r="C9" s="545" t="s">
        <v>19</v>
      </c>
      <c r="D9" s="545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30" t="s">
        <v>251</v>
      </c>
      <c r="C10" s="133">
        <v>10539.75</v>
      </c>
      <c r="D10" s="134">
        <v>10526.883333333333</v>
      </c>
      <c r="E10" s="134">
        <v>10498.266666666666</v>
      </c>
      <c r="F10" s="134">
        <v>10456.783333333333</v>
      </c>
      <c r="G10" s="134">
        <v>10428.166666666666</v>
      </c>
      <c r="H10" s="134">
        <v>10568.366666666667</v>
      </c>
      <c r="I10" s="134">
        <v>10596.983333333332</v>
      </c>
      <c r="J10" s="134">
        <v>10638.466666666667</v>
      </c>
      <c r="K10" s="133">
        <v>10555.5</v>
      </c>
      <c r="L10" s="133">
        <v>10485.4</v>
      </c>
      <c r="M10" s="135"/>
    </row>
    <row r="11" spans="1:15">
      <c r="A11" s="66">
        <v>2</v>
      </c>
      <c r="B11" s="130" t="s">
        <v>252</v>
      </c>
      <c r="C11" s="132">
        <v>25701.599999999999</v>
      </c>
      <c r="D11" s="131">
        <v>25648.283333333336</v>
      </c>
      <c r="E11" s="131">
        <v>25538.716666666674</v>
      </c>
      <c r="F11" s="131">
        <v>25375.833333333339</v>
      </c>
      <c r="G11" s="131">
        <v>25266.266666666677</v>
      </c>
      <c r="H11" s="131">
        <v>25811.166666666672</v>
      </c>
      <c r="I11" s="131">
        <v>25920.73333333333</v>
      </c>
      <c r="J11" s="131">
        <v>26083.616666666669</v>
      </c>
      <c r="K11" s="132">
        <v>25757.85</v>
      </c>
      <c r="L11" s="132">
        <v>25485.4</v>
      </c>
      <c r="M11" s="135"/>
    </row>
    <row r="12" spans="1:15">
      <c r="A12" s="66">
        <v>3</v>
      </c>
      <c r="B12" s="129" t="s">
        <v>2393</v>
      </c>
      <c r="C12" s="132">
        <v>2631.2</v>
      </c>
      <c r="D12" s="131">
        <v>2634.9666666666667</v>
      </c>
      <c r="E12" s="131">
        <v>2616.2333333333336</v>
      </c>
      <c r="F12" s="131">
        <v>2601.2666666666669</v>
      </c>
      <c r="G12" s="131">
        <v>2582.5333333333338</v>
      </c>
      <c r="H12" s="131">
        <v>2649.9333333333334</v>
      </c>
      <c r="I12" s="131">
        <v>2668.6666666666661</v>
      </c>
      <c r="J12" s="131">
        <v>2683.6333333333332</v>
      </c>
      <c r="K12" s="132">
        <v>2653.7</v>
      </c>
      <c r="L12" s="132">
        <v>2620</v>
      </c>
      <c r="M12" s="135"/>
    </row>
    <row r="13" spans="1:15">
      <c r="A13" s="66">
        <v>4</v>
      </c>
      <c r="B13" s="130" t="s">
        <v>253</v>
      </c>
      <c r="C13" s="132">
        <v>3493.1</v>
      </c>
      <c r="D13" s="131">
        <v>3485.1833333333329</v>
      </c>
      <c r="E13" s="131">
        <v>3469.7166666666658</v>
      </c>
      <c r="F13" s="131">
        <v>3446.333333333333</v>
      </c>
      <c r="G13" s="131">
        <v>3430.8666666666659</v>
      </c>
      <c r="H13" s="131">
        <v>3508.5666666666657</v>
      </c>
      <c r="I13" s="131">
        <v>3524.0333333333328</v>
      </c>
      <c r="J13" s="131">
        <v>3547.4166666666656</v>
      </c>
      <c r="K13" s="132">
        <v>3500.65</v>
      </c>
      <c r="L13" s="132">
        <v>3461.8</v>
      </c>
      <c r="M13" s="135"/>
    </row>
    <row r="14" spans="1:15">
      <c r="A14" s="66">
        <v>5</v>
      </c>
      <c r="B14" s="130" t="s">
        <v>254</v>
      </c>
      <c r="C14" s="132">
        <v>12422.65</v>
      </c>
      <c r="D14" s="131">
        <v>12468.5</v>
      </c>
      <c r="E14" s="131">
        <v>12345.05</v>
      </c>
      <c r="F14" s="131">
        <v>12267.449999999999</v>
      </c>
      <c r="G14" s="131">
        <v>12143.999999999998</v>
      </c>
      <c r="H14" s="131">
        <v>12546.1</v>
      </c>
      <c r="I14" s="131">
        <v>12669.550000000001</v>
      </c>
      <c r="J14" s="131">
        <v>12747.150000000001</v>
      </c>
      <c r="K14" s="132">
        <v>12591.95</v>
      </c>
      <c r="L14" s="132">
        <v>12390.9</v>
      </c>
      <c r="M14" s="135"/>
    </row>
    <row r="15" spans="1:15">
      <c r="A15" s="66">
        <v>6</v>
      </c>
      <c r="B15" s="130" t="s">
        <v>255</v>
      </c>
      <c r="C15" s="132">
        <v>4157.5</v>
      </c>
      <c r="D15" s="131">
        <v>4152.4333333333334</v>
      </c>
      <c r="E15" s="131">
        <v>4133.5666666666666</v>
      </c>
      <c r="F15" s="131">
        <v>4109.6333333333332</v>
      </c>
      <c r="G15" s="131">
        <v>4090.7666666666664</v>
      </c>
      <c r="H15" s="131">
        <v>4176.3666666666668</v>
      </c>
      <c r="I15" s="131">
        <v>4195.2333333333336</v>
      </c>
      <c r="J15" s="131">
        <v>4219.166666666667</v>
      </c>
      <c r="K15" s="132">
        <v>4171.3</v>
      </c>
      <c r="L15" s="132">
        <v>4128.5</v>
      </c>
      <c r="M15" s="135"/>
    </row>
    <row r="16" spans="1:15">
      <c r="A16" s="66">
        <v>7</v>
      </c>
      <c r="B16" s="130" t="s">
        <v>245</v>
      </c>
      <c r="C16" s="132">
        <v>5257.4</v>
      </c>
      <c r="D16" s="131">
        <v>5246.1833333333334</v>
      </c>
      <c r="E16" s="131">
        <v>5219.5166666666664</v>
      </c>
      <c r="F16" s="131">
        <v>5181.6333333333332</v>
      </c>
      <c r="G16" s="131">
        <v>5154.9666666666662</v>
      </c>
      <c r="H16" s="131">
        <v>5284.0666666666666</v>
      </c>
      <c r="I16" s="131">
        <v>5310.7333333333327</v>
      </c>
      <c r="J16" s="131">
        <v>5348.6166666666668</v>
      </c>
      <c r="K16" s="132">
        <v>5272.85</v>
      </c>
      <c r="L16" s="132">
        <v>5208.3</v>
      </c>
      <c r="M16" s="135"/>
    </row>
    <row r="17" spans="1:13">
      <c r="A17" s="66">
        <v>8</v>
      </c>
      <c r="B17" s="130" t="s">
        <v>186</v>
      </c>
      <c r="C17" s="130">
        <v>1572.1</v>
      </c>
      <c r="D17" s="131">
        <v>1589.2</v>
      </c>
      <c r="E17" s="131">
        <v>1544.4</v>
      </c>
      <c r="F17" s="131">
        <v>1516.7</v>
      </c>
      <c r="G17" s="131">
        <v>1471.9</v>
      </c>
      <c r="H17" s="131">
        <v>1616.9</v>
      </c>
      <c r="I17" s="131">
        <v>1661.6999999999998</v>
      </c>
      <c r="J17" s="131">
        <v>1689.4</v>
      </c>
      <c r="K17" s="130">
        <v>1634</v>
      </c>
      <c r="L17" s="130">
        <v>1561.5</v>
      </c>
      <c r="M17" s="130">
        <v>0.43053999999999998</v>
      </c>
    </row>
    <row r="18" spans="1:13">
      <c r="A18" s="66">
        <v>9</v>
      </c>
      <c r="B18" s="130" t="s">
        <v>30</v>
      </c>
      <c r="C18" s="130">
        <v>1629.7</v>
      </c>
      <c r="D18" s="131">
        <v>1636.9333333333334</v>
      </c>
      <c r="E18" s="131">
        <v>1612.7666666666669</v>
      </c>
      <c r="F18" s="131">
        <v>1595.8333333333335</v>
      </c>
      <c r="G18" s="131">
        <v>1571.666666666667</v>
      </c>
      <c r="H18" s="131">
        <v>1653.8666666666668</v>
      </c>
      <c r="I18" s="131">
        <v>1678.0333333333333</v>
      </c>
      <c r="J18" s="131">
        <v>1694.9666666666667</v>
      </c>
      <c r="K18" s="130">
        <v>1661.1</v>
      </c>
      <c r="L18" s="130">
        <v>1620</v>
      </c>
      <c r="M18" s="130">
        <v>2.0663900000000002</v>
      </c>
    </row>
    <row r="19" spans="1:13">
      <c r="A19" s="66">
        <v>10</v>
      </c>
      <c r="B19" s="130" t="s">
        <v>438</v>
      </c>
      <c r="C19" s="130">
        <v>1468.2</v>
      </c>
      <c r="D19" s="131">
        <v>1461.0666666666666</v>
      </c>
      <c r="E19" s="131">
        <v>1447.1333333333332</v>
      </c>
      <c r="F19" s="131">
        <v>1426.0666666666666</v>
      </c>
      <c r="G19" s="131">
        <v>1412.1333333333332</v>
      </c>
      <c r="H19" s="131">
        <v>1482.1333333333332</v>
      </c>
      <c r="I19" s="131">
        <v>1496.0666666666666</v>
      </c>
      <c r="J19" s="131">
        <v>1517.1333333333332</v>
      </c>
      <c r="K19" s="130">
        <v>1475</v>
      </c>
      <c r="L19" s="130">
        <v>1440</v>
      </c>
      <c r="M19" s="130">
        <v>0.47441</v>
      </c>
    </row>
    <row r="20" spans="1:13">
      <c r="A20" s="66">
        <v>11</v>
      </c>
      <c r="B20" s="130" t="s">
        <v>2571</v>
      </c>
      <c r="C20" s="130">
        <v>593.95000000000005</v>
      </c>
      <c r="D20" s="131">
        <v>596.94999999999993</v>
      </c>
      <c r="E20" s="131">
        <v>586.99999999999989</v>
      </c>
      <c r="F20" s="131">
        <v>580.04999999999995</v>
      </c>
      <c r="G20" s="131">
        <v>570.09999999999991</v>
      </c>
      <c r="H20" s="131">
        <v>603.89999999999986</v>
      </c>
      <c r="I20" s="131">
        <v>613.84999999999991</v>
      </c>
      <c r="J20" s="131">
        <v>620.79999999999984</v>
      </c>
      <c r="K20" s="130">
        <v>606.9</v>
      </c>
      <c r="L20" s="130">
        <v>590</v>
      </c>
      <c r="M20" s="130">
        <v>1.2617799999999999</v>
      </c>
    </row>
    <row r="21" spans="1:13">
      <c r="A21" s="66">
        <v>12</v>
      </c>
      <c r="B21" s="130" t="s">
        <v>31</v>
      </c>
      <c r="C21" s="130">
        <v>219.45</v>
      </c>
      <c r="D21" s="131">
        <v>219.9</v>
      </c>
      <c r="E21" s="131">
        <v>216.3</v>
      </c>
      <c r="F21" s="131">
        <v>213.15</v>
      </c>
      <c r="G21" s="131">
        <v>209.55</v>
      </c>
      <c r="H21" s="131">
        <v>223.05</v>
      </c>
      <c r="I21" s="131">
        <v>226.64999999999998</v>
      </c>
      <c r="J21" s="131">
        <v>229.8</v>
      </c>
      <c r="K21" s="130">
        <v>223.5</v>
      </c>
      <c r="L21" s="130">
        <v>216.75</v>
      </c>
      <c r="M21" s="130">
        <v>69.154640000000001</v>
      </c>
    </row>
    <row r="22" spans="1:13">
      <c r="A22" s="66">
        <v>13</v>
      </c>
      <c r="B22" s="130" t="s">
        <v>32</v>
      </c>
      <c r="C22" s="130">
        <v>413</v>
      </c>
      <c r="D22" s="131">
        <v>411.59999999999997</v>
      </c>
      <c r="E22" s="131">
        <v>406.39999999999992</v>
      </c>
      <c r="F22" s="131">
        <v>399.79999999999995</v>
      </c>
      <c r="G22" s="131">
        <v>394.59999999999991</v>
      </c>
      <c r="H22" s="131">
        <v>418.19999999999993</v>
      </c>
      <c r="I22" s="131">
        <v>423.4</v>
      </c>
      <c r="J22" s="131">
        <v>429.99999999999994</v>
      </c>
      <c r="K22" s="130">
        <v>416.8</v>
      </c>
      <c r="L22" s="130">
        <v>405</v>
      </c>
      <c r="M22" s="130">
        <v>30.018470000000001</v>
      </c>
    </row>
    <row r="23" spans="1:13">
      <c r="A23" s="66">
        <v>14</v>
      </c>
      <c r="B23" s="130" t="s">
        <v>33</v>
      </c>
      <c r="C23" s="130">
        <v>33.35</v>
      </c>
      <c r="D23" s="131">
        <v>33.733333333333341</v>
      </c>
      <c r="E23" s="131">
        <v>32.76666666666668</v>
      </c>
      <c r="F23" s="131">
        <v>32.183333333333337</v>
      </c>
      <c r="G23" s="131">
        <v>31.216666666666676</v>
      </c>
      <c r="H23" s="131">
        <v>34.316666666666684</v>
      </c>
      <c r="I23" s="131">
        <v>35.283333333333339</v>
      </c>
      <c r="J23" s="131">
        <v>35.866666666666688</v>
      </c>
      <c r="K23" s="130">
        <v>34.700000000000003</v>
      </c>
      <c r="L23" s="130">
        <v>33.15</v>
      </c>
      <c r="M23" s="130">
        <v>93.07687</v>
      </c>
    </row>
    <row r="24" spans="1:13">
      <c r="A24" s="66">
        <v>15</v>
      </c>
      <c r="B24" s="130" t="s">
        <v>415</v>
      </c>
      <c r="C24" s="130">
        <v>157.44999999999999</v>
      </c>
      <c r="D24" s="131">
        <v>159.41666666666666</v>
      </c>
      <c r="E24" s="131">
        <v>154.0333333333333</v>
      </c>
      <c r="F24" s="131">
        <v>150.61666666666665</v>
      </c>
      <c r="G24" s="131">
        <v>145.23333333333329</v>
      </c>
      <c r="H24" s="131">
        <v>162.83333333333331</v>
      </c>
      <c r="I24" s="131">
        <v>168.2166666666667</v>
      </c>
      <c r="J24" s="131">
        <v>171.63333333333333</v>
      </c>
      <c r="K24" s="130">
        <v>164.8</v>
      </c>
      <c r="L24" s="130">
        <v>156</v>
      </c>
      <c r="M24" s="130">
        <v>1.8728899999999999</v>
      </c>
    </row>
    <row r="25" spans="1:13">
      <c r="A25" s="66">
        <v>16</v>
      </c>
      <c r="B25" s="130" t="s">
        <v>235</v>
      </c>
      <c r="C25" s="130">
        <v>1421.25</v>
      </c>
      <c r="D25" s="131">
        <v>1423.45</v>
      </c>
      <c r="E25" s="131">
        <v>1408.9</v>
      </c>
      <c r="F25" s="131">
        <v>1396.55</v>
      </c>
      <c r="G25" s="131">
        <v>1382</v>
      </c>
      <c r="H25" s="131">
        <v>1435.8000000000002</v>
      </c>
      <c r="I25" s="131">
        <v>1450.35</v>
      </c>
      <c r="J25" s="131">
        <v>1462.7000000000003</v>
      </c>
      <c r="K25" s="130">
        <v>1438</v>
      </c>
      <c r="L25" s="130">
        <v>1411.1</v>
      </c>
      <c r="M25" s="130">
        <v>1.3470299999999999</v>
      </c>
    </row>
    <row r="26" spans="1:13">
      <c r="A26" s="66">
        <v>17</v>
      </c>
      <c r="B26" s="130" t="s">
        <v>453</v>
      </c>
      <c r="C26" s="130">
        <v>2153.8000000000002</v>
      </c>
      <c r="D26" s="131">
        <v>2163.2166666666667</v>
      </c>
      <c r="E26" s="131">
        <v>2126.3833333333332</v>
      </c>
      <c r="F26" s="131">
        <v>2098.9666666666667</v>
      </c>
      <c r="G26" s="131">
        <v>2062.1333333333332</v>
      </c>
      <c r="H26" s="131">
        <v>2190.6333333333332</v>
      </c>
      <c r="I26" s="131">
        <v>2227.4666666666662</v>
      </c>
      <c r="J26" s="131">
        <v>2254.8833333333332</v>
      </c>
      <c r="K26" s="130">
        <v>2200.0500000000002</v>
      </c>
      <c r="L26" s="130">
        <v>2135.8000000000002</v>
      </c>
      <c r="M26" s="130">
        <v>0.18082999999999999</v>
      </c>
    </row>
    <row r="27" spans="1:13">
      <c r="A27" s="66">
        <v>18</v>
      </c>
      <c r="B27" s="130" t="s">
        <v>187</v>
      </c>
      <c r="C27" s="130">
        <v>839.1</v>
      </c>
      <c r="D27" s="131">
        <v>842.48333333333346</v>
      </c>
      <c r="E27" s="131">
        <v>827.76666666666688</v>
      </c>
      <c r="F27" s="131">
        <v>816.43333333333339</v>
      </c>
      <c r="G27" s="131">
        <v>801.71666666666681</v>
      </c>
      <c r="H27" s="131">
        <v>853.81666666666695</v>
      </c>
      <c r="I27" s="131">
        <v>868.53333333333342</v>
      </c>
      <c r="J27" s="131">
        <v>879.86666666666702</v>
      </c>
      <c r="K27" s="130">
        <v>857.2</v>
      </c>
      <c r="L27" s="130">
        <v>831.15</v>
      </c>
      <c r="M27" s="130">
        <v>6.3875900000000003</v>
      </c>
    </row>
    <row r="28" spans="1:13">
      <c r="A28" s="66">
        <v>19</v>
      </c>
      <c r="B28" s="130" t="s">
        <v>35</v>
      </c>
      <c r="C28" s="130">
        <v>254.15</v>
      </c>
      <c r="D28" s="131">
        <v>255.11666666666665</v>
      </c>
      <c r="E28" s="131">
        <v>251.83333333333331</v>
      </c>
      <c r="F28" s="131">
        <v>249.51666666666668</v>
      </c>
      <c r="G28" s="131">
        <v>246.23333333333335</v>
      </c>
      <c r="H28" s="131">
        <v>257.43333333333328</v>
      </c>
      <c r="I28" s="131">
        <v>260.71666666666664</v>
      </c>
      <c r="J28" s="131">
        <v>263.03333333333325</v>
      </c>
      <c r="K28" s="130">
        <v>258.39999999999998</v>
      </c>
      <c r="L28" s="130">
        <v>252.8</v>
      </c>
      <c r="M28" s="130">
        <v>10.604369999999999</v>
      </c>
    </row>
    <row r="29" spans="1:13">
      <c r="A29" s="66">
        <v>20</v>
      </c>
      <c r="B29" s="130" t="s">
        <v>37</v>
      </c>
      <c r="C29" s="130">
        <v>1191.8</v>
      </c>
      <c r="D29" s="131">
        <v>1183.9333333333334</v>
      </c>
      <c r="E29" s="131">
        <v>1167.8666666666668</v>
      </c>
      <c r="F29" s="131">
        <v>1143.9333333333334</v>
      </c>
      <c r="G29" s="131">
        <v>1127.8666666666668</v>
      </c>
      <c r="H29" s="131">
        <v>1207.8666666666668</v>
      </c>
      <c r="I29" s="131">
        <v>1223.9333333333334</v>
      </c>
      <c r="J29" s="131">
        <v>1247.8666666666668</v>
      </c>
      <c r="K29" s="130">
        <v>1200</v>
      </c>
      <c r="L29" s="130">
        <v>1160</v>
      </c>
      <c r="M29" s="130">
        <v>2.87229</v>
      </c>
    </row>
    <row r="30" spans="1:13">
      <c r="A30" s="66">
        <v>21</v>
      </c>
      <c r="B30" s="130" t="s">
        <v>38</v>
      </c>
      <c r="C30" s="130">
        <v>274</v>
      </c>
      <c r="D30" s="131">
        <v>275.48333333333335</v>
      </c>
      <c r="E30" s="131">
        <v>271.01666666666671</v>
      </c>
      <c r="F30" s="131">
        <v>268.03333333333336</v>
      </c>
      <c r="G30" s="131">
        <v>263.56666666666672</v>
      </c>
      <c r="H30" s="131">
        <v>278.4666666666667</v>
      </c>
      <c r="I30" s="131">
        <v>282.93333333333339</v>
      </c>
      <c r="J30" s="131">
        <v>285.91666666666669</v>
      </c>
      <c r="K30" s="130">
        <v>279.95</v>
      </c>
      <c r="L30" s="130">
        <v>272.5</v>
      </c>
      <c r="M30" s="130">
        <v>30.07377</v>
      </c>
    </row>
    <row r="31" spans="1:13">
      <c r="A31" s="66">
        <v>22</v>
      </c>
      <c r="B31" s="130" t="s">
        <v>39</v>
      </c>
      <c r="C31" s="130">
        <v>396.3</v>
      </c>
      <c r="D31" s="131">
        <v>401.86666666666662</v>
      </c>
      <c r="E31" s="131">
        <v>388.73333333333323</v>
      </c>
      <c r="F31" s="131">
        <v>381.16666666666663</v>
      </c>
      <c r="G31" s="131">
        <v>368.03333333333325</v>
      </c>
      <c r="H31" s="131">
        <v>409.43333333333322</v>
      </c>
      <c r="I31" s="131">
        <v>422.56666666666655</v>
      </c>
      <c r="J31" s="131">
        <v>430.13333333333321</v>
      </c>
      <c r="K31" s="130">
        <v>415</v>
      </c>
      <c r="L31" s="130">
        <v>394.3</v>
      </c>
      <c r="M31" s="130">
        <v>18.51895</v>
      </c>
    </row>
    <row r="32" spans="1:13">
      <c r="A32" s="66">
        <v>23</v>
      </c>
      <c r="B32" s="130" t="s">
        <v>40</v>
      </c>
      <c r="C32" s="130">
        <v>137.4</v>
      </c>
      <c r="D32" s="131">
        <v>136.78333333333333</v>
      </c>
      <c r="E32" s="131">
        <v>134.81666666666666</v>
      </c>
      <c r="F32" s="131">
        <v>132.23333333333332</v>
      </c>
      <c r="G32" s="131">
        <v>130.26666666666665</v>
      </c>
      <c r="H32" s="131">
        <v>139.36666666666667</v>
      </c>
      <c r="I32" s="131">
        <v>141.33333333333331</v>
      </c>
      <c r="J32" s="131">
        <v>143.91666666666669</v>
      </c>
      <c r="K32" s="130">
        <v>138.75</v>
      </c>
      <c r="L32" s="130">
        <v>134.19999999999999</v>
      </c>
      <c r="M32" s="130">
        <v>273.73293000000001</v>
      </c>
    </row>
    <row r="33" spans="1:13">
      <c r="A33" s="66">
        <v>24</v>
      </c>
      <c r="B33" s="130" t="s">
        <v>41</v>
      </c>
      <c r="C33" s="130">
        <v>1139.1500000000001</v>
      </c>
      <c r="D33" s="131">
        <v>1136.7166666666667</v>
      </c>
      <c r="E33" s="131">
        <v>1129.4333333333334</v>
      </c>
      <c r="F33" s="131">
        <v>1119.7166666666667</v>
      </c>
      <c r="G33" s="131">
        <v>1112.4333333333334</v>
      </c>
      <c r="H33" s="131">
        <v>1146.4333333333334</v>
      </c>
      <c r="I33" s="131">
        <v>1153.7166666666667</v>
      </c>
      <c r="J33" s="131">
        <v>1163.4333333333334</v>
      </c>
      <c r="K33" s="130">
        <v>1144</v>
      </c>
      <c r="L33" s="130">
        <v>1127</v>
      </c>
      <c r="M33" s="130">
        <v>6.9159600000000001</v>
      </c>
    </row>
    <row r="34" spans="1:13">
      <c r="A34" s="66">
        <v>25</v>
      </c>
      <c r="B34" s="130" t="s">
        <v>42</v>
      </c>
      <c r="C34" s="130">
        <v>602.1</v>
      </c>
      <c r="D34" s="131">
        <v>605.30000000000007</v>
      </c>
      <c r="E34" s="131">
        <v>595.80000000000018</v>
      </c>
      <c r="F34" s="131">
        <v>589.50000000000011</v>
      </c>
      <c r="G34" s="131">
        <v>580.00000000000023</v>
      </c>
      <c r="H34" s="131">
        <v>611.60000000000014</v>
      </c>
      <c r="I34" s="131">
        <v>621.09999999999991</v>
      </c>
      <c r="J34" s="131">
        <v>627.40000000000009</v>
      </c>
      <c r="K34" s="130">
        <v>614.79999999999995</v>
      </c>
      <c r="L34" s="130">
        <v>599</v>
      </c>
      <c r="M34" s="130">
        <v>17.956309999999998</v>
      </c>
    </row>
    <row r="35" spans="1:13">
      <c r="A35" s="66">
        <v>26</v>
      </c>
      <c r="B35" s="130" t="s">
        <v>2446</v>
      </c>
      <c r="C35" s="130">
        <v>1201.4000000000001</v>
      </c>
      <c r="D35" s="131">
        <v>1197.25</v>
      </c>
      <c r="E35" s="131">
        <v>1186.25</v>
      </c>
      <c r="F35" s="131">
        <v>1171.0999999999999</v>
      </c>
      <c r="G35" s="131">
        <v>1160.0999999999999</v>
      </c>
      <c r="H35" s="131">
        <v>1212.4000000000001</v>
      </c>
      <c r="I35" s="131">
        <v>1223.4000000000001</v>
      </c>
      <c r="J35" s="131">
        <v>1238.5500000000002</v>
      </c>
      <c r="K35" s="130">
        <v>1208.25</v>
      </c>
      <c r="L35" s="130">
        <v>1182.0999999999999</v>
      </c>
      <c r="M35" s="130">
        <v>4.2646300000000004</v>
      </c>
    </row>
    <row r="36" spans="1:13">
      <c r="A36" s="66">
        <v>27</v>
      </c>
      <c r="B36" s="130" t="s">
        <v>43</v>
      </c>
      <c r="C36" s="130">
        <v>543.9</v>
      </c>
      <c r="D36" s="131">
        <v>549.94999999999993</v>
      </c>
      <c r="E36" s="131">
        <v>534.04999999999984</v>
      </c>
      <c r="F36" s="131">
        <v>524.19999999999993</v>
      </c>
      <c r="G36" s="131">
        <v>508.29999999999984</v>
      </c>
      <c r="H36" s="131">
        <v>559.79999999999984</v>
      </c>
      <c r="I36" s="131">
        <v>575.69999999999993</v>
      </c>
      <c r="J36" s="131">
        <v>585.54999999999984</v>
      </c>
      <c r="K36" s="130">
        <v>565.85</v>
      </c>
      <c r="L36" s="130">
        <v>540.1</v>
      </c>
      <c r="M36" s="130">
        <v>64.781080000000003</v>
      </c>
    </row>
    <row r="37" spans="1:13">
      <c r="A37" s="66">
        <v>28</v>
      </c>
      <c r="B37" s="130" t="s">
        <v>44</v>
      </c>
      <c r="C37" s="130">
        <v>3109.75</v>
      </c>
      <c r="D37" s="131">
        <v>3123.2333333333336</v>
      </c>
      <c r="E37" s="131">
        <v>3086.5166666666673</v>
      </c>
      <c r="F37" s="131">
        <v>3063.2833333333338</v>
      </c>
      <c r="G37" s="131">
        <v>3026.5666666666675</v>
      </c>
      <c r="H37" s="131">
        <v>3146.4666666666672</v>
      </c>
      <c r="I37" s="131">
        <v>3183.1833333333334</v>
      </c>
      <c r="J37" s="131">
        <v>3206.416666666667</v>
      </c>
      <c r="K37" s="130">
        <v>3159.95</v>
      </c>
      <c r="L37" s="130">
        <v>3100</v>
      </c>
      <c r="M37" s="130">
        <v>2.8607</v>
      </c>
    </row>
    <row r="38" spans="1:13">
      <c r="A38" s="66">
        <v>29</v>
      </c>
      <c r="B38" s="130" t="s">
        <v>188</v>
      </c>
      <c r="C38" s="130">
        <v>1669.95</v>
      </c>
      <c r="D38" s="131">
        <v>1672.8166666666666</v>
      </c>
      <c r="E38" s="131">
        <v>1648.6833333333332</v>
      </c>
      <c r="F38" s="131">
        <v>1627.4166666666665</v>
      </c>
      <c r="G38" s="131">
        <v>1603.2833333333331</v>
      </c>
      <c r="H38" s="131">
        <v>1694.0833333333333</v>
      </c>
      <c r="I38" s="131">
        <v>1718.2166666666665</v>
      </c>
      <c r="J38" s="131">
        <v>1739.4833333333333</v>
      </c>
      <c r="K38" s="130">
        <v>1696.95</v>
      </c>
      <c r="L38" s="130">
        <v>1651.55</v>
      </c>
      <c r="M38" s="130">
        <v>10.660360000000001</v>
      </c>
    </row>
    <row r="39" spans="1:13">
      <c r="A39" s="66">
        <v>30</v>
      </c>
      <c r="B39" s="130" t="s">
        <v>189</v>
      </c>
      <c r="C39" s="130">
        <v>5189</v>
      </c>
      <c r="D39" s="131">
        <v>5230.4333333333334</v>
      </c>
      <c r="E39" s="131">
        <v>5110.8666666666668</v>
      </c>
      <c r="F39" s="131">
        <v>5032.7333333333336</v>
      </c>
      <c r="G39" s="131">
        <v>4913.166666666667</v>
      </c>
      <c r="H39" s="131">
        <v>5308.5666666666666</v>
      </c>
      <c r="I39" s="131">
        <v>5428.1333333333341</v>
      </c>
      <c r="J39" s="131">
        <v>5506.2666666666664</v>
      </c>
      <c r="K39" s="130">
        <v>5350</v>
      </c>
      <c r="L39" s="130">
        <v>5152.3</v>
      </c>
      <c r="M39" s="130">
        <v>1.5454699999999999</v>
      </c>
    </row>
    <row r="40" spans="1:13">
      <c r="A40" s="66">
        <v>31</v>
      </c>
      <c r="B40" s="130" t="s">
        <v>565</v>
      </c>
      <c r="C40" s="130">
        <v>1181.8</v>
      </c>
      <c r="D40" s="131">
        <v>1176.2</v>
      </c>
      <c r="E40" s="131">
        <v>1154.4000000000001</v>
      </c>
      <c r="F40" s="131">
        <v>1127</v>
      </c>
      <c r="G40" s="131">
        <v>1105.2</v>
      </c>
      <c r="H40" s="131">
        <v>1203.6000000000001</v>
      </c>
      <c r="I40" s="131">
        <v>1225.3999999999999</v>
      </c>
      <c r="J40" s="131">
        <v>1252.8000000000002</v>
      </c>
      <c r="K40" s="130">
        <v>1198</v>
      </c>
      <c r="L40" s="130">
        <v>1148.8</v>
      </c>
      <c r="M40" s="130">
        <v>5.6757999999999997</v>
      </c>
    </row>
    <row r="41" spans="1:13">
      <c r="A41" s="66">
        <v>32</v>
      </c>
      <c r="B41" s="130" t="s">
        <v>45</v>
      </c>
      <c r="C41" s="130">
        <v>165.8</v>
      </c>
      <c r="D41" s="131">
        <v>167.20000000000002</v>
      </c>
      <c r="E41" s="131">
        <v>162.40000000000003</v>
      </c>
      <c r="F41" s="131">
        <v>159.00000000000003</v>
      </c>
      <c r="G41" s="131">
        <v>154.20000000000005</v>
      </c>
      <c r="H41" s="131">
        <v>170.60000000000002</v>
      </c>
      <c r="I41" s="131">
        <v>175.40000000000003</v>
      </c>
      <c r="J41" s="131">
        <v>178.8</v>
      </c>
      <c r="K41" s="130">
        <v>172</v>
      </c>
      <c r="L41" s="130">
        <v>163.80000000000001</v>
      </c>
      <c r="M41" s="130">
        <v>285.61358999999999</v>
      </c>
    </row>
    <row r="42" spans="1:13">
      <c r="A42" s="66">
        <v>33</v>
      </c>
      <c r="B42" s="130" t="s">
        <v>46</v>
      </c>
      <c r="C42" s="130">
        <v>133.55000000000001</v>
      </c>
      <c r="D42" s="131">
        <v>135.9</v>
      </c>
      <c r="E42" s="131">
        <v>130.35000000000002</v>
      </c>
      <c r="F42" s="131">
        <v>127.15</v>
      </c>
      <c r="G42" s="131">
        <v>121.60000000000002</v>
      </c>
      <c r="H42" s="131">
        <v>139.10000000000002</v>
      </c>
      <c r="I42" s="131">
        <v>144.65000000000003</v>
      </c>
      <c r="J42" s="131">
        <v>147.85000000000002</v>
      </c>
      <c r="K42" s="130">
        <v>141.44999999999999</v>
      </c>
      <c r="L42" s="130">
        <v>132.69999999999999</v>
      </c>
      <c r="M42" s="130">
        <v>156.50005999999999</v>
      </c>
    </row>
    <row r="43" spans="1:13">
      <c r="A43" s="66">
        <v>34</v>
      </c>
      <c r="B43" s="130" t="s">
        <v>47</v>
      </c>
      <c r="C43" s="130">
        <v>717.95</v>
      </c>
      <c r="D43" s="131">
        <v>718.9</v>
      </c>
      <c r="E43" s="131">
        <v>712.8</v>
      </c>
      <c r="F43" s="131">
        <v>707.65</v>
      </c>
      <c r="G43" s="131">
        <v>701.55</v>
      </c>
      <c r="H43" s="131">
        <v>724.05</v>
      </c>
      <c r="I43" s="131">
        <v>730.15000000000009</v>
      </c>
      <c r="J43" s="131">
        <v>735.3</v>
      </c>
      <c r="K43" s="130">
        <v>725</v>
      </c>
      <c r="L43" s="130">
        <v>713.75</v>
      </c>
      <c r="M43" s="130">
        <v>6.2384300000000001</v>
      </c>
    </row>
    <row r="44" spans="1:13">
      <c r="A44" s="66">
        <v>35</v>
      </c>
      <c r="B44" s="130" t="s">
        <v>597</v>
      </c>
      <c r="C44" s="130">
        <v>247.6</v>
      </c>
      <c r="D44" s="131">
        <v>249.13333333333333</v>
      </c>
      <c r="E44" s="131">
        <v>245.46666666666664</v>
      </c>
      <c r="F44" s="131">
        <v>243.33333333333331</v>
      </c>
      <c r="G44" s="131">
        <v>239.66666666666663</v>
      </c>
      <c r="H44" s="131">
        <v>251.26666666666665</v>
      </c>
      <c r="I44" s="131">
        <v>254.93333333333334</v>
      </c>
      <c r="J44" s="131">
        <v>257.06666666666666</v>
      </c>
      <c r="K44" s="130">
        <v>252.8</v>
      </c>
      <c r="L44" s="130">
        <v>247</v>
      </c>
      <c r="M44" s="130">
        <v>7.0962500000000004</v>
      </c>
    </row>
    <row r="45" spans="1:13">
      <c r="A45" s="66">
        <v>36</v>
      </c>
      <c r="B45" s="130" t="s">
        <v>190</v>
      </c>
      <c r="C45" s="130">
        <v>160.6</v>
      </c>
      <c r="D45" s="131">
        <v>160.68333333333334</v>
      </c>
      <c r="E45" s="131">
        <v>158.71666666666667</v>
      </c>
      <c r="F45" s="131">
        <v>156.83333333333334</v>
      </c>
      <c r="G45" s="131">
        <v>154.86666666666667</v>
      </c>
      <c r="H45" s="131">
        <v>162.56666666666666</v>
      </c>
      <c r="I45" s="131">
        <v>164.53333333333336</v>
      </c>
      <c r="J45" s="131">
        <v>166.41666666666666</v>
      </c>
      <c r="K45" s="130">
        <v>162.65</v>
      </c>
      <c r="L45" s="130">
        <v>158.80000000000001</v>
      </c>
      <c r="M45" s="130">
        <v>50.210120000000003</v>
      </c>
    </row>
    <row r="46" spans="1:13">
      <c r="A46" s="66">
        <v>37</v>
      </c>
      <c r="B46" s="130" t="s">
        <v>2187</v>
      </c>
      <c r="C46" s="130">
        <v>1020.75</v>
      </c>
      <c r="D46" s="131">
        <v>1021.7833333333333</v>
      </c>
      <c r="E46" s="131">
        <v>1011.1166666666666</v>
      </c>
      <c r="F46" s="131">
        <v>1001.4833333333332</v>
      </c>
      <c r="G46" s="131">
        <v>990.81666666666649</v>
      </c>
      <c r="H46" s="131">
        <v>1031.4166666666665</v>
      </c>
      <c r="I46" s="131">
        <v>1042.0833333333335</v>
      </c>
      <c r="J46" s="131">
        <v>1051.7166666666667</v>
      </c>
      <c r="K46" s="130">
        <v>1032.45</v>
      </c>
      <c r="L46" s="130">
        <v>1012.15</v>
      </c>
      <c r="M46" s="130">
        <v>3.1262400000000001</v>
      </c>
    </row>
    <row r="47" spans="1:13">
      <c r="A47" s="66">
        <v>38</v>
      </c>
      <c r="B47" s="130" t="s">
        <v>48</v>
      </c>
      <c r="C47" s="130">
        <v>763.8</v>
      </c>
      <c r="D47" s="131">
        <v>768.6</v>
      </c>
      <c r="E47" s="131">
        <v>752.2</v>
      </c>
      <c r="F47" s="131">
        <v>740.6</v>
      </c>
      <c r="G47" s="131">
        <v>724.2</v>
      </c>
      <c r="H47" s="131">
        <v>780.2</v>
      </c>
      <c r="I47" s="131">
        <v>796.59999999999991</v>
      </c>
      <c r="J47" s="131">
        <v>808.2</v>
      </c>
      <c r="K47" s="130">
        <v>785</v>
      </c>
      <c r="L47" s="130">
        <v>757</v>
      </c>
      <c r="M47" s="130">
        <v>9.0083500000000001</v>
      </c>
    </row>
    <row r="48" spans="1:13">
      <c r="A48" s="66">
        <v>39</v>
      </c>
      <c r="B48" s="130" t="s">
        <v>50</v>
      </c>
      <c r="C48" s="130">
        <v>97.85</v>
      </c>
      <c r="D48" s="131">
        <v>98.166666666666671</v>
      </c>
      <c r="E48" s="131">
        <v>97.083333333333343</v>
      </c>
      <c r="F48" s="131">
        <v>96.316666666666677</v>
      </c>
      <c r="G48" s="131">
        <v>95.233333333333348</v>
      </c>
      <c r="H48" s="131">
        <v>98.933333333333337</v>
      </c>
      <c r="I48" s="131">
        <v>100.01666666666668</v>
      </c>
      <c r="J48" s="131">
        <v>100.78333333333333</v>
      </c>
      <c r="K48" s="130">
        <v>99.25</v>
      </c>
      <c r="L48" s="130">
        <v>97.4</v>
      </c>
      <c r="M48" s="130">
        <v>77.817729999999997</v>
      </c>
    </row>
    <row r="49" spans="1:13">
      <c r="A49" s="66">
        <v>40</v>
      </c>
      <c r="B49" s="130" t="s">
        <v>53</v>
      </c>
      <c r="C49" s="130">
        <v>460.1</v>
      </c>
      <c r="D49" s="131">
        <v>463.0333333333333</v>
      </c>
      <c r="E49" s="131">
        <v>456.16666666666663</v>
      </c>
      <c r="F49" s="131">
        <v>452.23333333333335</v>
      </c>
      <c r="G49" s="131">
        <v>445.36666666666667</v>
      </c>
      <c r="H49" s="131">
        <v>466.96666666666658</v>
      </c>
      <c r="I49" s="131">
        <v>473.83333333333326</v>
      </c>
      <c r="J49" s="131">
        <v>477.76666666666654</v>
      </c>
      <c r="K49" s="130">
        <v>469.9</v>
      </c>
      <c r="L49" s="130">
        <v>459.1</v>
      </c>
      <c r="M49" s="130">
        <v>44.512839999999997</v>
      </c>
    </row>
    <row r="50" spans="1:13">
      <c r="A50" s="66">
        <v>41</v>
      </c>
      <c r="B50" s="130" t="s">
        <v>49</v>
      </c>
      <c r="C50" s="130">
        <v>434.8</v>
      </c>
      <c r="D50" s="131">
        <v>433.2</v>
      </c>
      <c r="E50" s="131">
        <v>427.9</v>
      </c>
      <c r="F50" s="131">
        <v>421</v>
      </c>
      <c r="G50" s="131">
        <v>415.7</v>
      </c>
      <c r="H50" s="131">
        <v>440.09999999999997</v>
      </c>
      <c r="I50" s="131">
        <v>445.40000000000003</v>
      </c>
      <c r="J50" s="131">
        <v>452.29999999999995</v>
      </c>
      <c r="K50" s="130">
        <v>438.5</v>
      </c>
      <c r="L50" s="130">
        <v>426.3</v>
      </c>
      <c r="M50" s="130">
        <v>94.345410000000001</v>
      </c>
    </row>
    <row r="51" spans="1:13">
      <c r="A51" s="66">
        <v>42</v>
      </c>
      <c r="B51" s="130" t="s">
        <v>191</v>
      </c>
      <c r="C51" s="130">
        <v>327.39999999999998</v>
      </c>
      <c r="D51" s="131">
        <v>331.01666666666665</v>
      </c>
      <c r="E51" s="131">
        <v>321.63333333333333</v>
      </c>
      <c r="F51" s="131">
        <v>315.86666666666667</v>
      </c>
      <c r="G51" s="131">
        <v>306.48333333333335</v>
      </c>
      <c r="H51" s="131">
        <v>336.7833333333333</v>
      </c>
      <c r="I51" s="131">
        <v>346.16666666666663</v>
      </c>
      <c r="J51" s="131">
        <v>351.93333333333328</v>
      </c>
      <c r="K51" s="130">
        <v>340.4</v>
      </c>
      <c r="L51" s="130">
        <v>325.25</v>
      </c>
      <c r="M51" s="130">
        <v>73.623069999999998</v>
      </c>
    </row>
    <row r="52" spans="1:13">
      <c r="A52" s="66">
        <v>43</v>
      </c>
      <c r="B52" s="130" t="s">
        <v>51</v>
      </c>
      <c r="C52" s="130">
        <v>606.85</v>
      </c>
      <c r="D52" s="131">
        <v>609.76666666666665</v>
      </c>
      <c r="E52" s="131">
        <v>601.5333333333333</v>
      </c>
      <c r="F52" s="131">
        <v>596.2166666666667</v>
      </c>
      <c r="G52" s="131">
        <v>587.98333333333335</v>
      </c>
      <c r="H52" s="131">
        <v>615.08333333333326</v>
      </c>
      <c r="I52" s="131">
        <v>623.31666666666661</v>
      </c>
      <c r="J52" s="131">
        <v>628.63333333333321</v>
      </c>
      <c r="K52" s="130">
        <v>618</v>
      </c>
      <c r="L52" s="130">
        <v>604.45000000000005</v>
      </c>
      <c r="M52" s="130">
        <v>9.3595199999999998</v>
      </c>
    </row>
    <row r="53" spans="1:13">
      <c r="A53" s="66">
        <v>44</v>
      </c>
      <c r="B53" s="130" t="s">
        <v>52</v>
      </c>
      <c r="C53" s="130">
        <v>19515.099999999999</v>
      </c>
      <c r="D53" s="131">
        <v>19541.683333333334</v>
      </c>
      <c r="E53" s="131">
        <v>19443.416666666668</v>
      </c>
      <c r="F53" s="131">
        <v>19371.733333333334</v>
      </c>
      <c r="G53" s="131">
        <v>19273.466666666667</v>
      </c>
      <c r="H53" s="131">
        <v>19613.366666666669</v>
      </c>
      <c r="I53" s="131">
        <v>19711.633333333331</v>
      </c>
      <c r="J53" s="131">
        <v>19783.316666666669</v>
      </c>
      <c r="K53" s="130">
        <v>19639.95</v>
      </c>
      <c r="L53" s="130">
        <v>19470</v>
      </c>
      <c r="M53" s="130">
        <v>6.3509999999999997E-2</v>
      </c>
    </row>
    <row r="54" spans="1:13">
      <c r="A54" s="66">
        <v>45</v>
      </c>
      <c r="B54" s="130" t="s">
        <v>193</v>
      </c>
      <c r="C54" s="130">
        <v>4764.1499999999996</v>
      </c>
      <c r="D54" s="131">
        <v>4795.4333333333334</v>
      </c>
      <c r="E54" s="131">
        <v>4715.0666666666666</v>
      </c>
      <c r="F54" s="131">
        <v>4665.9833333333336</v>
      </c>
      <c r="G54" s="131">
        <v>4585.6166666666668</v>
      </c>
      <c r="H54" s="131">
        <v>4844.5166666666664</v>
      </c>
      <c r="I54" s="131">
        <v>4924.8833333333332</v>
      </c>
      <c r="J54" s="131">
        <v>4973.9666666666662</v>
      </c>
      <c r="K54" s="130">
        <v>4875.8</v>
      </c>
      <c r="L54" s="130">
        <v>4746.3500000000004</v>
      </c>
      <c r="M54" s="130">
        <v>3.4996200000000002</v>
      </c>
    </row>
    <row r="55" spans="1:13">
      <c r="A55" s="66">
        <v>46</v>
      </c>
      <c r="B55" s="130" t="s">
        <v>194</v>
      </c>
      <c r="C55" s="130">
        <v>2004.95</v>
      </c>
      <c r="D55" s="131">
        <v>2006.3166666666666</v>
      </c>
      <c r="E55" s="131">
        <v>1989.6333333333332</v>
      </c>
      <c r="F55" s="131">
        <v>1974.3166666666666</v>
      </c>
      <c r="G55" s="131">
        <v>1957.6333333333332</v>
      </c>
      <c r="H55" s="131">
        <v>2021.6333333333332</v>
      </c>
      <c r="I55" s="131">
        <v>2038.3166666666666</v>
      </c>
      <c r="J55" s="131">
        <v>2053.6333333333332</v>
      </c>
      <c r="K55" s="130">
        <v>2023</v>
      </c>
      <c r="L55" s="130">
        <v>1991</v>
      </c>
      <c r="M55" s="130">
        <v>0.48530000000000001</v>
      </c>
    </row>
    <row r="56" spans="1:13">
      <c r="A56" s="66">
        <v>47</v>
      </c>
      <c r="B56" s="130" t="s">
        <v>195</v>
      </c>
      <c r="C56" s="130">
        <v>419.6</v>
      </c>
      <c r="D56" s="131">
        <v>421.2</v>
      </c>
      <c r="E56" s="131">
        <v>416.4</v>
      </c>
      <c r="F56" s="131">
        <v>413.2</v>
      </c>
      <c r="G56" s="131">
        <v>408.4</v>
      </c>
      <c r="H56" s="131">
        <v>424.4</v>
      </c>
      <c r="I56" s="131">
        <v>429.20000000000005</v>
      </c>
      <c r="J56" s="131">
        <v>432.4</v>
      </c>
      <c r="K56" s="130">
        <v>426</v>
      </c>
      <c r="L56" s="130">
        <v>418</v>
      </c>
      <c r="M56" s="130">
        <v>8.9727999999999994</v>
      </c>
    </row>
    <row r="57" spans="1:13">
      <c r="A57" s="66">
        <v>48</v>
      </c>
      <c r="B57" s="130" t="s">
        <v>54</v>
      </c>
      <c r="C57" s="130">
        <v>308.8</v>
      </c>
      <c r="D57" s="131">
        <v>314.68333333333334</v>
      </c>
      <c r="E57" s="131">
        <v>301.36666666666667</v>
      </c>
      <c r="F57" s="131">
        <v>293.93333333333334</v>
      </c>
      <c r="G57" s="131">
        <v>280.61666666666667</v>
      </c>
      <c r="H57" s="131">
        <v>322.11666666666667</v>
      </c>
      <c r="I57" s="131">
        <v>335.43333333333339</v>
      </c>
      <c r="J57" s="131">
        <v>342.86666666666667</v>
      </c>
      <c r="K57" s="130">
        <v>328</v>
      </c>
      <c r="L57" s="130">
        <v>307.25</v>
      </c>
      <c r="M57" s="130">
        <v>48.162390000000002</v>
      </c>
    </row>
    <row r="58" spans="1:13">
      <c r="A58" s="66">
        <v>49</v>
      </c>
      <c r="B58" s="130" t="s">
        <v>233</v>
      </c>
      <c r="C58" s="130">
        <v>197.8</v>
      </c>
      <c r="D58" s="131">
        <v>197.85</v>
      </c>
      <c r="E58" s="131">
        <v>195.95</v>
      </c>
      <c r="F58" s="131">
        <v>194.1</v>
      </c>
      <c r="G58" s="131">
        <v>192.2</v>
      </c>
      <c r="H58" s="131">
        <v>199.7</v>
      </c>
      <c r="I58" s="131">
        <v>201.60000000000002</v>
      </c>
      <c r="J58" s="131">
        <v>203.45</v>
      </c>
      <c r="K58" s="130">
        <v>199.75</v>
      </c>
      <c r="L58" s="130">
        <v>196</v>
      </c>
      <c r="M58" s="130">
        <v>12.329840000000001</v>
      </c>
    </row>
    <row r="59" spans="1:13">
      <c r="A59" s="66">
        <v>50</v>
      </c>
      <c r="B59" s="130" t="s">
        <v>674</v>
      </c>
      <c r="C59" s="130">
        <v>68.8</v>
      </c>
      <c r="D59" s="131">
        <v>69.2</v>
      </c>
      <c r="E59" s="131">
        <v>68.100000000000009</v>
      </c>
      <c r="F59" s="131">
        <v>67.400000000000006</v>
      </c>
      <c r="G59" s="131">
        <v>66.300000000000011</v>
      </c>
      <c r="H59" s="131">
        <v>69.900000000000006</v>
      </c>
      <c r="I59" s="131">
        <v>71</v>
      </c>
      <c r="J59" s="131">
        <v>71.7</v>
      </c>
      <c r="K59" s="130">
        <v>70.3</v>
      </c>
      <c r="L59" s="130">
        <v>68.5</v>
      </c>
      <c r="M59" s="130">
        <v>2.6087099999999999</v>
      </c>
    </row>
    <row r="60" spans="1:13">
      <c r="A60" s="66">
        <v>51</v>
      </c>
      <c r="B60" s="130" t="s">
        <v>55</v>
      </c>
      <c r="C60" s="130">
        <v>1275.2</v>
      </c>
      <c r="D60" s="131">
        <v>1281.0333333333335</v>
      </c>
      <c r="E60" s="131">
        <v>1262.166666666667</v>
      </c>
      <c r="F60" s="131">
        <v>1249.1333333333334</v>
      </c>
      <c r="G60" s="131">
        <v>1230.2666666666669</v>
      </c>
      <c r="H60" s="131">
        <v>1294.0666666666671</v>
      </c>
      <c r="I60" s="131">
        <v>1312.9333333333334</v>
      </c>
      <c r="J60" s="131">
        <v>1325.9666666666672</v>
      </c>
      <c r="K60" s="130">
        <v>1299.9000000000001</v>
      </c>
      <c r="L60" s="130">
        <v>1268</v>
      </c>
      <c r="M60" s="130">
        <v>5.5909500000000003</v>
      </c>
    </row>
    <row r="61" spans="1:13">
      <c r="A61" s="66">
        <v>52</v>
      </c>
      <c r="B61" s="130" t="s">
        <v>689</v>
      </c>
      <c r="C61" s="130">
        <v>1389.95</v>
      </c>
      <c r="D61" s="131">
        <v>1388.95</v>
      </c>
      <c r="E61" s="131">
        <v>1372.95</v>
      </c>
      <c r="F61" s="131">
        <v>1355.95</v>
      </c>
      <c r="G61" s="131">
        <v>1339.95</v>
      </c>
      <c r="H61" s="131">
        <v>1405.95</v>
      </c>
      <c r="I61" s="131">
        <v>1421.95</v>
      </c>
      <c r="J61" s="131">
        <v>1438.95</v>
      </c>
      <c r="K61" s="130">
        <v>1404.95</v>
      </c>
      <c r="L61" s="130">
        <v>1371.95</v>
      </c>
      <c r="M61" s="130">
        <v>6.8671300000000004</v>
      </c>
    </row>
    <row r="62" spans="1:13">
      <c r="A62" s="66">
        <v>53</v>
      </c>
      <c r="B62" s="130" t="s">
        <v>57</v>
      </c>
      <c r="C62" s="130">
        <v>616.15</v>
      </c>
      <c r="D62" s="131">
        <v>619.31666666666661</v>
      </c>
      <c r="E62" s="131">
        <v>608.33333333333326</v>
      </c>
      <c r="F62" s="131">
        <v>600.51666666666665</v>
      </c>
      <c r="G62" s="131">
        <v>589.5333333333333</v>
      </c>
      <c r="H62" s="131">
        <v>627.13333333333321</v>
      </c>
      <c r="I62" s="131">
        <v>638.11666666666656</v>
      </c>
      <c r="J62" s="131">
        <v>645.93333333333317</v>
      </c>
      <c r="K62" s="130">
        <v>630.29999999999995</v>
      </c>
      <c r="L62" s="130">
        <v>611.5</v>
      </c>
      <c r="M62" s="130">
        <v>13.06512</v>
      </c>
    </row>
    <row r="63" spans="1:13">
      <c r="A63" s="66">
        <v>54</v>
      </c>
      <c r="B63" s="130" t="s">
        <v>58</v>
      </c>
      <c r="C63" s="130">
        <v>306.95</v>
      </c>
      <c r="D63" s="131">
        <v>305.46666666666664</v>
      </c>
      <c r="E63" s="131">
        <v>301.48333333333329</v>
      </c>
      <c r="F63" s="131">
        <v>296.01666666666665</v>
      </c>
      <c r="G63" s="131">
        <v>292.0333333333333</v>
      </c>
      <c r="H63" s="131">
        <v>310.93333333333328</v>
      </c>
      <c r="I63" s="131">
        <v>314.91666666666663</v>
      </c>
      <c r="J63" s="131">
        <v>320.38333333333327</v>
      </c>
      <c r="K63" s="130">
        <v>309.45</v>
      </c>
      <c r="L63" s="130">
        <v>300</v>
      </c>
      <c r="M63" s="130">
        <v>57.25179</v>
      </c>
    </row>
    <row r="64" spans="1:13">
      <c r="A64" s="66">
        <v>55</v>
      </c>
      <c r="B64" s="130" t="s">
        <v>59</v>
      </c>
      <c r="C64" s="130">
        <v>1096.3499999999999</v>
      </c>
      <c r="D64" s="131">
        <v>1095.45</v>
      </c>
      <c r="E64" s="131">
        <v>1088.4000000000001</v>
      </c>
      <c r="F64" s="131">
        <v>1080.45</v>
      </c>
      <c r="G64" s="131">
        <v>1073.4000000000001</v>
      </c>
      <c r="H64" s="131">
        <v>1103.4000000000001</v>
      </c>
      <c r="I64" s="131">
        <v>1110.4499999999998</v>
      </c>
      <c r="J64" s="131">
        <v>1118.4000000000001</v>
      </c>
      <c r="K64" s="130">
        <v>1102.5</v>
      </c>
      <c r="L64" s="130">
        <v>1087.5</v>
      </c>
      <c r="M64" s="130">
        <v>0.70696000000000003</v>
      </c>
    </row>
    <row r="65" spans="1:13">
      <c r="A65" s="66">
        <v>56</v>
      </c>
      <c r="B65" s="130" t="s">
        <v>196</v>
      </c>
      <c r="C65" s="130">
        <v>1325.1</v>
      </c>
      <c r="D65" s="131">
        <v>1330.8999999999999</v>
      </c>
      <c r="E65" s="131">
        <v>1311.8999999999996</v>
      </c>
      <c r="F65" s="131">
        <v>1298.6999999999998</v>
      </c>
      <c r="G65" s="131">
        <v>1279.6999999999996</v>
      </c>
      <c r="H65" s="131">
        <v>1344.0999999999997</v>
      </c>
      <c r="I65" s="131">
        <v>1363.1000000000001</v>
      </c>
      <c r="J65" s="131">
        <v>1376.2999999999997</v>
      </c>
      <c r="K65" s="130">
        <v>1349.9</v>
      </c>
      <c r="L65" s="130">
        <v>1317.7</v>
      </c>
      <c r="M65" s="130">
        <v>5.3203300000000002</v>
      </c>
    </row>
    <row r="66" spans="1:13">
      <c r="A66" s="66">
        <v>57</v>
      </c>
      <c r="B66" s="130" t="s">
        <v>703</v>
      </c>
      <c r="C66" s="130">
        <v>534.29999999999995</v>
      </c>
      <c r="D66" s="131">
        <v>532.9666666666667</v>
      </c>
      <c r="E66" s="131">
        <v>523.08333333333337</v>
      </c>
      <c r="F66" s="131">
        <v>511.86666666666667</v>
      </c>
      <c r="G66" s="131">
        <v>501.98333333333335</v>
      </c>
      <c r="H66" s="131">
        <v>544.18333333333339</v>
      </c>
      <c r="I66" s="131">
        <v>554.06666666666661</v>
      </c>
      <c r="J66" s="131">
        <v>565.28333333333342</v>
      </c>
      <c r="K66" s="130">
        <v>542.85</v>
      </c>
      <c r="L66" s="130">
        <v>521.75</v>
      </c>
      <c r="M66" s="130">
        <v>1.0585800000000001</v>
      </c>
    </row>
    <row r="67" spans="1:13">
      <c r="A67" s="66">
        <v>58</v>
      </c>
      <c r="B67" s="130" t="s">
        <v>715</v>
      </c>
      <c r="C67" s="130">
        <v>235.25</v>
      </c>
      <c r="D67" s="131">
        <v>237.68333333333331</v>
      </c>
      <c r="E67" s="131">
        <v>232.46666666666661</v>
      </c>
      <c r="F67" s="131">
        <v>229.68333333333331</v>
      </c>
      <c r="G67" s="131">
        <v>224.46666666666661</v>
      </c>
      <c r="H67" s="131">
        <v>240.46666666666661</v>
      </c>
      <c r="I67" s="131">
        <v>245.68333333333331</v>
      </c>
      <c r="J67" s="131">
        <v>248.46666666666661</v>
      </c>
      <c r="K67" s="130">
        <v>242.9</v>
      </c>
      <c r="L67" s="130">
        <v>234.9</v>
      </c>
      <c r="M67" s="130">
        <v>16.905429999999999</v>
      </c>
    </row>
    <row r="68" spans="1:13">
      <c r="A68" s="66">
        <v>59</v>
      </c>
      <c r="B68" s="130" t="s">
        <v>354</v>
      </c>
      <c r="C68" s="130">
        <v>840.45</v>
      </c>
      <c r="D68" s="131">
        <v>843.48333333333323</v>
      </c>
      <c r="E68" s="131">
        <v>835.96666666666647</v>
      </c>
      <c r="F68" s="131">
        <v>831.48333333333323</v>
      </c>
      <c r="G68" s="131">
        <v>823.96666666666647</v>
      </c>
      <c r="H68" s="131">
        <v>847.96666666666647</v>
      </c>
      <c r="I68" s="131">
        <v>855.48333333333312</v>
      </c>
      <c r="J68" s="131">
        <v>859.96666666666647</v>
      </c>
      <c r="K68" s="130">
        <v>851</v>
      </c>
      <c r="L68" s="130">
        <v>839</v>
      </c>
      <c r="M68" s="130">
        <v>1.35968</v>
      </c>
    </row>
    <row r="69" spans="1:13">
      <c r="A69" s="66">
        <v>60</v>
      </c>
      <c r="B69" s="130" t="s">
        <v>63</v>
      </c>
      <c r="C69" s="130">
        <v>230.95</v>
      </c>
      <c r="D69" s="131">
        <v>233.44999999999996</v>
      </c>
      <c r="E69" s="131">
        <v>227.19999999999993</v>
      </c>
      <c r="F69" s="131">
        <v>223.44999999999996</v>
      </c>
      <c r="G69" s="131">
        <v>217.19999999999993</v>
      </c>
      <c r="H69" s="131">
        <v>237.19999999999993</v>
      </c>
      <c r="I69" s="131">
        <v>243.45</v>
      </c>
      <c r="J69" s="131">
        <v>247.19999999999993</v>
      </c>
      <c r="K69" s="130">
        <v>239.7</v>
      </c>
      <c r="L69" s="130">
        <v>229.7</v>
      </c>
      <c r="M69" s="130">
        <v>80.928049999999999</v>
      </c>
    </row>
    <row r="70" spans="1:13">
      <c r="A70" s="66">
        <v>61</v>
      </c>
      <c r="B70" s="130" t="s">
        <v>60</v>
      </c>
      <c r="C70" s="130">
        <v>340.75</v>
      </c>
      <c r="D70" s="131">
        <v>342.63333333333338</v>
      </c>
      <c r="E70" s="131">
        <v>337.66666666666674</v>
      </c>
      <c r="F70" s="131">
        <v>334.58333333333337</v>
      </c>
      <c r="G70" s="131">
        <v>329.61666666666673</v>
      </c>
      <c r="H70" s="131">
        <v>345.71666666666675</v>
      </c>
      <c r="I70" s="131">
        <v>350.68333333333334</v>
      </c>
      <c r="J70" s="131">
        <v>353.76666666666677</v>
      </c>
      <c r="K70" s="130">
        <v>347.6</v>
      </c>
      <c r="L70" s="130">
        <v>339.55</v>
      </c>
      <c r="M70" s="130">
        <v>8.2555899999999998</v>
      </c>
    </row>
    <row r="71" spans="1:13">
      <c r="A71" s="66">
        <v>62</v>
      </c>
      <c r="B71" s="130" t="s">
        <v>728</v>
      </c>
      <c r="C71" s="130">
        <v>2868.05</v>
      </c>
      <c r="D71" s="131">
        <v>2885.2000000000003</v>
      </c>
      <c r="E71" s="131">
        <v>2832.8500000000004</v>
      </c>
      <c r="F71" s="131">
        <v>2797.65</v>
      </c>
      <c r="G71" s="131">
        <v>2745.3</v>
      </c>
      <c r="H71" s="131">
        <v>2920.4000000000005</v>
      </c>
      <c r="I71" s="131">
        <v>2972.75</v>
      </c>
      <c r="J71" s="131">
        <v>3007.9500000000007</v>
      </c>
      <c r="K71" s="130">
        <v>2937.55</v>
      </c>
      <c r="L71" s="130">
        <v>2850</v>
      </c>
      <c r="M71" s="130">
        <v>1.5987800000000001</v>
      </c>
    </row>
    <row r="72" spans="1:13">
      <c r="A72" s="66">
        <v>63</v>
      </c>
      <c r="B72" s="130" t="s">
        <v>234</v>
      </c>
      <c r="C72" s="130">
        <v>552</v>
      </c>
      <c r="D72" s="131">
        <v>549</v>
      </c>
      <c r="E72" s="131">
        <v>533</v>
      </c>
      <c r="F72" s="131">
        <v>514</v>
      </c>
      <c r="G72" s="131">
        <v>498</v>
      </c>
      <c r="H72" s="131">
        <v>568</v>
      </c>
      <c r="I72" s="131">
        <v>584</v>
      </c>
      <c r="J72" s="131">
        <v>603</v>
      </c>
      <c r="K72" s="130">
        <v>565</v>
      </c>
      <c r="L72" s="130">
        <v>530</v>
      </c>
      <c r="M72" s="130">
        <v>116.34668000000001</v>
      </c>
    </row>
    <row r="73" spans="1:13">
      <c r="A73" s="66">
        <v>64</v>
      </c>
      <c r="B73" s="130" t="s">
        <v>61</v>
      </c>
      <c r="C73" s="130">
        <v>73.45</v>
      </c>
      <c r="D73" s="131">
        <v>74.150000000000006</v>
      </c>
      <c r="E73" s="131">
        <v>72.400000000000006</v>
      </c>
      <c r="F73" s="131">
        <v>71.349999999999994</v>
      </c>
      <c r="G73" s="131">
        <v>69.599999999999994</v>
      </c>
      <c r="H73" s="131">
        <v>75.200000000000017</v>
      </c>
      <c r="I73" s="131">
        <v>76.950000000000017</v>
      </c>
      <c r="J73" s="131">
        <v>78.000000000000028</v>
      </c>
      <c r="K73" s="130">
        <v>75.900000000000006</v>
      </c>
      <c r="L73" s="130">
        <v>73.099999999999994</v>
      </c>
      <c r="M73" s="130">
        <v>60.84619</v>
      </c>
    </row>
    <row r="74" spans="1:13">
      <c r="A74" s="66">
        <v>65</v>
      </c>
      <c r="B74" s="130" t="s">
        <v>62</v>
      </c>
      <c r="C74" s="130">
        <v>1050.7</v>
      </c>
      <c r="D74" s="131">
        <v>1049.2666666666667</v>
      </c>
      <c r="E74" s="131">
        <v>1032.7333333333333</v>
      </c>
      <c r="F74" s="131">
        <v>1014.7666666666667</v>
      </c>
      <c r="G74" s="131">
        <v>998.23333333333335</v>
      </c>
      <c r="H74" s="131">
        <v>1067.2333333333333</v>
      </c>
      <c r="I74" s="131">
        <v>1083.7666666666667</v>
      </c>
      <c r="J74" s="131">
        <v>1101.7333333333333</v>
      </c>
      <c r="K74" s="130">
        <v>1065.8</v>
      </c>
      <c r="L74" s="130">
        <v>1031.3</v>
      </c>
      <c r="M74" s="130">
        <v>3.6549800000000001</v>
      </c>
    </row>
    <row r="75" spans="1:13">
      <c r="A75" s="66">
        <v>66</v>
      </c>
      <c r="B75" s="130" t="s">
        <v>1263</v>
      </c>
      <c r="C75" s="130">
        <v>902.75</v>
      </c>
      <c r="D75" s="131">
        <v>903.63333333333321</v>
      </c>
      <c r="E75" s="131">
        <v>897.1666666666664</v>
      </c>
      <c r="F75" s="131">
        <v>891.58333333333314</v>
      </c>
      <c r="G75" s="131">
        <v>885.11666666666633</v>
      </c>
      <c r="H75" s="131">
        <v>909.21666666666647</v>
      </c>
      <c r="I75" s="131">
        <v>915.68333333333317</v>
      </c>
      <c r="J75" s="131">
        <v>921.26666666666654</v>
      </c>
      <c r="K75" s="130">
        <v>910.1</v>
      </c>
      <c r="L75" s="130">
        <v>898.05</v>
      </c>
      <c r="M75" s="130">
        <v>0.39036999999999999</v>
      </c>
    </row>
    <row r="76" spans="1:13">
      <c r="A76" s="66">
        <v>67</v>
      </c>
      <c r="B76" s="130" t="s">
        <v>64</v>
      </c>
      <c r="C76" s="130">
        <v>2183.3000000000002</v>
      </c>
      <c r="D76" s="131">
        <v>2194.9666666666667</v>
      </c>
      <c r="E76" s="131">
        <v>2163.9333333333334</v>
      </c>
      <c r="F76" s="131">
        <v>2144.5666666666666</v>
      </c>
      <c r="G76" s="131">
        <v>2113.5333333333333</v>
      </c>
      <c r="H76" s="131">
        <v>2214.3333333333335</v>
      </c>
      <c r="I76" s="131">
        <v>2245.3666666666672</v>
      </c>
      <c r="J76" s="131">
        <v>2264.7333333333336</v>
      </c>
      <c r="K76" s="130">
        <v>2226</v>
      </c>
      <c r="L76" s="130">
        <v>2175.6</v>
      </c>
      <c r="M76" s="130">
        <v>3.0983299999999998</v>
      </c>
    </row>
    <row r="77" spans="1:13">
      <c r="A77" s="66">
        <v>68</v>
      </c>
      <c r="B77" s="130" t="s">
        <v>787</v>
      </c>
      <c r="C77" s="130">
        <v>272.75</v>
      </c>
      <c r="D77" s="131">
        <v>270.18333333333334</v>
      </c>
      <c r="E77" s="131">
        <v>265.56666666666666</v>
      </c>
      <c r="F77" s="131">
        <v>258.38333333333333</v>
      </c>
      <c r="G77" s="131">
        <v>253.76666666666665</v>
      </c>
      <c r="H77" s="131">
        <v>277.36666666666667</v>
      </c>
      <c r="I77" s="131">
        <v>281.98333333333335</v>
      </c>
      <c r="J77" s="131">
        <v>289.16666666666669</v>
      </c>
      <c r="K77" s="130">
        <v>274.8</v>
      </c>
      <c r="L77" s="130">
        <v>263</v>
      </c>
      <c r="M77" s="130">
        <v>35.161430000000003</v>
      </c>
    </row>
    <row r="78" spans="1:13">
      <c r="A78" s="66">
        <v>69</v>
      </c>
      <c r="B78" s="130" t="s">
        <v>65</v>
      </c>
      <c r="C78" s="130">
        <v>28027.599999999999</v>
      </c>
      <c r="D78" s="131">
        <v>27999.216666666664</v>
      </c>
      <c r="E78" s="131">
        <v>27780.983333333326</v>
      </c>
      <c r="F78" s="131">
        <v>27534.366666666661</v>
      </c>
      <c r="G78" s="131">
        <v>27316.133333333324</v>
      </c>
      <c r="H78" s="131">
        <v>28245.833333333328</v>
      </c>
      <c r="I78" s="131">
        <v>28464.066666666666</v>
      </c>
      <c r="J78" s="131">
        <v>28710.683333333331</v>
      </c>
      <c r="K78" s="130">
        <v>28217.45</v>
      </c>
      <c r="L78" s="130">
        <v>27752.6</v>
      </c>
      <c r="M78" s="130">
        <v>0.37998999999999999</v>
      </c>
    </row>
    <row r="79" spans="1:13">
      <c r="A79" s="66">
        <v>70</v>
      </c>
      <c r="B79" s="130" t="s">
        <v>197</v>
      </c>
      <c r="C79" s="130">
        <v>1079.8499999999999</v>
      </c>
      <c r="D79" s="131">
        <v>1082.2666666666667</v>
      </c>
      <c r="E79" s="131">
        <v>1066.5833333333333</v>
      </c>
      <c r="F79" s="131">
        <v>1053.3166666666666</v>
      </c>
      <c r="G79" s="131">
        <v>1037.6333333333332</v>
      </c>
      <c r="H79" s="131">
        <v>1095.5333333333333</v>
      </c>
      <c r="I79" s="131">
        <v>1111.2166666666667</v>
      </c>
      <c r="J79" s="131">
        <v>1124.4833333333333</v>
      </c>
      <c r="K79" s="130">
        <v>1097.95</v>
      </c>
      <c r="L79" s="130">
        <v>1069</v>
      </c>
      <c r="M79" s="130">
        <v>1.16717</v>
      </c>
    </row>
    <row r="80" spans="1:13">
      <c r="A80" s="66">
        <v>71</v>
      </c>
      <c r="B80" s="130" t="s">
        <v>2289</v>
      </c>
      <c r="C80" s="130">
        <v>1169.95</v>
      </c>
      <c r="D80" s="131">
        <v>1172.9833333333333</v>
      </c>
      <c r="E80" s="131">
        <v>1156.9666666666667</v>
      </c>
      <c r="F80" s="131">
        <v>1143.9833333333333</v>
      </c>
      <c r="G80" s="131">
        <v>1127.9666666666667</v>
      </c>
      <c r="H80" s="131">
        <v>1185.9666666666667</v>
      </c>
      <c r="I80" s="131">
        <v>1201.9833333333336</v>
      </c>
      <c r="J80" s="131">
        <v>1214.9666666666667</v>
      </c>
      <c r="K80" s="130">
        <v>1189</v>
      </c>
      <c r="L80" s="130">
        <v>1160</v>
      </c>
      <c r="M80" s="130">
        <v>0.19980999999999999</v>
      </c>
    </row>
    <row r="81" spans="1:13">
      <c r="A81" s="66">
        <v>72</v>
      </c>
      <c r="B81" s="130" t="s">
        <v>66</v>
      </c>
      <c r="C81" s="130">
        <v>175.45</v>
      </c>
      <c r="D81" s="131">
        <v>175.33333333333334</v>
      </c>
      <c r="E81" s="131">
        <v>172.86666666666667</v>
      </c>
      <c r="F81" s="131">
        <v>170.28333333333333</v>
      </c>
      <c r="G81" s="131">
        <v>167.81666666666666</v>
      </c>
      <c r="H81" s="131">
        <v>177.91666666666669</v>
      </c>
      <c r="I81" s="131">
        <v>180.38333333333333</v>
      </c>
      <c r="J81" s="131">
        <v>182.9666666666667</v>
      </c>
      <c r="K81" s="130">
        <v>177.8</v>
      </c>
      <c r="L81" s="130">
        <v>172.75</v>
      </c>
      <c r="M81" s="130">
        <v>17.946729999999999</v>
      </c>
    </row>
    <row r="82" spans="1:13">
      <c r="A82" s="66">
        <v>73</v>
      </c>
      <c r="B82" s="130" t="s">
        <v>67</v>
      </c>
      <c r="C82" s="130">
        <v>212.5</v>
      </c>
      <c r="D82" s="131">
        <v>213.5</v>
      </c>
      <c r="E82" s="131">
        <v>210.05</v>
      </c>
      <c r="F82" s="131">
        <v>207.60000000000002</v>
      </c>
      <c r="G82" s="131">
        <v>204.15000000000003</v>
      </c>
      <c r="H82" s="131">
        <v>215.95</v>
      </c>
      <c r="I82" s="131">
        <v>219.39999999999998</v>
      </c>
      <c r="J82" s="131">
        <v>221.84999999999997</v>
      </c>
      <c r="K82" s="130">
        <v>216.95</v>
      </c>
      <c r="L82" s="130">
        <v>211.05</v>
      </c>
      <c r="M82" s="130">
        <v>9.9833999999999996</v>
      </c>
    </row>
    <row r="83" spans="1:13">
      <c r="A83" s="66">
        <v>74</v>
      </c>
      <c r="B83" s="130" t="s">
        <v>68</v>
      </c>
      <c r="C83" s="130">
        <v>95.15</v>
      </c>
      <c r="D83" s="131">
        <v>95.233333333333348</v>
      </c>
      <c r="E83" s="131">
        <v>94.316666666666691</v>
      </c>
      <c r="F83" s="131">
        <v>93.483333333333348</v>
      </c>
      <c r="G83" s="131">
        <v>92.566666666666691</v>
      </c>
      <c r="H83" s="131">
        <v>96.066666666666691</v>
      </c>
      <c r="I83" s="131">
        <v>96.983333333333348</v>
      </c>
      <c r="J83" s="131">
        <v>97.816666666666691</v>
      </c>
      <c r="K83" s="130">
        <v>96.15</v>
      </c>
      <c r="L83" s="130">
        <v>94.4</v>
      </c>
      <c r="M83" s="130">
        <v>62.55001</v>
      </c>
    </row>
    <row r="84" spans="1:13">
      <c r="A84" s="66">
        <v>75</v>
      </c>
      <c r="B84" s="130" t="s">
        <v>69</v>
      </c>
      <c r="C84" s="130">
        <v>466.9</v>
      </c>
      <c r="D84" s="131">
        <v>467.95</v>
      </c>
      <c r="E84" s="131">
        <v>462.09999999999997</v>
      </c>
      <c r="F84" s="131">
        <v>457.29999999999995</v>
      </c>
      <c r="G84" s="131">
        <v>451.44999999999993</v>
      </c>
      <c r="H84" s="131">
        <v>472.75</v>
      </c>
      <c r="I84" s="131">
        <v>478.6</v>
      </c>
      <c r="J84" s="131">
        <v>483.40000000000003</v>
      </c>
      <c r="K84" s="130">
        <v>473.8</v>
      </c>
      <c r="L84" s="130">
        <v>463.15</v>
      </c>
      <c r="M84" s="130">
        <v>46.580950000000001</v>
      </c>
    </row>
    <row r="85" spans="1:13">
      <c r="A85" s="66">
        <v>76</v>
      </c>
      <c r="B85" s="130" t="s">
        <v>71</v>
      </c>
      <c r="C85" s="130">
        <v>19.75</v>
      </c>
      <c r="D85" s="131">
        <v>19.849999999999998</v>
      </c>
      <c r="E85" s="131">
        <v>19.399999999999995</v>
      </c>
      <c r="F85" s="131">
        <v>19.049999999999997</v>
      </c>
      <c r="G85" s="131">
        <v>18.599999999999994</v>
      </c>
      <c r="H85" s="131">
        <v>20.199999999999996</v>
      </c>
      <c r="I85" s="131">
        <v>20.65</v>
      </c>
      <c r="J85" s="131">
        <v>20.999999999999996</v>
      </c>
      <c r="K85" s="130">
        <v>20.3</v>
      </c>
      <c r="L85" s="130">
        <v>19.5</v>
      </c>
      <c r="M85" s="130">
        <v>344.48806999999999</v>
      </c>
    </row>
    <row r="86" spans="1:13">
      <c r="A86" s="66">
        <v>77</v>
      </c>
      <c r="B86" s="130" t="s">
        <v>182</v>
      </c>
      <c r="C86" s="130">
        <v>6432.1</v>
      </c>
      <c r="D86" s="131">
        <v>6321.3666666666659</v>
      </c>
      <c r="E86" s="131">
        <v>6144.7333333333318</v>
      </c>
      <c r="F86" s="131">
        <v>5857.3666666666659</v>
      </c>
      <c r="G86" s="131">
        <v>5680.7333333333318</v>
      </c>
      <c r="H86" s="131">
        <v>6608.7333333333318</v>
      </c>
      <c r="I86" s="131">
        <v>6785.366666666665</v>
      </c>
      <c r="J86" s="131">
        <v>7072.7333333333318</v>
      </c>
      <c r="K86" s="130">
        <v>6498</v>
      </c>
      <c r="L86" s="130">
        <v>6034</v>
      </c>
      <c r="M86" s="130">
        <v>0.36746000000000001</v>
      </c>
    </row>
    <row r="87" spans="1:13">
      <c r="A87" s="66">
        <v>78</v>
      </c>
      <c r="B87" s="130" t="s">
        <v>904</v>
      </c>
      <c r="C87" s="130">
        <v>2459.0500000000002</v>
      </c>
      <c r="D87" s="131">
        <v>2456.9166666666665</v>
      </c>
      <c r="E87" s="131">
        <v>2434.833333333333</v>
      </c>
      <c r="F87" s="131">
        <v>2410.6166666666663</v>
      </c>
      <c r="G87" s="131">
        <v>2388.5333333333328</v>
      </c>
      <c r="H87" s="131">
        <v>2481.1333333333332</v>
      </c>
      <c r="I87" s="131">
        <v>2503.2166666666662</v>
      </c>
      <c r="J87" s="131">
        <v>2527.4333333333334</v>
      </c>
      <c r="K87" s="130">
        <v>2479</v>
      </c>
      <c r="L87" s="130">
        <v>2432.6999999999998</v>
      </c>
      <c r="M87" s="130">
        <v>0.10056</v>
      </c>
    </row>
    <row r="88" spans="1:13">
      <c r="A88" s="66">
        <v>79</v>
      </c>
      <c r="B88" s="130" t="s">
        <v>70</v>
      </c>
      <c r="C88" s="130">
        <v>530.45000000000005</v>
      </c>
      <c r="D88" s="131">
        <v>533.36666666666667</v>
      </c>
      <c r="E88" s="131">
        <v>526.08333333333337</v>
      </c>
      <c r="F88" s="131">
        <v>521.7166666666667</v>
      </c>
      <c r="G88" s="131">
        <v>514.43333333333339</v>
      </c>
      <c r="H88" s="131">
        <v>537.73333333333335</v>
      </c>
      <c r="I88" s="131">
        <v>545.01666666666665</v>
      </c>
      <c r="J88" s="131">
        <v>549.38333333333333</v>
      </c>
      <c r="K88" s="130">
        <v>540.65</v>
      </c>
      <c r="L88" s="130">
        <v>529</v>
      </c>
      <c r="M88" s="130">
        <v>11.160880000000001</v>
      </c>
    </row>
    <row r="89" spans="1:13">
      <c r="A89" s="66">
        <v>80</v>
      </c>
      <c r="B89" s="130" t="s">
        <v>350</v>
      </c>
      <c r="C89" s="130">
        <v>1027.5</v>
      </c>
      <c r="D89" s="131">
        <v>1030.8333333333333</v>
      </c>
      <c r="E89" s="131">
        <v>1014.6666666666665</v>
      </c>
      <c r="F89" s="131">
        <v>1001.8333333333333</v>
      </c>
      <c r="G89" s="131">
        <v>985.66666666666652</v>
      </c>
      <c r="H89" s="131">
        <v>1043.6666666666665</v>
      </c>
      <c r="I89" s="131">
        <v>1059.833333333333</v>
      </c>
      <c r="J89" s="131">
        <v>1072.6666666666665</v>
      </c>
      <c r="K89" s="130">
        <v>1047</v>
      </c>
      <c r="L89" s="130">
        <v>1018</v>
      </c>
      <c r="M89" s="130">
        <v>15.807180000000001</v>
      </c>
    </row>
    <row r="90" spans="1:13">
      <c r="A90" s="66">
        <v>81</v>
      </c>
      <c r="B90" s="130" t="s">
        <v>72</v>
      </c>
      <c r="C90" s="130">
        <v>547.6</v>
      </c>
      <c r="D90" s="131">
        <v>549.5333333333333</v>
      </c>
      <c r="E90" s="131">
        <v>539.71666666666658</v>
      </c>
      <c r="F90" s="131">
        <v>531.83333333333326</v>
      </c>
      <c r="G90" s="131">
        <v>522.01666666666654</v>
      </c>
      <c r="H90" s="131">
        <v>557.41666666666663</v>
      </c>
      <c r="I90" s="131">
        <v>567.23333333333323</v>
      </c>
      <c r="J90" s="131">
        <v>575.11666666666667</v>
      </c>
      <c r="K90" s="130">
        <v>559.35</v>
      </c>
      <c r="L90" s="130">
        <v>541.65</v>
      </c>
      <c r="M90" s="130">
        <v>8.4266000000000005</v>
      </c>
    </row>
    <row r="91" spans="1:13">
      <c r="A91" s="66">
        <v>82</v>
      </c>
      <c r="B91" s="130" t="s">
        <v>941</v>
      </c>
      <c r="C91" s="130">
        <v>519.85</v>
      </c>
      <c r="D91" s="131">
        <v>525.43333333333339</v>
      </c>
      <c r="E91" s="131">
        <v>511.01666666666677</v>
      </c>
      <c r="F91" s="131">
        <v>502.18333333333339</v>
      </c>
      <c r="G91" s="131">
        <v>487.76666666666677</v>
      </c>
      <c r="H91" s="131">
        <v>534.26666666666677</v>
      </c>
      <c r="I91" s="131">
        <v>548.68333333333328</v>
      </c>
      <c r="J91" s="131">
        <v>557.51666666666677</v>
      </c>
      <c r="K91" s="130">
        <v>539.85</v>
      </c>
      <c r="L91" s="130">
        <v>516.6</v>
      </c>
      <c r="M91" s="130">
        <v>2.6905399999999999</v>
      </c>
    </row>
    <row r="92" spans="1:13">
      <c r="A92" s="66">
        <v>83</v>
      </c>
      <c r="B92" s="130" t="s">
        <v>318</v>
      </c>
      <c r="C92" s="130">
        <v>151.6</v>
      </c>
      <c r="D92" s="131">
        <v>149.98333333333332</v>
      </c>
      <c r="E92" s="131">
        <v>147.16666666666663</v>
      </c>
      <c r="F92" s="131">
        <v>142.73333333333332</v>
      </c>
      <c r="G92" s="131">
        <v>139.91666666666663</v>
      </c>
      <c r="H92" s="131">
        <v>154.41666666666663</v>
      </c>
      <c r="I92" s="131">
        <v>157.23333333333329</v>
      </c>
      <c r="J92" s="131">
        <v>161.66666666666663</v>
      </c>
      <c r="K92" s="130">
        <v>152.80000000000001</v>
      </c>
      <c r="L92" s="130">
        <v>145.55000000000001</v>
      </c>
      <c r="M92" s="130">
        <v>7.0068700000000002</v>
      </c>
    </row>
    <row r="93" spans="1:13">
      <c r="A93" s="66">
        <v>84</v>
      </c>
      <c r="B93" s="130" t="s">
        <v>199</v>
      </c>
      <c r="C93" s="130">
        <v>203.05</v>
      </c>
      <c r="D93" s="131">
        <v>203.03333333333333</v>
      </c>
      <c r="E93" s="131">
        <v>200.06666666666666</v>
      </c>
      <c r="F93" s="131">
        <v>197.08333333333334</v>
      </c>
      <c r="G93" s="131">
        <v>194.11666666666667</v>
      </c>
      <c r="H93" s="131">
        <v>206.01666666666665</v>
      </c>
      <c r="I93" s="131">
        <v>208.98333333333329</v>
      </c>
      <c r="J93" s="131">
        <v>211.96666666666664</v>
      </c>
      <c r="K93" s="130">
        <v>206</v>
      </c>
      <c r="L93" s="130">
        <v>200.05</v>
      </c>
      <c r="M93" s="130">
        <v>11.06148</v>
      </c>
    </row>
    <row r="94" spans="1:13">
      <c r="A94" s="66">
        <v>85</v>
      </c>
      <c r="B94" s="130" t="s">
        <v>75</v>
      </c>
      <c r="C94" s="130">
        <v>937.8</v>
      </c>
      <c r="D94" s="131">
        <v>942.63333333333321</v>
      </c>
      <c r="E94" s="131">
        <v>925.46666666666647</v>
      </c>
      <c r="F94" s="131">
        <v>913.13333333333321</v>
      </c>
      <c r="G94" s="131">
        <v>895.96666666666647</v>
      </c>
      <c r="H94" s="131">
        <v>954.96666666666647</v>
      </c>
      <c r="I94" s="131">
        <v>972.13333333333321</v>
      </c>
      <c r="J94" s="131">
        <v>984.46666666666647</v>
      </c>
      <c r="K94" s="130">
        <v>959.8</v>
      </c>
      <c r="L94" s="130">
        <v>930.3</v>
      </c>
      <c r="M94" s="130">
        <v>14.447660000000001</v>
      </c>
    </row>
    <row r="95" spans="1:13">
      <c r="A95" s="66">
        <v>86</v>
      </c>
      <c r="B95" s="130" t="s">
        <v>77</v>
      </c>
      <c r="C95" s="130">
        <v>1883.15</v>
      </c>
      <c r="D95" s="131">
        <v>1885.2333333333336</v>
      </c>
      <c r="E95" s="131">
        <v>1872.5666666666671</v>
      </c>
      <c r="F95" s="131">
        <v>1861.9833333333336</v>
      </c>
      <c r="G95" s="131">
        <v>1849.3166666666671</v>
      </c>
      <c r="H95" s="131">
        <v>1895.8166666666671</v>
      </c>
      <c r="I95" s="131">
        <v>1908.4833333333336</v>
      </c>
      <c r="J95" s="131">
        <v>1919.0666666666671</v>
      </c>
      <c r="K95" s="130">
        <v>1897.9</v>
      </c>
      <c r="L95" s="130">
        <v>1874.65</v>
      </c>
      <c r="M95" s="130">
        <v>8.9429700000000008</v>
      </c>
    </row>
    <row r="96" spans="1:13">
      <c r="A96" s="66">
        <v>87</v>
      </c>
      <c r="B96" s="130" t="s">
        <v>74</v>
      </c>
      <c r="C96" s="130">
        <v>514.4</v>
      </c>
      <c r="D96" s="131">
        <v>515.76666666666665</v>
      </c>
      <c r="E96" s="131">
        <v>510.33333333333326</v>
      </c>
      <c r="F96" s="131">
        <v>506.26666666666659</v>
      </c>
      <c r="G96" s="131">
        <v>500.8333333333332</v>
      </c>
      <c r="H96" s="131">
        <v>519.83333333333326</v>
      </c>
      <c r="I96" s="131">
        <v>525.26666666666665</v>
      </c>
      <c r="J96" s="131">
        <v>529.33333333333337</v>
      </c>
      <c r="K96" s="130">
        <v>521.20000000000005</v>
      </c>
      <c r="L96" s="130">
        <v>511.7</v>
      </c>
      <c r="M96" s="130">
        <v>7.1502100000000004</v>
      </c>
    </row>
    <row r="97" spans="1:13">
      <c r="A97" s="66">
        <v>88</v>
      </c>
      <c r="B97" s="130" t="s">
        <v>79</v>
      </c>
      <c r="C97" s="130">
        <v>3596.05</v>
      </c>
      <c r="D97" s="131">
        <v>3594.2333333333336</v>
      </c>
      <c r="E97" s="131">
        <v>3564.4666666666672</v>
      </c>
      <c r="F97" s="131">
        <v>3532.8833333333337</v>
      </c>
      <c r="G97" s="131">
        <v>3503.1166666666672</v>
      </c>
      <c r="H97" s="131">
        <v>3625.8166666666671</v>
      </c>
      <c r="I97" s="131">
        <v>3655.5833333333335</v>
      </c>
      <c r="J97" s="131">
        <v>3687.166666666667</v>
      </c>
      <c r="K97" s="130">
        <v>3624</v>
      </c>
      <c r="L97" s="130">
        <v>3562.65</v>
      </c>
      <c r="M97" s="130">
        <v>3.15246</v>
      </c>
    </row>
    <row r="98" spans="1:13">
      <c r="A98" s="66">
        <v>89</v>
      </c>
      <c r="B98" s="130" t="s">
        <v>80</v>
      </c>
      <c r="C98" s="130">
        <v>330.2</v>
      </c>
      <c r="D98" s="131">
        <v>331.7833333333333</v>
      </c>
      <c r="E98" s="131">
        <v>326.66666666666663</v>
      </c>
      <c r="F98" s="131">
        <v>323.13333333333333</v>
      </c>
      <c r="G98" s="131">
        <v>318.01666666666665</v>
      </c>
      <c r="H98" s="131">
        <v>335.31666666666661</v>
      </c>
      <c r="I98" s="131">
        <v>340.43333333333328</v>
      </c>
      <c r="J98" s="131">
        <v>343.96666666666658</v>
      </c>
      <c r="K98" s="130">
        <v>336.9</v>
      </c>
      <c r="L98" s="130">
        <v>328.25</v>
      </c>
      <c r="M98" s="130">
        <v>11.35496</v>
      </c>
    </row>
    <row r="99" spans="1:13">
      <c r="A99" s="66">
        <v>90</v>
      </c>
      <c r="B99" s="130" t="s">
        <v>81</v>
      </c>
      <c r="C99" s="130">
        <v>243.25</v>
      </c>
      <c r="D99" s="131">
        <v>243.85</v>
      </c>
      <c r="E99" s="131">
        <v>241.14999999999998</v>
      </c>
      <c r="F99" s="131">
        <v>239.04999999999998</v>
      </c>
      <c r="G99" s="131">
        <v>236.34999999999997</v>
      </c>
      <c r="H99" s="131">
        <v>245.95</v>
      </c>
      <c r="I99" s="131">
        <v>248.64999999999998</v>
      </c>
      <c r="J99" s="131">
        <v>250.75</v>
      </c>
      <c r="K99" s="130">
        <v>246.55</v>
      </c>
      <c r="L99" s="130">
        <v>241.75</v>
      </c>
      <c r="M99" s="130">
        <v>71.212800000000001</v>
      </c>
    </row>
    <row r="100" spans="1:13">
      <c r="A100" s="66">
        <v>91</v>
      </c>
      <c r="B100" s="130" t="s">
        <v>82</v>
      </c>
      <c r="C100" s="130">
        <v>382.65</v>
      </c>
      <c r="D100" s="131">
        <v>386.33333333333331</v>
      </c>
      <c r="E100" s="131">
        <v>376.91666666666663</v>
      </c>
      <c r="F100" s="131">
        <v>371.18333333333334</v>
      </c>
      <c r="G100" s="131">
        <v>361.76666666666665</v>
      </c>
      <c r="H100" s="131">
        <v>392.06666666666661</v>
      </c>
      <c r="I100" s="131">
        <v>401.48333333333323</v>
      </c>
      <c r="J100" s="131">
        <v>407.21666666666658</v>
      </c>
      <c r="K100" s="130">
        <v>395.75</v>
      </c>
      <c r="L100" s="130">
        <v>380.6</v>
      </c>
      <c r="M100" s="130">
        <v>40.053440000000002</v>
      </c>
    </row>
    <row r="101" spans="1:13">
      <c r="A101" s="66">
        <v>92</v>
      </c>
      <c r="B101" s="130" t="s">
        <v>83</v>
      </c>
      <c r="C101" s="130">
        <v>1349.4</v>
      </c>
      <c r="D101" s="131">
        <v>1344.8666666666668</v>
      </c>
      <c r="E101" s="131">
        <v>1336.5333333333335</v>
      </c>
      <c r="F101" s="131">
        <v>1323.6666666666667</v>
      </c>
      <c r="G101" s="131">
        <v>1315.3333333333335</v>
      </c>
      <c r="H101" s="131">
        <v>1357.7333333333336</v>
      </c>
      <c r="I101" s="131">
        <v>1366.0666666666666</v>
      </c>
      <c r="J101" s="131">
        <v>1378.9333333333336</v>
      </c>
      <c r="K101" s="130">
        <v>1353.2</v>
      </c>
      <c r="L101" s="130">
        <v>1332</v>
      </c>
      <c r="M101" s="130">
        <v>8.5740099999999995</v>
      </c>
    </row>
    <row r="102" spans="1:13">
      <c r="A102" s="66">
        <v>93</v>
      </c>
      <c r="B102" s="130" t="s">
        <v>84</v>
      </c>
      <c r="C102" s="130">
        <v>309.10000000000002</v>
      </c>
      <c r="D102" s="131">
        <v>310.66666666666669</v>
      </c>
      <c r="E102" s="131">
        <v>306.43333333333339</v>
      </c>
      <c r="F102" s="131">
        <v>303.76666666666671</v>
      </c>
      <c r="G102" s="131">
        <v>299.53333333333342</v>
      </c>
      <c r="H102" s="131">
        <v>313.33333333333337</v>
      </c>
      <c r="I102" s="131">
        <v>317.56666666666661</v>
      </c>
      <c r="J102" s="131">
        <v>320.23333333333335</v>
      </c>
      <c r="K102" s="130">
        <v>314.89999999999998</v>
      </c>
      <c r="L102" s="130">
        <v>308</v>
      </c>
      <c r="M102" s="130">
        <v>20.14996</v>
      </c>
    </row>
    <row r="103" spans="1:13">
      <c r="A103" s="66">
        <v>94</v>
      </c>
      <c r="B103" s="130" t="s">
        <v>2484</v>
      </c>
      <c r="C103" s="130">
        <v>81.75</v>
      </c>
      <c r="D103" s="131">
        <v>81.850000000000009</v>
      </c>
      <c r="E103" s="131">
        <v>80.90000000000002</v>
      </c>
      <c r="F103" s="131">
        <v>80.050000000000011</v>
      </c>
      <c r="G103" s="131">
        <v>79.100000000000023</v>
      </c>
      <c r="H103" s="131">
        <v>82.700000000000017</v>
      </c>
      <c r="I103" s="131">
        <v>83.65</v>
      </c>
      <c r="J103" s="131">
        <v>84.500000000000014</v>
      </c>
      <c r="K103" s="130">
        <v>82.8</v>
      </c>
      <c r="L103" s="130">
        <v>81</v>
      </c>
      <c r="M103" s="130">
        <v>18.19293</v>
      </c>
    </row>
    <row r="104" spans="1:13">
      <c r="A104" s="66">
        <v>95</v>
      </c>
      <c r="B104" s="130" t="s">
        <v>76</v>
      </c>
      <c r="C104" s="130">
        <v>1814</v>
      </c>
      <c r="D104" s="131">
        <v>1817.3333333333333</v>
      </c>
      <c r="E104" s="131">
        <v>1801.6666666666665</v>
      </c>
      <c r="F104" s="131">
        <v>1789.3333333333333</v>
      </c>
      <c r="G104" s="131">
        <v>1773.6666666666665</v>
      </c>
      <c r="H104" s="131">
        <v>1829.6666666666665</v>
      </c>
      <c r="I104" s="131">
        <v>1845.333333333333</v>
      </c>
      <c r="J104" s="131">
        <v>1857.6666666666665</v>
      </c>
      <c r="K104" s="130">
        <v>1833</v>
      </c>
      <c r="L104" s="130">
        <v>1805</v>
      </c>
      <c r="M104" s="130">
        <v>39.238869999999999</v>
      </c>
    </row>
    <row r="105" spans="1:13">
      <c r="A105" s="66">
        <v>96</v>
      </c>
      <c r="B105" s="130" t="s">
        <v>99</v>
      </c>
      <c r="C105" s="130">
        <v>266.5</v>
      </c>
      <c r="D105" s="131">
        <v>267.53333333333336</v>
      </c>
      <c r="E105" s="131">
        <v>264.06666666666672</v>
      </c>
      <c r="F105" s="131">
        <v>261.63333333333338</v>
      </c>
      <c r="G105" s="131">
        <v>258.16666666666674</v>
      </c>
      <c r="H105" s="131">
        <v>269.9666666666667</v>
      </c>
      <c r="I105" s="131">
        <v>273.43333333333328</v>
      </c>
      <c r="J105" s="131">
        <v>275.86666666666667</v>
      </c>
      <c r="K105" s="130">
        <v>271</v>
      </c>
      <c r="L105" s="130">
        <v>265.10000000000002</v>
      </c>
      <c r="M105" s="130">
        <v>113.03222</v>
      </c>
    </row>
    <row r="106" spans="1:13">
      <c r="A106" s="66">
        <v>97</v>
      </c>
      <c r="B106" s="130" t="s">
        <v>87</v>
      </c>
      <c r="C106" s="130">
        <v>318.95</v>
      </c>
      <c r="D106" s="131">
        <v>320.83333333333331</v>
      </c>
      <c r="E106" s="131">
        <v>314.66666666666663</v>
      </c>
      <c r="F106" s="131">
        <v>310.38333333333333</v>
      </c>
      <c r="G106" s="131">
        <v>304.21666666666664</v>
      </c>
      <c r="H106" s="131">
        <v>325.11666666666662</v>
      </c>
      <c r="I106" s="131">
        <v>331.28333333333325</v>
      </c>
      <c r="J106" s="131">
        <v>335.56666666666661</v>
      </c>
      <c r="K106" s="130">
        <v>327</v>
      </c>
      <c r="L106" s="130">
        <v>316.55</v>
      </c>
      <c r="M106" s="130">
        <v>151.89066</v>
      </c>
    </row>
    <row r="107" spans="1:13">
      <c r="A107" s="66">
        <v>98</v>
      </c>
      <c r="B107" s="130" t="s">
        <v>2277</v>
      </c>
      <c r="C107" s="130">
        <v>409.85</v>
      </c>
      <c r="D107" s="131">
        <v>412.9666666666667</v>
      </c>
      <c r="E107" s="131">
        <v>405.13333333333338</v>
      </c>
      <c r="F107" s="131">
        <v>400.41666666666669</v>
      </c>
      <c r="G107" s="131">
        <v>392.58333333333337</v>
      </c>
      <c r="H107" s="131">
        <v>417.68333333333339</v>
      </c>
      <c r="I107" s="131">
        <v>425.51666666666665</v>
      </c>
      <c r="J107" s="131">
        <v>430.23333333333341</v>
      </c>
      <c r="K107" s="130">
        <v>420.8</v>
      </c>
      <c r="L107" s="130">
        <v>408.25</v>
      </c>
      <c r="M107" s="130">
        <v>5.6158599999999996</v>
      </c>
    </row>
    <row r="108" spans="1:13">
      <c r="A108" s="66">
        <v>99</v>
      </c>
      <c r="B108" s="130" t="s">
        <v>88</v>
      </c>
      <c r="C108" s="130">
        <v>65.45</v>
      </c>
      <c r="D108" s="131">
        <v>65.716666666666654</v>
      </c>
      <c r="E108" s="131">
        <v>63.683333333333309</v>
      </c>
      <c r="F108" s="131">
        <v>61.916666666666657</v>
      </c>
      <c r="G108" s="131">
        <v>59.883333333333312</v>
      </c>
      <c r="H108" s="131">
        <v>67.483333333333306</v>
      </c>
      <c r="I108" s="131">
        <v>69.516666666666637</v>
      </c>
      <c r="J108" s="131">
        <v>71.283333333333303</v>
      </c>
      <c r="K108" s="130">
        <v>67.75</v>
      </c>
      <c r="L108" s="130">
        <v>63.95</v>
      </c>
      <c r="M108" s="130">
        <v>128.85847000000001</v>
      </c>
    </row>
    <row r="109" spans="1:13">
      <c r="A109" s="66">
        <v>100</v>
      </c>
      <c r="B109" s="130" t="s">
        <v>1045</v>
      </c>
      <c r="C109" s="130">
        <v>53.8</v>
      </c>
      <c r="D109" s="131">
        <v>54</v>
      </c>
      <c r="E109" s="131">
        <v>53.4</v>
      </c>
      <c r="F109" s="131">
        <v>53</v>
      </c>
      <c r="G109" s="131">
        <v>52.4</v>
      </c>
      <c r="H109" s="131">
        <v>54.4</v>
      </c>
      <c r="I109" s="131">
        <v>54.999999999999993</v>
      </c>
      <c r="J109" s="131">
        <v>55.4</v>
      </c>
      <c r="K109" s="130">
        <v>54.6</v>
      </c>
      <c r="L109" s="130">
        <v>53.6</v>
      </c>
      <c r="M109" s="130">
        <v>54.34151</v>
      </c>
    </row>
    <row r="110" spans="1:13">
      <c r="A110" s="66">
        <v>101</v>
      </c>
      <c r="B110" s="130" t="s">
        <v>90</v>
      </c>
      <c r="C110" s="130">
        <v>53.3</v>
      </c>
      <c r="D110" s="131">
        <v>53.550000000000004</v>
      </c>
      <c r="E110" s="131">
        <v>52.850000000000009</v>
      </c>
      <c r="F110" s="131">
        <v>52.400000000000006</v>
      </c>
      <c r="G110" s="131">
        <v>51.70000000000001</v>
      </c>
      <c r="H110" s="131">
        <v>54.000000000000007</v>
      </c>
      <c r="I110" s="131">
        <v>54.70000000000001</v>
      </c>
      <c r="J110" s="131">
        <v>55.150000000000006</v>
      </c>
      <c r="K110" s="130">
        <v>54.25</v>
      </c>
      <c r="L110" s="130">
        <v>53.1</v>
      </c>
      <c r="M110" s="130">
        <v>25.03642</v>
      </c>
    </row>
    <row r="111" spans="1:13">
      <c r="A111" s="66">
        <v>102</v>
      </c>
      <c r="B111" s="130" t="s">
        <v>98</v>
      </c>
      <c r="C111" s="130">
        <v>228.85</v>
      </c>
      <c r="D111" s="131">
        <v>228.18333333333331</v>
      </c>
      <c r="E111" s="131">
        <v>225.66666666666663</v>
      </c>
      <c r="F111" s="131">
        <v>222.48333333333332</v>
      </c>
      <c r="G111" s="131">
        <v>219.96666666666664</v>
      </c>
      <c r="H111" s="131">
        <v>231.36666666666662</v>
      </c>
      <c r="I111" s="131">
        <v>233.88333333333333</v>
      </c>
      <c r="J111" s="131">
        <v>237.06666666666661</v>
      </c>
      <c r="K111" s="130">
        <v>230.7</v>
      </c>
      <c r="L111" s="130">
        <v>225</v>
      </c>
      <c r="M111" s="130">
        <v>15.269450000000001</v>
      </c>
    </row>
    <row r="112" spans="1:13">
      <c r="A112" s="66">
        <v>103</v>
      </c>
      <c r="B112" s="130" t="s">
        <v>89</v>
      </c>
      <c r="C112" s="130">
        <v>84.8</v>
      </c>
      <c r="D112" s="131">
        <v>85.416666666666671</v>
      </c>
      <c r="E112" s="131">
        <v>83.88333333333334</v>
      </c>
      <c r="F112" s="131">
        <v>82.966666666666669</v>
      </c>
      <c r="G112" s="131">
        <v>81.433333333333337</v>
      </c>
      <c r="H112" s="131">
        <v>86.333333333333343</v>
      </c>
      <c r="I112" s="131">
        <v>87.866666666666674</v>
      </c>
      <c r="J112" s="131">
        <v>88.783333333333346</v>
      </c>
      <c r="K112" s="130">
        <v>86.95</v>
      </c>
      <c r="L112" s="130">
        <v>84.5</v>
      </c>
      <c r="M112" s="130">
        <v>133.83663999999999</v>
      </c>
    </row>
    <row r="113" spans="1:13">
      <c r="A113" s="66">
        <v>104</v>
      </c>
      <c r="B113" s="130" t="s">
        <v>86</v>
      </c>
      <c r="C113" s="130">
        <v>1348.2</v>
      </c>
      <c r="D113" s="131">
        <v>1346.7333333333333</v>
      </c>
      <c r="E113" s="131">
        <v>1324.4666666666667</v>
      </c>
      <c r="F113" s="131">
        <v>1300.7333333333333</v>
      </c>
      <c r="G113" s="131">
        <v>1278.4666666666667</v>
      </c>
      <c r="H113" s="131">
        <v>1370.4666666666667</v>
      </c>
      <c r="I113" s="131">
        <v>1392.7333333333336</v>
      </c>
      <c r="J113" s="131">
        <v>1416.4666666666667</v>
      </c>
      <c r="K113" s="130">
        <v>1369</v>
      </c>
      <c r="L113" s="130">
        <v>1323</v>
      </c>
      <c r="M113" s="130">
        <v>23.086300000000001</v>
      </c>
    </row>
    <row r="114" spans="1:13">
      <c r="A114" s="66">
        <v>105</v>
      </c>
      <c r="B114" s="130" t="s">
        <v>1062</v>
      </c>
      <c r="C114" s="130">
        <v>349.35</v>
      </c>
      <c r="D114" s="131">
        <v>352.36666666666662</v>
      </c>
      <c r="E114" s="131">
        <v>344.23333333333323</v>
      </c>
      <c r="F114" s="131">
        <v>339.11666666666662</v>
      </c>
      <c r="G114" s="131">
        <v>330.98333333333323</v>
      </c>
      <c r="H114" s="131">
        <v>357.48333333333323</v>
      </c>
      <c r="I114" s="131">
        <v>365.61666666666656</v>
      </c>
      <c r="J114" s="131">
        <v>370.73333333333323</v>
      </c>
      <c r="K114" s="130">
        <v>360.5</v>
      </c>
      <c r="L114" s="130">
        <v>347.25</v>
      </c>
      <c r="M114" s="130">
        <v>15.75348</v>
      </c>
    </row>
    <row r="115" spans="1:13">
      <c r="A115" s="66">
        <v>106</v>
      </c>
      <c r="B115" s="130" t="s">
        <v>200</v>
      </c>
      <c r="C115" s="130">
        <v>135.6</v>
      </c>
      <c r="D115" s="131">
        <v>137.80000000000001</v>
      </c>
      <c r="E115" s="131">
        <v>132.85000000000002</v>
      </c>
      <c r="F115" s="131">
        <v>130.10000000000002</v>
      </c>
      <c r="G115" s="131">
        <v>125.15000000000003</v>
      </c>
      <c r="H115" s="131">
        <v>140.55000000000001</v>
      </c>
      <c r="I115" s="131">
        <v>145.5</v>
      </c>
      <c r="J115" s="131">
        <v>148.25</v>
      </c>
      <c r="K115" s="130">
        <v>142.75</v>
      </c>
      <c r="L115" s="130">
        <v>135.05000000000001</v>
      </c>
      <c r="M115" s="130">
        <v>14.71105</v>
      </c>
    </row>
    <row r="116" spans="1:13">
      <c r="A116" s="66">
        <v>107</v>
      </c>
      <c r="B116" s="130" t="s">
        <v>97</v>
      </c>
      <c r="C116" s="130">
        <v>377.35</v>
      </c>
      <c r="D116" s="131">
        <v>378.23333333333335</v>
      </c>
      <c r="E116" s="131">
        <v>374.7166666666667</v>
      </c>
      <c r="F116" s="131">
        <v>372.08333333333337</v>
      </c>
      <c r="G116" s="131">
        <v>368.56666666666672</v>
      </c>
      <c r="H116" s="131">
        <v>380.86666666666667</v>
      </c>
      <c r="I116" s="131">
        <v>384.38333333333333</v>
      </c>
      <c r="J116" s="131">
        <v>387.01666666666665</v>
      </c>
      <c r="K116" s="130">
        <v>381.75</v>
      </c>
      <c r="L116" s="130">
        <v>375.6</v>
      </c>
      <c r="M116" s="130">
        <v>38.064729999999997</v>
      </c>
    </row>
    <row r="117" spans="1:13">
      <c r="A117" s="66">
        <v>108</v>
      </c>
      <c r="B117" s="130" t="s">
        <v>92</v>
      </c>
      <c r="C117" s="130">
        <v>307.75</v>
      </c>
      <c r="D117" s="131">
        <v>308.36666666666667</v>
      </c>
      <c r="E117" s="131">
        <v>304.73333333333335</v>
      </c>
      <c r="F117" s="131">
        <v>301.7166666666667</v>
      </c>
      <c r="G117" s="131">
        <v>298.08333333333337</v>
      </c>
      <c r="H117" s="131">
        <v>311.38333333333333</v>
      </c>
      <c r="I117" s="131">
        <v>315.01666666666665</v>
      </c>
      <c r="J117" s="131">
        <v>318.0333333333333</v>
      </c>
      <c r="K117" s="130">
        <v>312</v>
      </c>
      <c r="L117" s="130">
        <v>305.35000000000002</v>
      </c>
      <c r="M117" s="130">
        <v>78.162980000000005</v>
      </c>
    </row>
    <row r="118" spans="1:13">
      <c r="A118" s="66">
        <v>109</v>
      </c>
      <c r="B118" s="130" t="s">
        <v>94</v>
      </c>
      <c r="C118" s="130">
        <v>1694.45</v>
      </c>
      <c r="D118" s="131">
        <v>1694.4166666666667</v>
      </c>
      <c r="E118" s="131">
        <v>1679.3333333333335</v>
      </c>
      <c r="F118" s="131">
        <v>1664.2166666666667</v>
      </c>
      <c r="G118" s="131">
        <v>1649.1333333333334</v>
      </c>
      <c r="H118" s="131">
        <v>1709.5333333333335</v>
      </c>
      <c r="I118" s="131">
        <v>1724.616666666667</v>
      </c>
      <c r="J118" s="131">
        <v>1739.7333333333336</v>
      </c>
      <c r="K118" s="130">
        <v>1709.5</v>
      </c>
      <c r="L118" s="130">
        <v>1679.3</v>
      </c>
      <c r="M118" s="130">
        <v>8.8497400000000006</v>
      </c>
    </row>
    <row r="119" spans="1:13">
      <c r="A119" s="66">
        <v>110</v>
      </c>
      <c r="B119" s="130" t="s">
        <v>1449</v>
      </c>
      <c r="C119" s="130">
        <v>1251.25</v>
      </c>
      <c r="D119" s="131">
        <v>1255.1666666666667</v>
      </c>
      <c r="E119" s="131">
        <v>1239.9833333333336</v>
      </c>
      <c r="F119" s="131">
        <v>1228.7166666666669</v>
      </c>
      <c r="G119" s="131">
        <v>1213.5333333333338</v>
      </c>
      <c r="H119" s="131">
        <v>1266.4333333333334</v>
      </c>
      <c r="I119" s="131">
        <v>1281.6166666666663</v>
      </c>
      <c r="J119" s="131">
        <v>1292.8833333333332</v>
      </c>
      <c r="K119" s="130">
        <v>1270.3499999999999</v>
      </c>
      <c r="L119" s="130">
        <v>1243.9000000000001</v>
      </c>
      <c r="M119" s="130">
        <v>1.62975</v>
      </c>
    </row>
    <row r="120" spans="1:13">
      <c r="A120" s="66">
        <v>111</v>
      </c>
      <c r="B120" s="130" t="s">
        <v>95</v>
      </c>
      <c r="C120" s="130">
        <v>1097.75</v>
      </c>
      <c r="D120" s="131">
        <v>1101.75</v>
      </c>
      <c r="E120" s="131">
        <v>1086.2</v>
      </c>
      <c r="F120" s="131">
        <v>1074.6500000000001</v>
      </c>
      <c r="G120" s="131">
        <v>1059.1000000000001</v>
      </c>
      <c r="H120" s="131">
        <v>1113.3</v>
      </c>
      <c r="I120" s="131">
        <v>1128.8500000000001</v>
      </c>
      <c r="J120" s="131">
        <v>1140.3999999999999</v>
      </c>
      <c r="K120" s="130">
        <v>1117.3</v>
      </c>
      <c r="L120" s="130">
        <v>1090.2</v>
      </c>
      <c r="M120" s="130">
        <v>41.728560000000002</v>
      </c>
    </row>
    <row r="121" spans="1:13">
      <c r="A121" s="66">
        <v>112</v>
      </c>
      <c r="B121" s="130" t="s">
        <v>1068</v>
      </c>
      <c r="C121" s="130">
        <v>1274.95</v>
      </c>
      <c r="D121" s="131">
        <v>1272.3500000000001</v>
      </c>
      <c r="E121" s="131">
        <v>1244.1000000000004</v>
      </c>
      <c r="F121" s="131">
        <v>1213.2500000000002</v>
      </c>
      <c r="G121" s="131">
        <v>1185.0000000000005</v>
      </c>
      <c r="H121" s="131">
        <v>1303.2000000000003</v>
      </c>
      <c r="I121" s="131">
        <v>1331.4499999999998</v>
      </c>
      <c r="J121" s="131">
        <v>1362.3000000000002</v>
      </c>
      <c r="K121" s="130">
        <v>1300.5999999999999</v>
      </c>
      <c r="L121" s="130">
        <v>1241.5</v>
      </c>
      <c r="M121" s="130">
        <v>8.9583499999999994</v>
      </c>
    </row>
    <row r="122" spans="1:13">
      <c r="A122" s="66">
        <v>113</v>
      </c>
      <c r="B122" s="130" t="s">
        <v>201</v>
      </c>
      <c r="C122" s="130">
        <v>639.54999999999995</v>
      </c>
      <c r="D122" s="131">
        <v>640.83333333333337</v>
      </c>
      <c r="E122" s="131">
        <v>631.7166666666667</v>
      </c>
      <c r="F122" s="131">
        <v>623.88333333333333</v>
      </c>
      <c r="G122" s="131">
        <v>614.76666666666665</v>
      </c>
      <c r="H122" s="131">
        <v>648.66666666666674</v>
      </c>
      <c r="I122" s="131">
        <v>657.7833333333333</v>
      </c>
      <c r="J122" s="131">
        <v>665.61666666666679</v>
      </c>
      <c r="K122" s="130">
        <v>649.95000000000005</v>
      </c>
      <c r="L122" s="130">
        <v>633</v>
      </c>
      <c r="M122" s="130">
        <v>10.104799999999999</v>
      </c>
    </row>
    <row r="123" spans="1:13">
      <c r="A123" s="66">
        <v>114</v>
      </c>
      <c r="B123" s="130" t="s">
        <v>103</v>
      </c>
      <c r="C123" s="130">
        <v>82.05</v>
      </c>
      <c r="D123" s="131">
        <v>82.333333333333329</v>
      </c>
      <c r="E123" s="131">
        <v>81.216666666666654</v>
      </c>
      <c r="F123" s="131">
        <v>80.383333333333326</v>
      </c>
      <c r="G123" s="131">
        <v>79.266666666666652</v>
      </c>
      <c r="H123" s="131">
        <v>83.166666666666657</v>
      </c>
      <c r="I123" s="131">
        <v>84.283333333333331</v>
      </c>
      <c r="J123" s="131">
        <v>85.11666666666666</v>
      </c>
      <c r="K123" s="130">
        <v>83.45</v>
      </c>
      <c r="L123" s="130">
        <v>81.5</v>
      </c>
      <c r="M123" s="130">
        <v>18.872029999999999</v>
      </c>
    </row>
    <row r="124" spans="1:13">
      <c r="A124" s="66">
        <v>115</v>
      </c>
      <c r="B124" s="130" t="s">
        <v>104</v>
      </c>
      <c r="C124" s="130">
        <v>309.55</v>
      </c>
      <c r="D124" s="131">
        <v>310.71666666666664</v>
      </c>
      <c r="E124" s="131">
        <v>306.98333333333329</v>
      </c>
      <c r="F124" s="131">
        <v>304.41666666666663</v>
      </c>
      <c r="G124" s="131">
        <v>300.68333333333328</v>
      </c>
      <c r="H124" s="131">
        <v>313.2833333333333</v>
      </c>
      <c r="I124" s="131">
        <v>317.01666666666665</v>
      </c>
      <c r="J124" s="131">
        <v>319.58333333333331</v>
      </c>
      <c r="K124" s="130">
        <v>314.45</v>
      </c>
      <c r="L124" s="130">
        <v>308.14999999999998</v>
      </c>
      <c r="M124" s="130">
        <v>39.924970000000002</v>
      </c>
    </row>
    <row r="125" spans="1:13">
      <c r="A125" s="66">
        <v>116</v>
      </c>
      <c r="B125" s="130" t="s">
        <v>100</v>
      </c>
      <c r="C125" s="130">
        <v>270.05</v>
      </c>
      <c r="D125" s="131">
        <v>271.84999999999997</v>
      </c>
      <c r="E125" s="131">
        <v>265.19999999999993</v>
      </c>
      <c r="F125" s="131">
        <v>260.34999999999997</v>
      </c>
      <c r="G125" s="131">
        <v>253.69999999999993</v>
      </c>
      <c r="H125" s="131">
        <v>276.69999999999993</v>
      </c>
      <c r="I125" s="131">
        <v>283.34999999999991</v>
      </c>
      <c r="J125" s="131">
        <v>288.19999999999993</v>
      </c>
      <c r="K125" s="130">
        <v>278.5</v>
      </c>
      <c r="L125" s="130">
        <v>267</v>
      </c>
      <c r="M125" s="130">
        <v>64.001859999999994</v>
      </c>
    </row>
    <row r="126" spans="1:13">
      <c r="A126" s="66">
        <v>117</v>
      </c>
      <c r="B126" s="130" t="s">
        <v>105</v>
      </c>
      <c r="C126" s="130">
        <v>2042.5</v>
      </c>
      <c r="D126" s="131">
        <v>2041.3500000000001</v>
      </c>
      <c r="E126" s="131">
        <v>2024.7000000000003</v>
      </c>
      <c r="F126" s="131">
        <v>2006.9</v>
      </c>
      <c r="G126" s="131">
        <v>1990.2500000000002</v>
      </c>
      <c r="H126" s="131">
        <v>2059.1500000000005</v>
      </c>
      <c r="I126" s="131">
        <v>2075.8000000000002</v>
      </c>
      <c r="J126" s="131">
        <v>2093.6000000000004</v>
      </c>
      <c r="K126" s="130">
        <v>2058</v>
      </c>
      <c r="L126" s="130">
        <v>2023.55</v>
      </c>
      <c r="M126" s="130">
        <v>4.9295200000000001</v>
      </c>
    </row>
    <row r="127" spans="1:13">
      <c r="A127" s="66">
        <v>118</v>
      </c>
      <c r="B127" s="130" t="s">
        <v>1174</v>
      </c>
      <c r="C127" s="130">
        <v>957.6</v>
      </c>
      <c r="D127" s="131">
        <v>956.86666666666667</v>
      </c>
      <c r="E127" s="131">
        <v>945.73333333333335</v>
      </c>
      <c r="F127" s="131">
        <v>933.86666666666667</v>
      </c>
      <c r="G127" s="131">
        <v>922.73333333333335</v>
      </c>
      <c r="H127" s="131">
        <v>968.73333333333335</v>
      </c>
      <c r="I127" s="131">
        <v>979.86666666666679</v>
      </c>
      <c r="J127" s="131">
        <v>991.73333333333335</v>
      </c>
      <c r="K127" s="130">
        <v>968</v>
      </c>
      <c r="L127" s="130">
        <v>945</v>
      </c>
      <c r="M127" s="130">
        <v>6.3022099999999996</v>
      </c>
    </row>
    <row r="128" spans="1:13">
      <c r="A128" s="66">
        <v>119</v>
      </c>
      <c r="B128" s="130" t="s">
        <v>205</v>
      </c>
      <c r="C128" s="130">
        <v>113.1</v>
      </c>
      <c r="D128" s="131">
        <v>113.75</v>
      </c>
      <c r="E128" s="131">
        <v>112.05</v>
      </c>
      <c r="F128" s="131">
        <v>111</v>
      </c>
      <c r="G128" s="131">
        <v>109.3</v>
      </c>
      <c r="H128" s="131">
        <v>114.8</v>
      </c>
      <c r="I128" s="131">
        <v>116.49999999999999</v>
      </c>
      <c r="J128" s="131">
        <v>117.55</v>
      </c>
      <c r="K128" s="130">
        <v>115.45</v>
      </c>
      <c r="L128" s="130">
        <v>112.7</v>
      </c>
      <c r="M128" s="130">
        <v>6.4932600000000003</v>
      </c>
    </row>
    <row r="129" spans="1:13">
      <c r="A129" s="66">
        <v>120</v>
      </c>
      <c r="B129" s="130" t="s">
        <v>107</v>
      </c>
      <c r="C129" s="130">
        <v>1042.45</v>
      </c>
      <c r="D129" s="131">
        <v>1043.8666666666668</v>
      </c>
      <c r="E129" s="131">
        <v>1035.3833333333337</v>
      </c>
      <c r="F129" s="131">
        <v>1028.3166666666668</v>
      </c>
      <c r="G129" s="131">
        <v>1019.8333333333337</v>
      </c>
      <c r="H129" s="131">
        <v>1050.9333333333336</v>
      </c>
      <c r="I129" s="131">
        <v>1059.4166666666667</v>
      </c>
      <c r="J129" s="131">
        <v>1066.4833333333336</v>
      </c>
      <c r="K129" s="130">
        <v>1052.3499999999999</v>
      </c>
      <c r="L129" s="130">
        <v>1036.8</v>
      </c>
      <c r="M129" s="130">
        <v>11.873329999999999</v>
      </c>
    </row>
    <row r="130" spans="1:13">
      <c r="A130" s="66">
        <v>121</v>
      </c>
      <c r="B130" s="130" t="s">
        <v>109</v>
      </c>
      <c r="C130" s="130">
        <v>169.8</v>
      </c>
      <c r="D130" s="131">
        <v>169.63333333333335</v>
      </c>
      <c r="E130" s="131">
        <v>166.4666666666667</v>
      </c>
      <c r="F130" s="131">
        <v>163.13333333333335</v>
      </c>
      <c r="G130" s="131">
        <v>159.9666666666667</v>
      </c>
      <c r="H130" s="131">
        <v>172.9666666666667</v>
      </c>
      <c r="I130" s="131">
        <v>176.13333333333338</v>
      </c>
      <c r="J130" s="131">
        <v>179.4666666666667</v>
      </c>
      <c r="K130" s="130">
        <v>172.8</v>
      </c>
      <c r="L130" s="130">
        <v>166.3</v>
      </c>
      <c r="M130" s="130">
        <v>44.572189999999999</v>
      </c>
    </row>
    <row r="131" spans="1:13">
      <c r="A131" s="66">
        <v>122</v>
      </c>
      <c r="B131" s="130" t="s">
        <v>110</v>
      </c>
      <c r="C131" s="130">
        <v>525.04999999999995</v>
      </c>
      <c r="D131" s="131">
        <v>525.01666666666665</v>
      </c>
      <c r="E131" s="131">
        <v>520.08333333333326</v>
      </c>
      <c r="F131" s="131">
        <v>515.11666666666656</v>
      </c>
      <c r="G131" s="131">
        <v>510.18333333333317</v>
      </c>
      <c r="H131" s="131">
        <v>529.98333333333335</v>
      </c>
      <c r="I131" s="131">
        <v>534.91666666666674</v>
      </c>
      <c r="J131" s="131">
        <v>539.88333333333344</v>
      </c>
      <c r="K131" s="130">
        <v>529.95000000000005</v>
      </c>
      <c r="L131" s="130">
        <v>520.04999999999995</v>
      </c>
      <c r="M131" s="130">
        <v>16.929680000000001</v>
      </c>
    </row>
    <row r="132" spans="1:13">
      <c r="A132" s="66">
        <v>123</v>
      </c>
      <c r="B132" s="130" t="s">
        <v>111</v>
      </c>
      <c r="C132" s="130">
        <v>1361.2</v>
      </c>
      <c r="D132" s="131">
        <v>1359.7666666666667</v>
      </c>
      <c r="E132" s="131">
        <v>1347.0333333333333</v>
      </c>
      <c r="F132" s="131">
        <v>1332.8666666666666</v>
      </c>
      <c r="G132" s="131">
        <v>1320.1333333333332</v>
      </c>
      <c r="H132" s="131">
        <v>1373.9333333333334</v>
      </c>
      <c r="I132" s="131">
        <v>1386.6666666666665</v>
      </c>
      <c r="J132" s="131">
        <v>1400.8333333333335</v>
      </c>
      <c r="K132" s="130">
        <v>1372.5</v>
      </c>
      <c r="L132" s="130">
        <v>1345.6</v>
      </c>
      <c r="M132" s="130">
        <v>23.10144</v>
      </c>
    </row>
    <row r="133" spans="1:13">
      <c r="A133" s="66">
        <v>124</v>
      </c>
      <c r="B133" s="130" t="s">
        <v>112</v>
      </c>
      <c r="C133" s="130">
        <v>827.6</v>
      </c>
      <c r="D133" s="131">
        <v>833.41666666666663</v>
      </c>
      <c r="E133" s="131">
        <v>819.18333333333328</v>
      </c>
      <c r="F133" s="131">
        <v>810.76666666666665</v>
      </c>
      <c r="G133" s="131">
        <v>796.5333333333333</v>
      </c>
      <c r="H133" s="131">
        <v>841.83333333333326</v>
      </c>
      <c r="I133" s="131">
        <v>856.06666666666661</v>
      </c>
      <c r="J133" s="131">
        <v>864.48333333333323</v>
      </c>
      <c r="K133" s="130">
        <v>847.65</v>
      </c>
      <c r="L133" s="130">
        <v>825</v>
      </c>
      <c r="M133" s="130">
        <v>11.35323</v>
      </c>
    </row>
    <row r="134" spans="1:13">
      <c r="A134" s="66">
        <v>125</v>
      </c>
      <c r="B134" s="130" t="s">
        <v>119</v>
      </c>
      <c r="C134" s="130">
        <v>72329.2</v>
      </c>
      <c r="D134" s="131">
        <v>72195.099999999991</v>
      </c>
      <c r="E134" s="131">
        <v>71784.099999999977</v>
      </c>
      <c r="F134" s="131">
        <v>71238.999999999985</v>
      </c>
      <c r="G134" s="131">
        <v>70827.999999999971</v>
      </c>
      <c r="H134" s="131">
        <v>72740.199999999983</v>
      </c>
      <c r="I134" s="131">
        <v>73151.200000000012</v>
      </c>
      <c r="J134" s="131">
        <v>73696.299999999988</v>
      </c>
      <c r="K134" s="130">
        <v>72606.100000000006</v>
      </c>
      <c r="L134" s="130">
        <v>71650</v>
      </c>
      <c r="M134" s="130">
        <v>0.1026</v>
      </c>
    </row>
    <row r="135" spans="1:13">
      <c r="A135" s="66">
        <v>126</v>
      </c>
      <c r="B135" s="130" t="s">
        <v>2190</v>
      </c>
      <c r="C135" s="130">
        <v>1043.7</v>
      </c>
      <c r="D135" s="131">
        <v>1041.5666666666666</v>
      </c>
      <c r="E135" s="131">
        <v>1027.1333333333332</v>
      </c>
      <c r="F135" s="131">
        <v>1010.5666666666666</v>
      </c>
      <c r="G135" s="131">
        <v>996.13333333333321</v>
      </c>
      <c r="H135" s="131">
        <v>1058.1333333333332</v>
      </c>
      <c r="I135" s="131">
        <v>1072.5666666666666</v>
      </c>
      <c r="J135" s="131">
        <v>1089.1333333333332</v>
      </c>
      <c r="K135" s="130">
        <v>1056</v>
      </c>
      <c r="L135" s="130">
        <v>1025</v>
      </c>
      <c r="M135" s="130">
        <v>4.8219200000000004</v>
      </c>
    </row>
    <row r="136" spans="1:13">
      <c r="A136" s="66">
        <v>127</v>
      </c>
      <c r="B136" s="130" t="s">
        <v>114</v>
      </c>
      <c r="C136" s="130">
        <v>456.2</v>
      </c>
      <c r="D136" s="131">
        <v>456.36666666666662</v>
      </c>
      <c r="E136" s="131">
        <v>445.83333333333326</v>
      </c>
      <c r="F136" s="131">
        <v>435.46666666666664</v>
      </c>
      <c r="G136" s="131">
        <v>424.93333333333328</v>
      </c>
      <c r="H136" s="131">
        <v>466.73333333333323</v>
      </c>
      <c r="I136" s="131">
        <v>477.26666666666665</v>
      </c>
      <c r="J136" s="131">
        <v>487.63333333333321</v>
      </c>
      <c r="K136" s="130">
        <v>466.9</v>
      </c>
      <c r="L136" s="130">
        <v>446</v>
      </c>
      <c r="M136" s="130">
        <v>23.072109999999999</v>
      </c>
    </row>
    <row r="137" spans="1:13">
      <c r="A137" s="66">
        <v>128</v>
      </c>
      <c r="B137" s="130" t="s">
        <v>113</v>
      </c>
      <c r="C137" s="130">
        <v>746.95</v>
      </c>
      <c r="D137" s="131">
        <v>747.65</v>
      </c>
      <c r="E137" s="131">
        <v>741.34999999999991</v>
      </c>
      <c r="F137" s="131">
        <v>735.74999999999989</v>
      </c>
      <c r="G137" s="131">
        <v>729.44999999999982</v>
      </c>
      <c r="H137" s="131">
        <v>753.25</v>
      </c>
      <c r="I137" s="131">
        <v>759.55</v>
      </c>
      <c r="J137" s="131">
        <v>765.15000000000009</v>
      </c>
      <c r="K137" s="130">
        <v>753.95</v>
      </c>
      <c r="L137" s="130">
        <v>742.05</v>
      </c>
      <c r="M137" s="130">
        <v>12.071910000000001</v>
      </c>
    </row>
    <row r="138" spans="1:13">
      <c r="A138" s="66">
        <v>129</v>
      </c>
      <c r="B138" s="130" t="s">
        <v>1331</v>
      </c>
      <c r="C138" s="130">
        <v>107.85</v>
      </c>
      <c r="D138" s="131">
        <v>108.05</v>
      </c>
      <c r="E138" s="131">
        <v>106.5</v>
      </c>
      <c r="F138" s="131">
        <v>105.15</v>
      </c>
      <c r="G138" s="131">
        <v>103.60000000000001</v>
      </c>
      <c r="H138" s="131">
        <v>109.39999999999999</v>
      </c>
      <c r="I138" s="131">
        <v>110.94999999999997</v>
      </c>
      <c r="J138" s="131">
        <v>112.29999999999998</v>
      </c>
      <c r="K138" s="130">
        <v>109.6</v>
      </c>
      <c r="L138" s="130">
        <v>106.7</v>
      </c>
      <c r="M138" s="130">
        <v>45.287129999999998</v>
      </c>
    </row>
    <row r="139" spans="1:13">
      <c r="A139" s="66">
        <v>130</v>
      </c>
      <c r="B139" s="130" t="s">
        <v>1414</v>
      </c>
      <c r="C139" s="130">
        <v>120</v>
      </c>
      <c r="D139" s="131">
        <v>119.98333333333333</v>
      </c>
      <c r="E139" s="131">
        <v>118.11666666666667</v>
      </c>
      <c r="F139" s="131">
        <v>116.23333333333333</v>
      </c>
      <c r="G139" s="131">
        <v>114.36666666666667</v>
      </c>
      <c r="H139" s="131">
        <v>121.86666666666667</v>
      </c>
      <c r="I139" s="131">
        <v>123.73333333333332</v>
      </c>
      <c r="J139" s="131">
        <v>125.61666666666667</v>
      </c>
      <c r="K139" s="130">
        <v>121.85</v>
      </c>
      <c r="L139" s="130">
        <v>118.1</v>
      </c>
      <c r="M139" s="130">
        <v>13.14655</v>
      </c>
    </row>
    <row r="140" spans="1:13">
      <c r="A140" s="66">
        <v>131</v>
      </c>
      <c r="B140" s="130" t="s">
        <v>242</v>
      </c>
      <c r="C140" s="130">
        <v>315.60000000000002</v>
      </c>
      <c r="D140" s="131">
        <v>315.34999999999997</v>
      </c>
      <c r="E140" s="131">
        <v>313.24999999999994</v>
      </c>
      <c r="F140" s="131">
        <v>310.89999999999998</v>
      </c>
      <c r="G140" s="131">
        <v>308.79999999999995</v>
      </c>
      <c r="H140" s="131">
        <v>317.69999999999993</v>
      </c>
      <c r="I140" s="131">
        <v>319.79999999999995</v>
      </c>
      <c r="J140" s="131">
        <v>322.14999999999992</v>
      </c>
      <c r="K140" s="130">
        <v>317.45</v>
      </c>
      <c r="L140" s="130">
        <v>313</v>
      </c>
      <c r="M140" s="130">
        <v>22.665189999999999</v>
      </c>
    </row>
    <row r="141" spans="1:13">
      <c r="A141" s="66">
        <v>132</v>
      </c>
      <c r="B141" s="130" t="s">
        <v>115</v>
      </c>
      <c r="C141" s="130">
        <v>9001.6</v>
      </c>
      <c r="D141" s="131">
        <v>9048.3666666666668</v>
      </c>
      <c r="E141" s="131">
        <v>8939.2333333333336</v>
      </c>
      <c r="F141" s="131">
        <v>8876.8666666666668</v>
      </c>
      <c r="G141" s="131">
        <v>8767.7333333333336</v>
      </c>
      <c r="H141" s="131">
        <v>9110.7333333333336</v>
      </c>
      <c r="I141" s="131">
        <v>9219.8666666666686</v>
      </c>
      <c r="J141" s="131">
        <v>9282.2333333333336</v>
      </c>
      <c r="K141" s="130">
        <v>9157.5</v>
      </c>
      <c r="L141" s="130">
        <v>8986</v>
      </c>
      <c r="M141" s="130">
        <v>3.5773700000000002</v>
      </c>
    </row>
    <row r="142" spans="1:13">
      <c r="A142" s="66">
        <v>133</v>
      </c>
      <c r="B142" s="130" t="s">
        <v>361</v>
      </c>
      <c r="C142" s="130">
        <v>518.04999999999995</v>
      </c>
      <c r="D142" s="131">
        <v>521.38333333333333</v>
      </c>
      <c r="E142" s="131">
        <v>511.66666666666663</v>
      </c>
      <c r="F142" s="131">
        <v>505.2833333333333</v>
      </c>
      <c r="G142" s="131">
        <v>495.56666666666661</v>
      </c>
      <c r="H142" s="131">
        <v>527.76666666666665</v>
      </c>
      <c r="I142" s="131">
        <v>537.48333333333335</v>
      </c>
      <c r="J142" s="131">
        <v>543.86666666666667</v>
      </c>
      <c r="K142" s="130">
        <v>531.1</v>
      </c>
      <c r="L142" s="130">
        <v>515</v>
      </c>
      <c r="M142" s="130">
        <v>3.3810799999999999</v>
      </c>
    </row>
    <row r="143" spans="1:13">
      <c r="A143" s="66">
        <v>134</v>
      </c>
      <c r="B143" s="130" t="s">
        <v>117</v>
      </c>
      <c r="C143" s="130">
        <v>723.6</v>
      </c>
      <c r="D143" s="131">
        <v>727.36666666666667</v>
      </c>
      <c r="E143" s="131">
        <v>715.98333333333335</v>
      </c>
      <c r="F143" s="131">
        <v>708.36666666666667</v>
      </c>
      <c r="G143" s="131">
        <v>696.98333333333335</v>
      </c>
      <c r="H143" s="131">
        <v>734.98333333333335</v>
      </c>
      <c r="I143" s="131">
        <v>746.36666666666679</v>
      </c>
      <c r="J143" s="131">
        <v>753.98333333333335</v>
      </c>
      <c r="K143" s="130">
        <v>738.75</v>
      </c>
      <c r="L143" s="130">
        <v>719.75</v>
      </c>
      <c r="M143" s="130">
        <v>10.28773</v>
      </c>
    </row>
    <row r="144" spans="1:13">
      <c r="A144" s="66">
        <v>135</v>
      </c>
      <c r="B144" s="130" t="s">
        <v>118</v>
      </c>
      <c r="C144" s="130">
        <v>357.25</v>
      </c>
      <c r="D144" s="131">
        <v>357.55</v>
      </c>
      <c r="E144" s="131">
        <v>353.20000000000005</v>
      </c>
      <c r="F144" s="131">
        <v>349.15000000000003</v>
      </c>
      <c r="G144" s="131">
        <v>344.80000000000007</v>
      </c>
      <c r="H144" s="131">
        <v>361.6</v>
      </c>
      <c r="I144" s="131">
        <v>365.95000000000005</v>
      </c>
      <c r="J144" s="131">
        <v>370</v>
      </c>
      <c r="K144" s="130">
        <v>361.9</v>
      </c>
      <c r="L144" s="130">
        <v>353.5</v>
      </c>
      <c r="M144" s="130">
        <v>48.501460000000002</v>
      </c>
    </row>
    <row r="145" spans="1:13">
      <c r="A145" s="66">
        <v>136</v>
      </c>
      <c r="B145" s="130" t="s">
        <v>206</v>
      </c>
      <c r="C145" s="130">
        <v>890.8</v>
      </c>
      <c r="D145" s="131">
        <v>888.06666666666661</v>
      </c>
      <c r="E145" s="131">
        <v>866.23333333333323</v>
      </c>
      <c r="F145" s="131">
        <v>841.66666666666663</v>
      </c>
      <c r="G145" s="131">
        <v>819.83333333333326</v>
      </c>
      <c r="H145" s="131">
        <v>912.63333333333321</v>
      </c>
      <c r="I145" s="131">
        <v>934.4666666666667</v>
      </c>
      <c r="J145" s="131">
        <v>959.03333333333319</v>
      </c>
      <c r="K145" s="130">
        <v>909.9</v>
      </c>
      <c r="L145" s="130">
        <v>863.5</v>
      </c>
      <c r="M145" s="130">
        <v>4.1541600000000001</v>
      </c>
    </row>
    <row r="146" spans="1:13">
      <c r="A146" s="66">
        <v>137</v>
      </c>
      <c r="B146" s="130" t="s">
        <v>1430</v>
      </c>
      <c r="C146" s="130">
        <v>420.45</v>
      </c>
      <c r="D146" s="131">
        <v>421.91666666666669</v>
      </c>
      <c r="E146" s="131">
        <v>416.93333333333339</v>
      </c>
      <c r="F146" s="131">
        <v>413.41666666666669</v>
      </c>
      <c r="G146" s="131">
        <v>408.43333333333339</v>
      </c>
      <c r="H146" s="131">
        <v>425.43333333333339</v>
      </c>
      <c r="I146" s="131">
        <v>430.41666666666663</v>
      </c>
      <c r="J146" s="131">
        <v>433.93333333333339</v>
      </c>
      <c r="K146" s="130">
        <v>426.9</v>
      </c>
      <c r="L146" s="130">
        <v>418.4</v>
      </c>
      <c r="M146" s="130">
        <v>5.9654199999999999</v>
      </c>
    </row>
    <row r="147" spans="1:13">
      <c r="A147" s="66">
        <v>138</v>
      </c>
      <c r="B147" s="130" t="s">
        <v>386</v>
      </c>
      <c r="C147" s="130">
        <v>783.85</v>
      </c>
      <c r="D147" s="131">
        <v>794</v>
      </c>
      <c r="E147" s="131">
        <v>764</v>
      </c>
      <c r="F147" s="131">
        <v>744.15</v>
      </c>
      <c r="G147" s="131">
        <v>714.15</v>
      </c>
      <c r="H147" s="131">
        <v>813.85</v>
      </c>
      <c r="I147" s="131">
        <v>843.85</v>
      </c>
      <c r="J147" s="131">
        <v>863.7</v>
      </c>
      <c r="K147" s="130">
        <v>824</v>
      </c>
      <c r="L147" s="130">
        <v>774.15</v>
      </c>
      <c r="M147" s="130">
        <v>7.1330099999999996</v>
      </c>
    </row>
    <row r="148" spans="1:13">
      <c r="A148" s="66">
        <v>139</v>
      </c>
      <c r="B148" s="130" t="s">
        <v>379</v>
      </c>
      <c r="C148" s="130">
        <v>209.5</v>
      </c>
      <c r="D148" s="131">
        <v>212.93333333333331</v>
      </c>
      <c r="E148" s="131">
        <v>204.86666666666662</v>
      </c>
      <c r="F148" s="131">
        <v>200.23333333333332</v>
      </c>
      <c r="G148" s="131">
        <v>192.16666666666663</v>
      </c>
      <c r="H148" s="131">
        <v>217.56666666666661</v>
      </c>
      <c r="I148" s="131">
        <v>225.63333333333327</v>
      </c>
      <c r="J148" s="131">
        <v>230.26666666666659</v>
      </c>
      <c r="K148" s="130">
        <v>221</v>
      </c>
      <c r="L148" s="130">
        <v>208.3</v>
      </c>
      <c r="M148" s="130">
        <v>21.20204</v>
      </c>
    </row>
    <row r="149" spans="1:13">
      <c r="A149" s="66">
        <v>140</v>
      </c>
      <c r="B149" s="130" t="s">
        <v>120</v>
      </c>
      <c r="C149" s="130">
        <v>28.65</v>
      </c>
      <c r="D149" s="131">
        <v>29</v>
      </c>
      <c r="E149" s="131">
        <v>28.2</v>
      </c>
      <c r="F149" s="131">
        <v>27.75</v>
      </c>
      <c r="G149" s="131">
        <v>26.95</v>
      </c>
      <c r="H149" s="131">
        <v>29.45</v>
      </c>
      <c r="I149" s="131">
        <v>30.249999999999996</v>
      </c>
      <c r="J149" s="131">
        <v>30.7</v>
      </c>
      <c r="K149" s="130">
        <v>29.8</v>
      </c>
      <c r="L149" s="130">
        <v>28.55</v>
      </c>
      <c r="M149" s="130">
        <v>73.709280000000007</v>
      </c>
    </row>
    <row r="150" spans="1:13">
      <c r="A150" s="66">
        <v>141</v>
      </c>
      <c r="B150" s="130" t="s">
        <v>121</v>
      </c>
      <c r="C150" s="130">
        <v>133.65</v>
      </c>
      <c r="D150" s="131">
        <v>135.5</v>
      </c>
      <c r="E150" s="131">
        <v>131.30000000000001</v>
      </c>
      <c r="F150" s="131">
        <v>128.95000000000002</v>
      </c>
      <c r="G150" s="131">
        <v>124.75000000000003</v>
      </c>
      <c r="H150" s="131">
        <v>137.85</v>
      </c>
      <c r="I150" s="131">
        <v>142.04999999999998</v>
      </c>
      <c r="J150" s="131">
        <v>144.39999999999998</v>
      </c>
      <c r="K150" s="130">
        <v>139.69999999999999</v>
      </c>
      <c r="L150" s="130">
        <v>133.15</v>
      </c>
      <c r="M150" s="130">
        <v>41.052579999999999</v>
      </c>
    </row>
    <row r="151" spans="1:13">
      <c r="A151" s="66">
        <v>142</v>
      </c>
      <c r="B151" s="130" t="s">
        <v>122</v>
      </c>
      <c r="C151" s="130">
        <v>162.94999999999999</v>
      </c>
      <c r="D151" s="131">
        <v>163.6</v>
      </c>
      <c r="E151" s="131">
        <v>161.5</v>
      </c>
      <c r="F151" s="131">
        <v>160.05000000000001</v>
      </c>
      <c r="G151" s="131">
        <v>157.95000000000002</v>
      </c>
      <c r="H151" s="131">
        <v>165.04999999999998</v>
      </c>
      <c r="I151" s="131">
        <v>167.14999999999995</v>
      </c>
      <c r="J151" s="131">
        <v>168.59999999999997</v>
      </c>
      <c r="K151" s="130">
        <v>165.7</v>
      </c>
      <c r="L151" s="130">
        <v>162.15</v>
      </c>
      <c r="M151" s="130">
        <v>41.016370000000002</v>
      </c>
    </row>
    <row r="152" spans="1:13">
      <c r="A152" s="66">
        <v>143</v>
      </c>
      <c r="B152" s="130" t="s">
        <v>1447</v>
      </c>
      <c r="C152" s="130">
        <v>74.45</v>
      </c>
      <c r="D152" s="131">
        <v>75.05</v>
      </c>
      <c r="E152" s="131">
        <v>73.399999999999991</v>
      </c>
      <c r="F152" s="131">
        <v>72.349999999999994</v>
      </c>
      <c r="G152" s="131">
        <v>70.699999999999989</v>
      </c>
      <c r="H152" s="131">
        <v>76.099999999999994</v>
      </c>
      <c r="I152" s="131">
        <v>77.75</v>
      </c>
      <c r="J152" s="131">
        <v>78.8</v>
      </c>
      <c r="K152" s="130">
        <v>76.7</v>
      </c>
      <c r="L152" s="130">
        <v>74</v>
      </c>
      <c r="M152" s="130">
        <v>63.308489999999999</v>
      </c>
    </row>
    <row r="153" spans="1:13">
      <c r="A153" s="66">
        <v>144</v>
      </c>
      <c r="B153" s="130" t="s">
        <v>1506</v>
      </c>
      <c r="C153" s="130">
        <v>471.85</v>
      </c>
      <c r="D153" s="131">
        <v>471.90000000000003</v>
      </c>
      <c r="E153" s="131">
        <v>464.95000000000005</v>
      </c>
      <c r="F153" s="131">
        <v>458.05</v>
      </c>
      <c r="G153" s="131">
        <v>451.1</v>
      </c>
      <c r="H153" s="131">
        <v>478.80000000000007</v>
      </c>
      <c r="I153" s="131">
        <v>485.75</v>
      </c>
      <c r="J153" s="131">
        <v>492.65000000000009</v>
      </c>
      <c r="K153" s="130">
        <v>478.85</v>
      </c>
      <c r="L153" s="130">
        <v>465</v>
      </c>
      <c r="M153" s="130">
        <v>1.5429999999999999</v>
      </c>
    </row>
    <row r="154" spans="1:13">
      <c r="A154" s="66">
        <v>145</v>
      </c>
      <c r="B154" s="130" t="s">
        <v>124</v>
      </c>
      <c r="C154" s="130">
        <v>185.75</v>
      </c>
      <c r="D154" s="131">
        <v>187.35</v>
      </c>
      <c r="E154" s="131">
        <v>182.7</v>
      </c>
      <c r="F154" s="131">
        <v>179.65</v>
      </c>
      <c r="G154" s="131">
        <v>175</v>
      </c>
      <c r="H154" s="131">
        <v>190.39999999999998</v>
      </c>
      <c r="I154" s="131">
        <v>195.05</v>
      </c>
      <c r="J154" s="131">
        <v>198.09999999999997</v>
      </c>
      <c r="K154" s="130">
        <v>192</v>
      </c>
      <c r="L154" s="130">
        <v>184.3</v>
      </c>
      <c r="M154" s="130">
        <v>49.605269999999997</v>
      </c>
    </row>
    <row r="155" spans="1:13">
      <c r="A155" s="66">
        <v>146</v>
      </c>
      <c r="B155" s="130" t="s">
        <v>207</v>
      </c>
      <c r="C155" s="130">
        <v>359.25</v>
      </c>
      <c r="D155" s="131">
        <v>360.56666666666666</v>
      </c>
      <c r="E155" s="131">
        <v>356.7833333333333</v>
      </c>
      <c r="F155" s="131">
        <v>354.31666666666666</v>
      </c>
      <c r="G155" s="131">
        <v>350.5333333333333</v>
      </c>
      <c r="H155" s="131">
        <v>363.0333333333333</v>
      </c>
      <c r="I155" s="131">
        <v>366.81666666666672</v>
      </c>
      <c r="J155" s="131">
        <v>369.2833333333333</v>
      </c>
      <c r="K155" s="130">
        <v>364.35</v>
      </c>
      <c r="L155" s="130">
        <v>358.1</v>
      </c>
      <c r="M155" s="130">
        <v>6.5031600000000003</v>
      </c>
    </row>
    <row r="156" spans="1:13">
      <c r="A156" s="66">
        <v>147</v>
      </c>
      <c r="B156" s="130" t="s">
        <v>123</v>
      </c>
      <c r="C156" s="130">
        <v>4014.35</v>
      </c>
      <c r="D156" s="131">
        <v>4020.1</v>
      </c>
      <c r="E156" s="131">
        <v>3979.75</v>
      </c>
      <c r="F156" s="131">
        <v>3945.15</v>
      </c>
      <c r="G156" s="131">
        <v>3904.8</v>
      </c>
      <c r="H156" s="131">
        <v>4054.7</v>
      </c>
      <c r="I156" s="131">
        <v>4095.0499999999993</v>
      </c>
      <c r="J156" s="131">
        <v>4129.6499999999996</v>
      </c>
      <c r="K156" s="130">
        <v>4060.45</v>
      </c>
      <c r="L156" s="130">
        <v>3985.5</v>
      </c>
      <c r="M156" s="130">
        <v>0.31833</v>
      </c>
    </row>
    <row r="157" spans="1:13">
      <c r="A157" s="66">
        <v>148</v>
      </c>
      <c r="B157" s="130" t="s">
        <v>358</v>
      </c>
      <c r="C157" s="130">
        <v>376.1</v>
      </c>
      <c r="D157" s="131">
        <v>382.68333333333334</v>
      </c>
      <c r="E157" s="131">
        <v>366.41666666666669</v>
      </c>
      <c r="F157" s="131">
        <v>356.73333333333335</v>
      </c>
      <c r="G157" s="131">
        <v>340.4666666666667</v>
      </c>
      <c r="H157" s="131">
        <v>392.36666666666667</v>
      </c>
      <c r="I157" s="131">
        <v>408.63333333333333</v>
      </c>
      <c r="J157" s="131">
        <v>418.31666666666666</v>
      </c>
      <c r="K157" s="130">
        <v>398.95</v>
      </c>
      <c r="L157" s="130">
        <v>373</v>
      </c>
      <c r="M157" s="130">
        <v>83.013090000000005</v>
      </c>
    </row>
    <row r="158" spans="1:13">
      <c r="A158" s="66">
        <v>149</v>
      </c>
      <c r="B158" s="130" t="s">
        <v>1581</v>
      </c>
      <c r="C158" s="130">
        <v>839.55</v>
      </c>
      <c r="D158" s="131">
        <v>849.81666666666661</v>
      </c>
      <c r="E158" s="131">
        <v>824.73333333333323</v>
      </c>
      <c r="F158" s="131">
        <v>809.91666666666663</v>
      </c>
      <c r="G158" s="131">
        <v>784.83333333333326</v>
      </c>
      <c r="H158" s="131">
        <v>864.63333333333321</v>
      </c>
      <c r="I158" s="131">
        <v>889.7166666666667</v>
      </c>
      <c r="J158" s="131">
        <v>904.53333333333319</v>
      </c>
      <c r="K158" s="130">
        <v>874.9</v>
      </c>
      <c r="L158" s="130">
        <v>835</v>
      </c>
      <c r="M158" s="130">
        <v>0.98360000000000003</v>
      </c>
    </row>
    <row r="159" spans="1:13">
      <c r="A159" s="66">
        <v>150</v>
      </c>
      <c r="B159" s="130" t="s">
        <v>2298</v>
      </c>
      <c r="C159" s="130">
        <v>1253.5</v>
      </c>
      <c r="D159" s="131">
        <v>1256.5</v>
      </c>
      <c r="E159" s="131">
        <v>1243</v>
      </c>
      <c r="F159" s="131">
        <v>1232.5</v>
      </c>
      <c r="G159" s="131">
        <v>1219</v>
      </c>
      <c r="H159" s="131">
        <v>1267</v>
      </c>
      <c r="I159" s="131">
        <v>1280.5</v>
      </c>
      <c r="J159" s="131">
        <v>1291</v>
      </c>
      <c r="K159" s="130">
        <v>1270</v>
      </c>
      <c r="L159" s="130">
        <v>1246</v>
      </c>
      <c r="M159" s="130">
        <v>0.97126000000000001</v>
      </c>
    </row>
    <row r="160" spans="1:13">
      <c r="A160" s="66">
        <v>151</v>
      </c>
      <c r="B160" s="130" t="s">
        <v>231</v>
      </c>
      <c r="C160" s="130">
        <v>22846.799999999999</v>
      </c>
      <c r="D160" s="131">
        <v>22618.55</v>
      </c>
      <c r="E160" s="131">
        <v>22238.1</v>
      </c>
      <c r="F160" s="131">
        <v>21629.399999999998</v>
      </c>
      <c r="G160" s="131">
        <v>21248.949999999997</v>
      </c>
      <c r="H160" s="131">
        <v>23227.25</v>
      </c>
      <c r="I160" s="131">
        <v>23607.700000000004</v>
      </c>
      <c r="J160" s="131">
        <v>24216.400000000001</v>
      </c>
      <c r="K160" s="130">
        <v>22999</v>
      </c>
      <c r="L160" s="130">
        <v>22009.85</v>
      </c>
      <c r="M160" s="130">
        <v>0.56193000000000004</v>
      </c>
    </row>
    <row r="161" spans="1:13">
      <c r="A161" s="66">
        <v>152</v>
      </c>
      <c r="B161" s="130" t="s">
        <v>126</v>
      </c>
      <c r="C161" s="130">
        <v>252.05</v>
      </c>
      <c r="D161" s="131">
        <v>251.46666666666667</v>
      </c>
      <c r="E161" s="131">
        <v>249.33333333333334</v>
      </c>
      <c r="F161" s="131">
        <v>246.61666666666667</v>
      </c>
      <c r="G161" s="131">
        <v>244.48333333333335</v>
      </c>
      <c r="H161" s="131">
        <v>254.18333333333334</v>
      </c>
      <c r="I161" s="131">
        <v>256.31666666666666</v>
      </c>
      <c r="J161" s="131">
        <v>259.0333333333333</v>
      </c>
      <c r="K161" s="130">
        <v>253.6</v>
      </c>
      <c r="L161" s="130">
        <v>248.75</v>
      </c>
      <c r="M161" s="130">
        <v>37.773130000000002</v>
      </c>
    </row>
    <row r="162" spans="1:13">
      <c r="A162" s="66">
        <v>153</v>
      </c>
      <c r="B162" s="130" t="s">
        <v>208</v>
      </c>
      <c r="C162" s="130">
        <v>894.85</v>
      </c>
      <c r="D162" s="131">
        <v>896.94999999999993</v>
      </c>
      <c r="E162" s="131">
        <v>887.89999999999986</v>
      </c>
      <c r="F162" s="131">
        <v>880.94999999999993</v>
      </c>
      <c r="G162" s="131">
        <v>871.89999999999986</v>
      </c>
      <c r="H162" s="131">
        <v>903.89999999999986</v>
      </c>
      <c r="I162" s="131">
        <v>912.94999999999982</v>
      </c>
      <c r="J162" s="131">
        <v>919.89999999999986</v>
      </c>
      <c r="K162" s="130">
        <v>906</v>
      </c>
      <c r="L162" s="130">
        <v>890</v>
      </c>
      <c r="M162" s="130">
        <v>6.52522</v>
      </c>
    </row>
    <row r="163" spans="1:13">
      <c r="A163" s="66">
        <v>154</v>
      </c>
      <c r="B163" s="130" t="s">
        <v>209</v>
      </c>
      <c r="C163" s="130">
        <v>2733.3</v>
      </c>
      <c r="D163" s="131">
        <v>2723.7666666666669</v>
      </c>
      <c r="E163" s="131">
        <v>2690.7833333333338</v>
      </c>
      <c r="F163" s="131">
        <v>2648.2666666666669</v>
      </c>
      <c r="G163" s="131">
        <v>2615.2833333333338</v>
      </c>
      <c r="H163" s="131">
        <v>2766.2833333333338</v>
      </c>
      <c r="I163" s="131">
        <v>2799.2666666666664</v>
      </c>
      <c r="J163" s="131">
        <v>2841.7833333333338</v>
      </c>
      <c r="K163" s="130">
        <v>2756.75</v>
      </c>
      <c r="L163" s="130">
        <v>2681.25</v>
      </c>
      <c r="M163" s="130">
        <v>0.95811000000000002</v>
      </c>
    </row>
    <row r="164" spans="1:13">
      <c r="A164" s="66">
        <v>155</v>
      </c>
      <c r="B164" s="130" t="s">
        <v>127</v>
      </c>
      <c r="C164" s="130">
        <v>111.25</v>
      </c>
      <c r="D164" s="131">
        <v>111.31666666666666</v>
      </c>
      <c r="E164" s="131">
        <v>109.78333333333333</v>
      </c>
      <c r="F164" s="131">
        <v>108.31666666666666</v>
      </c>
      <c r="G164" s="131">
        <v>106.78333333333333</v>
      </c>
      <c r="H164" s="131">
        <v>112.78333333333333</v>
      </c>
      <c r="I164" s="131">
        <v>114.31666666666666</v>
      </c>
      <c r="J164" s="131">
        <v>115.78333333333333</v>
      </c>
      <c r="K164" s="130">
        <v>112.85</v>
      </c>
      <c r="L164" s="130">
        <v>109.85</v>
      </c>
      <c r="M164" s="130">
        <v>46.911670000000001</v>
      </c>
    </row>
    <row r="165" spans="1:13">
      <c r="A165" s="66">
        <v>156</v>
      </c>
      <c r="B165" s="130" t="s">
        <v>129</v>
      </c>
      <c r="C165" s="130">
        <v>195.45</v>
      </c>
      <c r="D165" s="131">
        <v>195.86666666666665</v>
      </c>
      <c r="E165" s="131">
        <v>193.2833333333333</v>
      </c>
      <c r="F165" s="131">
        <v>191.11666666666665</v>
      </c>
      <c r="G165" s="131">
        <v>188.5333333333333</v>
      </c>
      <c r="H165" s="131">
        <v>198.0333333333333</v>
      </c>
      <c r="I165" s="131">
        <v>200.61666666666662</v>
      </c>
      <c r="J165" s="131">
        <v>202.7833333333333</v>
      </c>
      <c r="K165" s="130">
        <v>198.45</v>
      </c>
      <c r="L165" s="130">
        <v>193.7</v>
      </c>
      <c r="M165" s="130">
        <v>77.928340000000006</v>
      </c>
    </row>
    <row r="166" spans="1:13">
      <c r="A166" s="66">
        <v>157</v>
      </c>
      <c r="B166" s="130" t="s">
        <v>1620</v>
      </c>
      <c r="C166" s="130">
        <v>312.3</v>
      </c>
      <c r="D166" s="131">
        <v>313.68333333333334</v>
      </c>
      <c r="E166" s="131">
        <v>307.91666666666669</v>
      </c>
      <c r="F166" s="131">
        <v>303.53333333333336</v>
      </c>
      <c r="G166" s="131">
        <v>297.76666666666671</v>
      </c>
      <c r="H166" s="131">
        <v>318.06666666666666</v>
      </c>
      <c r="I166" s="131">
        <v>323.83333333333331</v>
      </c>
      <c r="J166" s="131">
        <v>328.21666666666664</v>
      </c>
      <c r="K166" s="130">
        <v>319.45</v>
      </c>
      <c r="L166" s="130">
        <v>309.3</v>
      </c>
      <c r="M166" s="130">
        <v>2.2869199999999998</v>
      </c>
    </row>
    <row r="167" spans="1:13">
      <c r="A167" s="66">
        <v>158</v>
      </c>
      <c r="B167" s="130" t="s">
        <v>210</v>
      </c>
      <c r="C167" s="130">
        <v>9296.15</v>
      </c>
      <c r="D167" s="131">
        <v>9324.7166666666672</v>
      </c>
      <c r="E167" s="131">
        <v>9199.4333333333343</v>
      </c>
      <c r="F167" s="131">
        <v>9102.7166666666672</v>
      </c>
      <c r="G167" s="131">
        <v>8977.4333333333343</v>
      </c>
      <c r="H167" s="131">
        <v>9421.4333333333343</v>
      </c>
      <c r="I167" s="131">
        <v>9546.7166666666672</v>
      </c>
      <c r="J167" s="131">
        <v>9643.4333333333343</v>
      </c>
      <c r="K167" s="130">
        <v>9450</v>
      </c>
      <c r="L167" s="130">
        <v>9228</v>
      </c>
      <c r="M167" s="130">
        <v>2.4910000000000002E-2</v>
      </c>
    </row>
    <row r="168" spans="1:13">
      <c r="A168" s="66">
        <v>159</v>
      </c>
      <c r="B168" s="130" t="s">
        <v>128</v>
      </c>
      <c r="C168" s="130">
        <v>145.85</v>
      </c>
      <c r="D168" s="131">
        <v>149.81666666666663</v>
      </c>
      <c r="E168" s="131">
        <v>140.68333333333328</v>
      </c>
      <c r="F168" s="131">
        <v>135.51666666666665</v>
      </c>
      <c r="G168" s="131">
        <v>126.3833333333333</v>
      </c>
      <c r="H168" s="131">
        <v>154.98333333333326</v>
      </c>
      <c r="I168" s="131">
        <v>164.11666666666665</v>
      </c>
      <c r="J168" s="131">
        <v>169.28333333333325</v>
      </c>
      <c r="K168" s="130">
        <v>158.94999999999999</v>
      </c>
      <c r="L168" s="130">
        <v>144.65</v>
      </c>
      <c r="M168" s="130">
        <v>683.96777999999995</v>
      </c>
    </row>
    <row r="169" spans="1:13">
      <c r="A169" s="66">
        <v>160</v>
      </c>
      <c r="B169" s="130" t="s">
        <v>2251</v>
      </c>
      <c r="C169" s="130">
        <v>483.65</v>
      </c>
      <c r="D169" s="131">
        <v>486.01666666666665</v>
      </c>
      <c r="E169" s="131">
        <v>480.0333333333333</v>
      </c>
      <c r="F169" s="131">
        <v>476.41666666666663</v>
      </c>
      <c r="G169" s="131">
        <v>470.43333333333328</v>
      </c>
      <c r="H169" s="131">
        <v>489.63333333333333</v>
      </c>
      <c r="I169" s="131">
        <v>495.61666666666667</v>
      </c>
      <c r="J169" s="131">
        <v>499.23333333333335</v>
      </c>
      <c r="K169" s="130">
        <v>492</v>
      </c>
      <c r="L169" s="130">
        <v>482.4</v>
      </c>
      <c r="M169" s="130">
        <v>9.4606300000000001</v>
      </c>
    </row>
    <row r="170" spans="1:13">
      <c r="A170" s="66">
        <v>161</v>
      </c>
      <c r="B170" s="130" t="s">
        <v>1646</v>
      </c>
      <c r="C170" s="130">
        <v>819.2</v>
      </c>
      <c r="D170" s="131">
        <v>818.5</v>
      </c>
      <c r="E170" s="131">
        <v>809.7</v>
      </c>
      <c r="F170" s="131">
        <v>800.2</v>
      </c>
      <c r="G170" s="131">
        <v>791.40000000000009</v>
      </c>
      <c r="H170" s="131">
        <v>828</v>
      </c>
      <c r="I170" s="131">
        <v>836.8</v>
      </c>
      <c r="J170" s="131">
        <v>846.3</v>
      </c>
      <c r="K170" s="130">
        <v>827.3</v>
      </c>
      <c r="L170" s="130">
        <v>809</v>
      </c>
      <c r="M170" s="130">
        <v>5.1517099999999996</v>
      </c>
    </row>
    <row r="171" spans="1:13">
      <c r="A171" s="66">
        <v>162</v>
      </c>
      <c r="B171" s="130" t="s">
        <v>133</v>
      </c>
      <c r="C171" s="130">
        <v>509.95</v>
      </c>
      <c r="D171" s="131">
        <v>512.33333333333337</v>
      </c>
      <c r="E171" s="131">
        <v>503.36666666666679</v>
      </c>
      <c r="F171" s="131">
        <v>496.78333333333342</v>
      </c>
      <c r="G171" s="131">
        <v>487.81666666666683</v>
      </c>
      <c r="H171" s="131">
        <v>518.91666666666674</v>
      </c>
      <c r="I171" s="131">
        <v>527.88333333333321</v>
      </c>
      <c r="J171" s="131">
        <v>534.4666666666667</v>
      </c>
      <c r="K171" s="130">
        <v>521.29999999999995</v>
      </c>
      <c r="L171" s="130">
        <v>505.75</v>
      </c>
      <c r="M171" s="130">
        <v>64.82978</v>
      </c>
    </row>
    <row r="172" spans="1:13">
      <c r="A172" s="66">
        <v>163</v>
      </c>
      <c r="B172" s="130" t="s">
        <v>131</v>
      </c>
      <c r="C172" s="130">
        <v>29.6</v>
      </c>
      <c r="D172" s="131">
        <v>29.099999999999998</v>
      </c>
      <c r="E172" s="131">
        <v>27.999999999999996</v>
      </c>
      <c r="F172" s="131">
        <v>26.4</v>
      </c>
      <c r="G172" s="131">
        <v>25.299999999999997</v>
      </c>
      <c r="H172" s="131">
        <v>30.699999999999996</v>
      </c>
      <c r="I172" s="131">
        <v>31.799999999999997</v>
      </c>
      <c r="J172" s="131">
        <v>33.399999999999991</v>
      </c>
      <c r="K172" s="130">
        <v>30.2</v>
      </c>
      <c r="L172" s="130">
        <v>27.5</v>
      </c>
      <c r="M172" s="130">
        <v>1757.37302</v>
      </c>
    </row>
    <row r="173" spans="1:13">
      <c r="A173" s="66">
        <v>164</v>
      </c>
      <c r="B173" s="130" t="s">
        <v>134</v>
      </c>
      <c r="C173" s="130">
        <v>933.65</v>
      </c>
      <c r="D173" s="131">
        <v>932.38333333333333</v>
      </c>
      <c r="E173" s="131">
        <v>922.26666666666665</v>
      </c>
      <c r="F173" s="131">
        <v>910.88333333333333</v>
      </c>
      <c r="G173" s="131">
        <v>900.76666666666665</v>
      </c>
      <c r="H173" s="131">
        <v>943.76666666666665</v>
      </c>
      <c r="I173" s="131">
        <v>953.88333333333321</v>
      </c>
      <c r="J173" s="131">
        <v>965.26666666666665</v>
      </c>
      <c r="K173" s="130">
        <v>942.5</v>
      </c>
      <c r="L173" s="130">
        <v>921</v>
      </c>
      <c r="M173" s="130">
        <v>101.70959000000001</v>
      </c>
    </row>
    <row r="174" spans="1:13">
      <c r="A174" s="66">
        <v>165</v>
      </c>
      <c r="B174" s="130" t="s">
        <v>135</v>
      </c>
      <c r="C174" s="130">
        <v>457.25</v>
      </c>
      <c r="D174" s="131">
        <v>459.76666666666671</v>
      </c>
      <c r="E174" s="131">
        <v>451.58333333333343</v>
      </c>
      <c r="F174" s="131">
        <v>445.91666666666674</v>
      </c>
      <c r="G174" s="131">
        <v>437.73333333333346</v>
      </c>
      <c r="H174" s="131">
        <v>465.43333333333339</v>
      </c>
      <c r="I174" s="131">
        <v>473.61666666666667</v>
      </c>
      <c r="J174" s="131">
        <v>479.28333333333336</v>
      </c>
      <c r="K174" s="130">
        <v>467.95</v>
      </c>
      <c r="L174" s="130">
        <v>454.1</v>
      </c>
      <c r="M174" s="130">
        <v>26.753489999999999</v>
      </c>
    </row>
    <row r="175" spans="1:13">
      <c r="A175" s="66">
        <v>166</v>
      </c>
      <c r="B175" s="130" t="s">
        <v>136</v>
      </c>
      <c r="C175" s="130">
        <v>45.95</v>
      </c>
      <c r="D175" s="131">
        <v>46.416666666666664</v>
      </c>
      <c r="E175" s="131">
        <v>45.083333333333329</v>
      </c>
      <c r="F175" s="131">
        <v>44.216666666666661</v>
      </c>
      <c r="G175" s="131">
        <v>42.883333333333326</v>
      </c>
      <c r="H175" s="131">
        <v>47.283333333333331</v>
      </c>
      <c r="I175" s="131">
        <v>48.61666666666666</v>
      </c>
      <c r="J175" s="131">
        <v>49.483333333333334</v>
      </c>
      <c r="K175" s="130">
        <v>47.75</v>
      </c>
      <c r="L175" s="130">
        <v>45.55</v>
      </c>
      <c r="M175" s="130">
        <v>148.16</v>
      </c>
    </row>
    <row r="176" spans="1:13">
      <c r="A176" s="66">
        <v>167</v>
      </c>
      <c r="B176" s="130" t="s">
        <v>132</v>
      </c>
      <c r="C176" s="130">
        <v>154.75</v>
      </c>
      <c r="D176" s="131">
        <v>155.06666666666666</v>
      </c>
      <c r="E176" s="131">
        <v>153.13333333333333</v>
      </c>
      <c r="F176" s="131">
        <v>151.51666666666665</v>
      </c>
      <c r="G176" s="131">
        <v>149.58333333333331</v>
      </c>
      <c r="H176" s="131">
        <v>156.68333333333334</v>
      </c>
      <c r="I176" s="131">
        <v>158.61666666666667</v>
      </c>
      <c r="J176" s="131">
        <v>160.23333333333335</v>
      </c>
      <c r="K176" s="130">
        <v>157</v>
      </c>
      <c r="L176" s="130">
        <v>153.44999999999999</v>
      </c>
      <c r="M176" s="130">
        <v>49.341230000000003</v>
      </c>
    </row>
    <row r="177" spans="1:13">
      <c r="A177" s="66">
        <v>168</v>
      </c>
      <c r="B177" s="130" t="s">
        <v>230</v>
      </c>
      <c r="C177" s="130">
        <v>1908.1</v>
      </c>
      <c r="D177" s="131">
        <v>1906.8500000000001</v>
      </c>
      <c r="E177" s="131">
        <v>1888.0500000000002</v>
      </c>
      <c r="F177" s="131">
        <v>1868</v>
      </c>
      <c r="G177" s="131">
        <v>1849.2</v>
      </c>
      <c r="H177" s="131">
        <v>1926.9000000000003</v>
      </c>
      <c r="I177" s="131">
        <v>1945.7</v>
      </c>
      <c r="J177" s="131">
        <v>1965.7500000000005</v>
      </c>
      <c r="K177" s="130">
        <v>1925.65</v>
      </c>
      <c r="L177" s="130">
        <v>1886.8</v>
      </c>
      <c r="M177" s="130">
        <v>1.64882</v>
      </c>
    </row>
    <row r="178" spans="1:13">
      <c r="A178" s="66">
        <v>169</v>
      </c>
      <c r="B178" s="130" t="s">
        <v>212</v>
      </c>
      <c r="C178" s="130">
        <v>16813.150000000001</v>
      </c>
      <c r="D178" s="131">
        <v>16854.850000000002</v>
      </c>
      <c r="E178" s="131">
        <v>16582.500000000004</v>
      </c>
      <c r="F178" s="131">
        <v>16351.850000000002</v>
      </c>
      <c r="G178" s="131">
        <v>16079.500000000004</v>
      </c>
      <c r="H178" s="131">
        <v>17085.500000000004</v>
      </c>
      <c r="I178" s="131">
        <v>17357.850000000002</v>
      </c>
      <c r="J178" s="131">
        <v>17588.500000000004</v>
      </c>
      <c r="K178" s="130">
        <v>17127.2</v>
      </c>
      <c r="L178" s="130">
        <v>16624.2</v>
      </c>
      <c r="M178" s="130">
        <v>6.148E-2</v>
      </c>
    </row>
    <row r="179" spans="1:13">
      <c r="A179" s="66">
        <v>170</v>
      </c>
      <c r="B179" s="130" t="s">
        <v>140</v>
      </c>
      <c r="C179" s="130">
        <v>1348.25</v>
      </c>
      <c r="D179" s="131">
        <v>1349.7833333333333</v>
      </c>
      <c r="E179" s="131">
        <v>1323.4666666666667</v>
      </c>
      <c r="F179" s="131">
        <v>1298.6833333333334</v>
      </c>
      <c r="G179" s="131">
        <v>1272.3666666666668</v>
      </c>
      <c r="H179" s="131">
        <v>1374.5666666666666</v>
      </c>
      <c r="I179" s="131">
        <v>1400.8833333333332</v>
      </c>
      <c r="J179" s="131">
        <v>1425.6666666666665</v>
      </c>
      <c r="K179" s="130">
        <v>1376.1</v>
      </c>
      <c r="L179" s="130">
        <v>1325</v>
      </c>
      <c r="M179" s="130">
        <v>5.3533799999999996</v>
      </c>
    </row>
    <row r="180" spans="1:13">
      <c r="A180" s="66">
        <v>171</v>
      </c>
      <c r="B180" s="130" t="s">
        <v>139</v>
      </c>
      <c r="C180" s="130">
        <v>1275.5</v>
      </c>
      <c r="D180" s="131">
        <v>1271.5999999999999</v>
      </c>
      <c r="E180" s="131">
        <v>1260.9999999999998</v>
      </c>
      <c r="F180" s="131">
        <v>1246.4999999999998</v>
      </c>
      <c r="G180" s="131">
        <v>1235.8999999999996</v>
      </c>
      <c r="H180" s="131">
        <v>1286.0999999999999</v>
      </c>
      <c r="I180" s="131">
        <v>1296.7000000000003</v>
      </c>
      <c r="J180" s="131">
        <v>1311.2</v>
      </c>
      <c r="K180" s="130">
        <v>1282.2</v>
      </c>
      <c r="L180" s="130">
        <v>1257.0999999999999</v>
      </c>
      <c r="M180" s="130">
        <v>1.90815</v>
      </c>
    </row>
    <row r="181" spans="1:13">
      <c r="A181" s="66">
        <v>172</v>
      </c>
      <c r="B181" s="130" t="s">
        <v>138</v>
      </c>
      <c r="C181" s="130">
        <v>276.2</v>
      </c>
      <c r="D181" s="131">
        <v>279.96666666666664</v>
      </c>
      <c r="E181" s="131">
        <v>271.23333333333329</v>
      </c>
      <c r="F181" s="131">
        <v>266.26666666666665</v>
      </c>
      <c r="G181" s="131">
        <v>257.5333333333333</v>
      </c>
      <c r="H181" s="131">
        <v>284.93333333333328</v>
      </c>
      <c r="I181" s="131">
        <v>293.66666666666663</v>
      </c>
      <c r="J181" s="131">
        <v>298.63333333333327</v>
      </c>
      <c r="K181" s="130">
        <v>288.7</v>
      </c>
      <c r="L181" s="130">
        <v>275</v>
      </c>
      <c r="M181" s="130">
        <v>456.41149000000001</v>
      </c>
    </row>
    <row r="182" spans="1:13">
      <c r="A182" s="66">
        <v>173</v>
      </c>
      <c r="B182" s="130" t="s">
        <v>137</v>
      </c>
      <c r="C182" s="130">
        <v>93.55</v>
      </c>
      <c r="D182" s="131">
        <v>94.833333333333329</v>
      </c>
      <c r="E182" s="131">
        <v>92.016666666666652</v>
      </c>
      <c r="F182" s="131">
        <v>90.48333333333332</v>
      </c>
      <c r="G182" s="131">
        <v>87.666666666666643</v>
      </c>
      <c r="H182" s="131">
        <v>96.36666666666666</v>
      </c>
      <c r="I182" s="131">
        <v>99.183333333333351</v>
      </c>
      <c r="J182" s="131">
        <v>100.71666666666667</v>
      </c>
      <c r="K182" s="130">
        <v>97.65</v>
      </c>
      <c r="L182" s="130">
        <v>93.3</v>
      </c>
      <c r="M182" s="130">
        <v>175.16121999999999</v>
      </c>
    </row>
    <row r="183" spans="1:13">
      <c r="A183" s="66">
        <v>174</v>
      </c>
      <c r="B183" s="130" t="s">
        <v>1856</v>
      </c>
      <c r="C183" s="130">
        <v>450.5</v>
      </c>
      <c r="D183" s="131">
        <v>454.05</v>
      </c>
      <c r="E183" s="131">
        <v>443.45000000000005</v>
      </c>
      <c r="F183" s="131">
        <v>436.40000000000003</v>
      </c>
      <c r="G183" s="131">
        <v>425.80000000000007</v>
      </c>
      <c r="H183" s="131">
        <v>461.1</v>
      </c>
      <c r="I183" s="131">
        <v>471.70000000000005</v>
      </c>
      <c r="J183" s="131">
        <v>478.75</v>
      </c>
      <c r="K183" s="130">
        <v>464.65</v>
      </c>
      <c r="L183" s="130">
        <v>447</v>
      </c>
      <c r="M183" s="130">
        <v>3.43791</v>
      </c>
    </row>
    <row r="184" spans="1:13">
      <c r="A184" s="66">
        <v>175</v>
      </c>
      <c r="B184" s="130" t="s">
        <v>142</v>
      </c>
      <c r="C184" s="130">
        <v>574.79999999999995</v>
      </c>
      <c r="D184" s="131">
        <v>579.26666666666665</v>
      </c>
      <c r="E184" s="131">
        <v>566.73333333333335</v>
      </c>
      <c r="F184" s="131">
        <v>558.66666666666674</v>
      </c>
      <c r="G184" s="131">
        <v>546.13333333333344</v>
      </c>
      <c r="H184" s="131">
        <v>587.33333333333326</v>
      </c>
      <c r="I184" s="131">
        <v>599.86666666666656</v>
      </c>
      <c r="J184" s="131">
        <v>607.93333333333317</v>
      </c>
      <c r="K184" s="130">
        <v>591.79999999999995</v>
      </c>
      <c r="L184" s="130">
        <v>571.20000000000005</v>
      </c>
      <c r="M184" s="130">
        <v>66.300659999999993</v>
      </c>
    </row>
    <row r="185" spans="1:13">
      <c r="A185" s="66">
        <v>176</v>
      </c>
      <c r="B185" s="130" t="s">
        <v>143</v>
      </c>
      <c r="C185" s="130">
        <v>998.4</v>
      </c>
      <c r="D185" s="131">
        <v>1002.2333333333335</v>
      </c>
      <c r="E185" s="131">
        <v>977.56666666666683</v>
      </c>
      <c r="F185" s="131">
        <v>956.73333333333335</v>
      </c>
      <c r="G185" s="131">
        <v>932.06666666666672</v>
      </c>
      <c r="H185" s="131">
        <v>1023.0666666666669</v>
      </c>
      <c r="I185" s="131">
        <v>1047.7333333333336</v>
      </c>
      <c r="J185" s="131">
        <v>1068.5666666666671</v>
      </c>
      <c r="K185" s="130">
        <v>1026.9000000000001</v>
      </c>
      <c r="L185" s="130">
        <v>981.4</v>
      </c>
      <c r="M185" s="130">
        <v>15.791259999999999</v>
      </c>
    </row>
    <row r="186" spans="1:13">
      <c r="A186" s="66">
        <v>177</v>
      </c>
      <c r="B186" s="130" t="s">
        <v>1917</v>
      </c>
      <c r="C186" s="130">
        <v>13.35</v>
      </c>
      <c r="D186" s="131">
        <v>13.449999999999998</v>
      </c>
      <c r="E186" s="131">
        <v>13.199999999999996</v>
      </c>
      <c r="F186" s="131">
        <v>13.049999999999999</v>
      </c>
      <c r="G186" s="131">
        <v>12.799999999999997</v>
      </c>
      <c r="H186" s="131">
        <v>13.599999999999994</v>
      </c>
      <c r="I186" s="131">
        <v>13.849999999999998</v>
      </c>
      <c r="J186" s="131">
        <v>13.999999999999993</v>
      </c>
      <c r="K186" s="130">
        <v>13.7</v>
      </c>
      <c r="L186" s="130">
        <v>13.3</v>
      </c>
      <c r="M186" s="130">
        <v>210.00357</v>
      </c>
    </row>
    <row r="187" spans="1:13">
      <c r="A187" s="66">
        <v>178</v>
      </c>
      <c r="B187" s="130" t="s">
        <v>144</v>
      </c>
      <c r="C187" s="130">
        <v>63</v>
      </c>
      <c r="D187" s="131">
        <v>63.75</v>
      </c>
      <c r="E187" s="131">
        <v>61.900000000000006</v>
      </c>
      <c r="F187" s="131">
        <v>60.800000000000004</v>
      </c>
      <c r="G187" s="131">
        <v>58.95000000000001</v>
      </c>
      <c r="H187" s="131">
        <v>64.849999999999994</v>
      </c>
      <c r="I187" s="131">
        <v>66.699999999999989</v>
      </c>
      <c r="J187" s="131">
        <v>67.8</v>
      </c>
      <c r="K187" s="130">
        <v>65.599999999999994</v>
      </c>
      <c r="L187" s="130">
        <v>62.65</v>
      </c>
      <c r="M187" s="130">
        <v>64.623400000000004</v>
      </c>
    </row>
    <row r="188" spans="1:13">
      <c r="A188" s="66">
        <v>179</v>
      </c>
      <c r="B188" s="130" t="s">
        <v>1930</v>
      </c>
      <c r="C188" s="130">
        <v>610.9</v>
      </c>
      <c r="D188" s="131">
        <v>608</v>
      </c>
      <c r="E188" s="131">
        <v>601.1</v>
      </c>
      <c r="F188" s="131">
        <v>591.30000000000007</v>
      </c>
      <c r="G188" s="131">
        <v>584.40000000000009</v>
      </c>
      <c r="H188" s="131">
        <v>617.79999999999995</v>
      </c>
      <c r="I188" s="131">
        <v>624.70000000000005</v>
      </c>
      <c r="J188" s="131">
        <v>634.49999999999989</v>
      </c>
      <c r="K188" s="130">
        <v>614.9</v>
      </c>
      <c r="L188" s="130">
        <v>598.20000000000005</v>
      </c>
      <c r="M188" s="130">
        <v>0.46878999999999998</v>
      </c>
    </row>
    <row r="189" spans="1:13">
      <c r="A189" s="66">
        <v>180</v>
      </c>
      <c r="B189" s="130" t="s">
        <v>244</v>
      </c>
      <c r="C189" s="130">
        <v>57.5</v>
      </c>
      <c r="D189" s="131">
        <v>57.833333333333336</v>
      </c>
      <c r="E189" s="131">
        <v>56.416666666666671</v>
      </c>
      <c r="F189" s="131">
        <v>55.333333333333336</v>
      </c>
      <c r="G189" s="131">
        <v>53.916666666666671</v>
      </c>
      <c r="H189" s="131">
        <v>58.916666666666671</v>
      </c>
      <c r="I189" s="131">
        <v>60.333333333333343</v>
      </c>
      <c r="J189" s="131">
        <v>61.416666666666671</v>
      </c>
      <c r="K189" s="130">
        <v>59.25</v>
      </c>
      <c r="L189" s="130">
        <v>56.75</v>
      </c>
      <c r="M189" s="130">
        <v>67.234250000000003</v>
      </c>
    </row>
    <row r="190" spans="1:13">
      <c r="A190" s="66">
        <v>181</v>
      </c>
      <c r="B190" s="130" t="s">
        <v>155</v>
      </c>
      <c r="C190" s="130">
        <v>654</v>
      </c>
      <c r="D190" s="131">
        <v>657.66666666666663</v>
      </c>
      <c r="E190" s="131">
        <v>646.33333333333326</v>
      </c>
      <c r="F190" s="131">
        <v>638.66666666666663</v>
      </c>
      <c r="G190" s="131">
        <v>627.33333333333326</v>
      </c>
      <c r="H190" s="131">
        <v>665.33333333333326</v>
      </c>
      <c r="I190" s="131">
        <v>676.66666666666652</v>
      </c>
      <c r="J190" s="131">
        <v>684.33333333333326</v>
      </c>
      <c r="K190" s="130">
        <v>669</v>
      </c>
      <c r="L190" s="130">
        <v>650</v>
      </c>
      <c r="M190" s="130">
        <v>2.7222400000000002</v>
      </c>
    </row>
    <row r="191" spans="1:13">
      <c r="A191" s="66">
        <v>182</v>
      </c>
      <c r="B191" s="130" t="s">
        <v>145</v>
      </c>
      <c r="C191" s="130">
        <v>714.5</v>
      </c>
      <c r="D191" s="131">
        <v>716.08333333333337</v>
      </c>
      <c r="E191" s="131">
        <v>709.16666666666674</v>
      </c>
      <c r="F191" s="131">
        <v>703.83333333333337</v>
      </c>
      <c r="G191" s="131">
        <v>696.91666666666674</v>
      </c>
      <c r="H191" s="131">
        <v>721.41666666666674</v>
      </c>
      <c r="I191" s="131">
        <v>728.33333333333348</v>
      </c>
      <c r="J191" s="131">
        <v>733.66666666666674</v>
      </c>
      <c r="K191" s="130">
        <v>723</v>
      </c>
      <c r="L191" s="130">
        <v>710.75</v>
      </c>
      <c r="M191" s="130">
        <v>7.7728200000000003</v>
      </c>
    </row>
    <row r="192" spans="1:13">
      <c r="A192" s="66">
        <v>183</v>
      </c>
      <c r="B192" s="130" t="s">
        <v>146</v>
      </c>
      <c r="C192" s="130">
        <v>656.6</v>
      </c>
      <c r="D192" s="131">
        <v>654.9</v>
      </c>
      <c r="E192" s="131">
        <v>643.79999999999995</v>
      </c>
      <c r="F192" s="131">
        <v>631</v>
      </c>
      <c r="G192" s="131">
        <v>619.9</v>
      </c>
      <c r="H192" s="131">
        <v>667.69999999999993</v>
      </c>
      <c r="I192" s="131">
        <v>678.80000000000007</v>
      </c>
      <c r="J192" s="131">
        <v>691.59999999999991</v>
      </c>
      <c r="K192" s="130">
        <v>666</v>
      </c>
      <c r="L192" s="130">
        <v>642.1</v>
      </c>
      <c r="M192" s="130">
        <v>5.8703000000000003</v>
      </c>
    </row>
    <row r="193" spans="1:13">
      <c r="A193" s="66">
        <v>184</v>
      </c>
      <c r="B193" s="130" t="s">
        <v>152</v>
      </c>
      <c r="C193" s="130">
        <v>2911.8</v>
      </c>
      <c r="D193" s="131">
        <v>2926.25</v>
      </c>
      <c r="E193" s="131">
        <v>2878.05</v>
      </c>
      <c r="F193" s="131">
        <v>2844.3</v>
      </c>
      <c r="G193" s="131">
        <v>2796.1000000000004</v>
      </c>
      <c r="H193" s="131">
        <v>2960</v>
      </c>
      <c r="I193" s="131">
        <v>3008.2</v>
      </c>
      <c r="J193" s="131">
        <v>3041.95</v>
      </c>
      <c r="K193" s="130">
        <v>2974.45</v>
      </c>
      <c r="L193" s="130">
        <v>2892.5</v>
      </c>
      <c r="M193" s="130">
        <v>14.23766</v>
      </c>
    </row>
    <row r="194" spans="1:13">
      <c r="A194" s="66">
        <v>185</v>
      </c>
      <c r="B194" s="130" t="s">
        <v>147</v>
      </c>
      <c r="C194" s="130">
        <v>281.95</v>
      </c>
      <c r="D194" s="131">
        <v>283.95</v>
      </c>
      <c r="E194" s="131">
        <v>278.89999999999998</v>
      </c>
      <c r="F194" s="131">
        <v>275.84999999999997</v>
      </c>
      <c r="G194" s="131">
        <v>270.79999999999995</v>
      </c>
      <c r="H194" s="131">
        <v>287</v>
      </c>
      <c r="I194" s="131">
        <v>292.05000000000007</v>
      </c>
      <c r="J194" s="131">
        <v>295.10000000000002</v>
      </c>
      <c r="K194" s="130">
        <v>289</v>
      </c>
      <c r="L194" s="130">
        <v>280.89999999999998</v>
      </c>
      <c r="M194" s="130">
        <v>24.5566</v>
      </c>
    </row>
    <row r="195" spans="1:13">
      <c r="A195" s="66">
        <v>186</v>
      </c>
      <c r="B195" s="130" t="s">
        <v>149</v>
      </c>
      <c r="C195" s="130">
        <v>212.35</v>
      </c>
      <c r="D195" s="131">
        <v>211.18333333333331</v>
      </c>
      <c r="E195" s="131">
        <v>208.16666666666663</v>
      </c>
      <c r="F195" s="131">
        <v>203.98333333333332</v>
      </c>
      <c r="G195" s="131">
        <v>200.96666666666664</v>
      </c>
      <c r="H195" s="131">
        <v>215.36666666666662</v>
      </c>
      <c r="I195" s="131">
        <v>218.38333333333333</v>
      </c>
      <c r="J195" s="131">
        <v>222.56666666666661</v>
      </c>
      <c r="K195" s="130">
        <v>214.2</v>
      </c>
      <c r="L195" s="130">
        <v>207</v>
      </c>
      <c r="M195" s="130">
        <v>50.225119999999997</v>
      </c>
    </row>
    <row r="196" spans="1:13">
      <c r="A196" s="66">
        <v>187</v>
      </c>
      <c r="B196" s="130" t="s">
        <v>148</v>
      </c>
      <c r="C196" s="130">
        <v>376.85</v>
      </c>
      <c r="D196" s="131">
        <v>376.58333333333331</v>
      </c>
      <c r="E196" s="131">
        <v>370.86666666666662</v>
      </c>
      <c r="F196" s="131">
        <v>364.88333333333333</v>
      </c>
      <c r="G196" s="131">
        <v>359.16666666666663</v>
      </c>
      <c r="H196" s="131">
        <v>382.56666666666661</v>
      </c>
      <c r="I196" s="131">
        <v>388.2833333333333</v>
      </c>
      <c r="J196" s="131">
        <v>394.26666666666659</v>
      </c>
      <c r="K196" s="130">
        <v>382.3</v>
      </c>
      <c r="L196" s="130">
        <v>370.6</v>
      </c>
      <c r="M196" s="130">
        <v>96.234359999999995</v>
      </c>
    </row>
    <row r="197" spans="1:13">
      <c r="A197" s="66">
        <v>188</v>
      </c>
      <c r="B197" s="130" t="s">
        <v>150</v>
      </c>
      <c r="C197" s="130">
        <v>87.1</v>
      </c>
      <c r="D197" s="131">
        <v>87.483333333333334</v>
      </c>
      <c r="E197" s="131">
        <v>86.066666666666663</v>
      </c>
      <c r="F197" s="131">
        <v>85.033333333333331</v>
      </c>
      <c r="G197" s="131">
        <v>83.61666666666666</v>
      </c>
      <c r="H197" s="131">
        <v>88.516666666666666</v>
      </c>
      <c r="I197" s="131">
        <v>89.933333333333323</v>
      </c>
      <c r="J197" s="131">
        <v>90.966666666666669</v>
      </c>
      <c r="K197" s="130">
        <v>88.9</v>
      </c>
      <c r="L197" s="130">
        <v>86.45</v>
      </c>
      <c r="M197" s="130">
        <v>87.353790000000004</v>
      </c>
    </row>
    <row r="198" spans="1:13">
      <c r="A198" s="66">
        <v>189</v>
      </c>
      <c r="B198" s="130" t="s">
        <v>151</v>
      </c>
      <c r="C198" s="130">
        <v>708</v>
      </c>
      <c r="D198" s="131">
        <v>711.01666666666677</v>
      </c>
      <c r="E198" s="131">
        <v>701.53333333333353</v>
      </c>
      <c r="F198" s="131">
        <v>695.06666666666672</v>
      </c>
      <c r="G198" s="131">
        <v>685.58333333333348</v>
      </c>
      <c r="H198" s="131">
        <v>717.48333333333358</v>
      </c>
      <c r="I198" s="131">
        <v>726.96666666666692</v>
      </c>
      <c r="J198" s="131">
        <v>733.43333333333362</v>
      </c>
      <c r="K198" s="130">
        <v>720.5</v>
      </c>
      <c r="L198" s="130">
        <v>704.55</v>
      </c>
      <c r="M198" s="130">
        <v>48.85951</v>
      </c>
    </row>
    <row r="199" spans="1:13">
      <c r="A199" s="66">
        <v>190</v>
      </c>
      <c r="B199" s="130" t="s">
        <v>153</v>
      </c>
      <c r="C199" s="130">
        <v>611.5</v>
      </c>
      <c r="D199" s="131">
        <v>604.86666666666667</v>
      </c>
      <c r="E199" s="131">
        <v>595.13333333333333</v>
      </c>
      <c r="F199" s="131">
        <v>578.76666666666665</v>
      </c>
      <c r="G199" s="131">
        <v>569.0333333333333</v>
      </c>
      <c r="H199" s="131">
        <v>621.23333333333335</v>
      </c>
      <c r="I199" s="131">
        <v>630.9666666666667</v>
      </c>
      <c r="J199" s="131">
        <v>647.33333333333337</v>
      </c>
      <c r="K199" s="130">
        <v>614.6</v>
      </c>
      <c r="L199" s="130">
        <v>588.5</v>
      </c>
      <c r="M199" s="130">
        <v>50.044150000000002</v>
      </c>
    </row>
    <row r="200" spans="1:13">
      <c r="A200" s="66">
        <v>191</v>
      </c>
      <c r="B200" s="130" t="s">
        <v>214</v>
      </c>
      <c r="C200" s="130">
        <v>736.85</v>
      </c>
      <c r="D200" s="131">
        <v>738.66666666666663</v>
      </c>
      <c r="E200" s="131">
        <v>730.38333333333321</v>
      </c>
      <c r="F200" s="131">
        <v>723.91666666666663</v>
      </c>
      <c r="G200" s="131">
        <v>715.63333333333321</v>
      </c>
      <c r="H200" s="131">
        <v>745.13333333333321</v>
      </c>
      <c r="I200" s="131">
        <v>753.41666666666674</v>
      </c>
      <c r="J200" s="131">
        <v>759.88333333333321</v>
      </c>
      <c r="K200" s="130">
        <v>746.95</v>
      </c>
      <c r="L200" s="130">
        <v>732.2</v>
      </c>
      <c r="M200" s="130">
        <v>1.02966</v>
      </c>
    </row>
    <row r="201" spans="1:13">
      <c r="A201" s="66">
        <v>192</v>
      </c>
      <c r="B201" s="130" t="s">
        <v>154</v>
      </c>
      <c r="C201" s="130">
        <v>813.7</v>
      </c>
      <c r="D201" s="131">
        <v>816.23333333333323</v>
      </c>
      <c r="E201" s="131">
        <v>806.56666666666649</v>
      </c>
      <c r="F201" s="131">
        <v>799.43333333333328</v>
      </c>
      <c r="G201" s="131">
        <v>789.76666666666654</v>
      </c>
      <c r="H201" s="131">
        <v>823.36666666666645</v>
      </c>
      <c r="I201" s="131">
        <v>833.03333333333319</v>
      </c>
      <c r="J201" s="131">
        <v>840.1666666666664</v>
      </c>
      <c r="K201" s="130">
        <v>825.9</v>
      </c>
      <c r="L201" s="130">
        <v>809.1</v>
      </c>
      <c r="M201" s="130">
        <v>21.54852</v>
      </c>
    </row>
    <row r="202" spans="1:13">
      <c r="A202" s="66">
        <v>193</v>
      </c>
      <c r="B202" s="130" t="s">
        <v>216</v>
      </c>
      <c r="C202" s="130">
        <v>1429.25</v>
      </c>
      <c r="D202" s="131">
        <v>1429.1000000000001</v>
      </c>
      <c r="E202" s="131">
        <v>1416.6000000000004</v>
      </c>
      <c r="F202" s="131">
        <v>1403.9500000000003</v>
      </c>
      <c r="G202" s="131">
        <v>1391.4500000000005</v>
      </c>
      <c r="H202" s="131">
        <v>1441.7500000000002</v>
      </c>
      <c r="I202" s="131">
        <v>1454.2499999999998</v>
      </c>
      <c r="J202" s="131">
        <v>1466.9</v>
      </c>
      <c r="K202" s="130">
        <v>1441.6</v>
      </c>
      <c r="L202" s="130">
        <v>1416.45</v>
      </c>
      <c r="M202" s="130">
        <v>1.2823800000000001</v>
      </c>
    </row>
    <row r="203" spans="1:13">
      <c r="A203" s="66">
        <v>194</v>
      </c>
      <c r="B203" s="130" t="s">
        <v>217</v>
      </c>
      <c r="C203" s="130">
        <v>271.8</v>
      </c>
      <c r="D203" s="131">
        <v>272.61666666666667</v>
      </c>
      <c r="E203" s="131">
        <v>269.28333333333336</v>
      </c>
      <c r="F203" s="131">
        <v>266.76666666666671</v>
      </c>
      <c r="G203" s="131">
        <v>263.43333333333339</v>
      </c>
      <c r="H203" s="131">
        <v>275.13333333333333</v>
      </c>
      <c r="I203" s="131">
        <v>278.46666666666658</v>
      </c>
      <c r="J203" s="131">
        <v>280.98333333333329</v>
      </c>
      <c r="K203" s="130">
        <v>275.95</v>
      </c>
      <c r="L203" s="130">
        <v>270.10000000000002</v>
      </c>
      <c r="M203" s="130">
        <v>10.7051</v>
      </c>
    </row>
    <row r="204" spans="1:13">
      <c r="A204" s="66">
        <v>195</v>
      </c>
      <c r="B204" s="130" t="s">
        <v>161</v>
      </c>
      <c r="C204" s="130">
        <v>721.9</v>
      </c>
      <c r="D204" s="131">
        <v>724.48333333333323</v>
      </c>
      <c r="E204" s="131">
        <v>715.51666666666642</v>
      </c>
      <c r="F204" s="131">
        <v>709.13333333333321</v>
      </c>
      <c r="G204" s="131">
        <v>700.1666666666664</v>
      </c>
      <c r="H204" s="131">
        <v>730.86666666666645</v>
      </c>
      <c r="I204" s="131">
        <v>739.83333333333337</v>
      </c>
      <c r="J204" s="131">
        <v>746.21666666666647</v>
      </c>
      <c r="K204" s="130">
        <v>733.45</v>
      </c>
      <c r="L204" s="130">
        <v>718.1</v>
      </c>
      <c r="M204" s="130">
        <v>14.463229999999999</v>
      </c>
    </row>
    <row r="205" spans="1:13">
      <c r="A205" s="66">
        <v>196</v>
      </c>
      <c r="B205" s="130" t="s">
        <v>158</v>
      </c>
      <c r="C205" s="130">
        <v>4175.5</v>
      </c>
      <c r="D205" s="131">
        <v>4179.0166666666664</v>
      </c>
      <c r="E205" s="131">
        <v>4151.4833333333327</v>
      </c>
      <c r="F205" s="131">
        <v>4127.4666666666662</v>
      </c>
      <c r="G205" s="131">
        <v>4099.9333333333325</v>
      </c>
      <c r="H205" s="131">
        <v>4203.0333333333328</v>
      </c>
      <c r="I205" s="131">
        <v>4230.5666666666657</v>
      </c>
      <c r="J205" s="131">
        <v>4254.583333333333</v>
      </c>
      <c r="K205" s="130">
        <v>4206.55</v>
      </c>
      <c r="L205" s="130">
        <v>4155</v>
      </c>
      <c r="M205" s="130">
        <v>1.5275399999999999</v>
      </c>
    </row>
    <row r="206" spans="1:13">
      <c r="A206" s="66">
        <v>197</v>
      </c>
      <c r="B206" s="130" t="s">
        <v>159</v>
      </c>
      <c r="C206" s="130">
        <v>121.2</v>
      </c>
      <c r="D206" s="131">
        <v>123.08333333333333</v>
      </c>
      <c r="E206" s="131">
        <v>118.86666666666666</v>
      </c>
      <c r="F206" s="131">
        <v>116.53333333333333</v>
      </c>
      <c r="G206" s="131">
        <v>112.31666666666666</v>
      </c>
      <c r="H206" s="131">
        <v>125.41666666666666</v>
      </c>
      <c r="I206" s="131">
        <v>129.63333333333333</v>
      </c>
      <c r="J206" s="131">
        <v>131.96666666666664</v>
      </c>
      <c r="K206" s="130">
        <v>127.3</v>
      </c>
      <c r="L206" s="130">
        <v>120.75</v>
      </c>
      <c r="M206" s="130">
        <v>48.750480000000003</v>
      </c>
    </row>
    <row r="207" spans="1:13">
      <c r="A207" s="66">
        <v>198</v>
      </c>
      <c r="B207" s="130" t="s">
        <v>156</v>
      </c>
      <c r="C207" s="130">
        <v>1056.0999999999999</v>
      </c>
      <c r="D207" s="131">
        <v>1063.75</v>
      </c>
      <c r="E207" s="131">
        <v>1038.55</v>
      </c>
      <c r="F207" s="131">
        <v>1021</v>
      </c>
      <c r="G207" s="131">
        <v>995.8</v>
      </c>
      <c r="H207" s="131">
        <v>1081.3</v>
      </c>
      <c r="I207" s="131">
        <v>1106.4999999999998</v>
      </c>
      <c r="J207" s="131">
        <v>1124.05</v>
      </c>
      <c r="K207" s="130">
        <v>1088.95</v>
      </c>
      <c r="L207" s="130">
        <v>1046.2</v>
      </c>
      <c r="M207" s="130">
        <v>2.2591299999999999</v>
      </c>
    </row>
    <row r="208" spans="1:13">
      <c r="A208" s="66">
        <v>199</v>
      </c>
      <c r="B208" s="130" t="s">
        <v>357</v>
      </c>
      <c r="C208" s="130">
        <v>3214.7</v>
      </c>
      <c r="D208" s="131">
        <v>3239.2166666666667</v>
      </c>
      <c r="E208" s="131">
        <v>3175.4833333333336</v>
      </c>
      <c r="F208" s="131">
        <v>3136.2666666666669</v>
      </c>
      <c r="G208" s="131">
        <v>3072.5333333333338</v>
      </c>
      <c r="H208" s="131">
        <v>3278.4333333333334</v>
      </c>
      <c r="I208" s="131">
        <v>3342.1666666666661</v>
      </c>
      <c r="J208" s="131">
        <v>3381.3833333333332</v>
      </c>
      <c r="K208" s="130">
        <v>3302.95</v>
      </c>
      <c r="L208" s="130">
        <v>3200</v>
      </c>
      <c r="M208" s="130">
        <v>4.37249</v>
      </c>
    </row>
    <row r="209" spans="1:13">
      <c r="A209" s="66">
        <v>200</v>
      </c>
      <c r="B209" s="130" t="s">
        <v>2085</v>
      </c>
      <c r="C209" s="130">
        <v>227.7</v>
      </c>
      <c r="D209" s="131">
        <v>230.16666666666666</v>
      </c>
      <c r="E209" s="131">
        <v>223.5333333333333</v>
      </c>
      <c r="F209" s="131">
        <v>219.36666666666665</v>
      </c>
      <c r="G209" s="131">
        <v>212.73333333333329</v>
      </c>
      <c r="H209" s="131">
        <v>234.33333333333331</v>
      </c>
      <c r="I209" s="131">
        <v>240.9666666666667</v>
      </c>
      <c r="J209" s="131">
        <v>245.13333333333333</v>
      </c>
      <c r="K209" s="130">
        <v>236.8</v>
      </c>
      <c r="L209" s="130">
        <v>226</v>
      </c>
      <c r="M209" s="130">
        <v>18.457650000000001</v>
      </c>
    </row>
    <row r="210" spans="1:13">
      <c r="A210" s="66">
        <v>201</v>
      </c>
      <c r="B210" s="130" t="s">
        <v>2067</v>
      </c>
      <c r="C210" s="130">
        <v>222.3</v>
      </c>
      <c r="D210" s="131">
        <v>222.30000000000004</v>
      </c>
      <c r="E210" s="131">
        <v>222.30000000000007</v>
      </c>
      <c r="F210" s="131">
        <v>222.30000000000004</v>
      </c>
      <c r="G210" s="131">
        <v>222.30000000000007</v>
      </c>
      <c r="H210" s="131">
        <v>222.30000000000007</v>
      </c>
      <c r="I210" s="131">
        <v>222.3</v>
      </c>
      <c r="J210" s="131">
        <v>222.30000000000007</v>
      </c>
      <c r="K210" s="130">
        <v>222.3</v>
      </c>
      <c r="L210" s="130">
        <v>222.3</v>
      </c>
      <c r="M210" s="130">
        <v>6.3877300000000004</v>
      </c>
    </row>
    <row r="211" spans="1:13">
      <c r="A211" s="66">
        <v>202</v>
      </c>
      <c r="B211" s="130" t="s">
        <v>228</v>
      </c>
      <c r="C211" s="130">
        <v>315.75</v>
      </c>
      <c r="D211" s="131">
        <v>317.01666666666665</v>
      </c>
      <c r="E211" s="131">
        <v>310.63333333333333</v>
      </c>
      <c r="F211" s="131">
        <v>305.51666666666665</v>
      </c>
      <c r="G211" s="131">
        <v>299.13333333333333</v>
      </c>
      <c r="H211" s="131">
        <v>322.13333333333333</v>
      </c>
      <c r="I211" s="131">
        <v>328.51666666666665</v>
      </c>
      <c r="J211" s="131">
        <v>333.63333333333333</v>
      </c>
      <c r="K211" s="130">
        <v>323.39999999999998</v>
      </c>
      <c r="L211" s="130">
        <v>311.89999999999998</v>
      </c>
      <c r="M211" s="130">
        <v>71.542640000000006</v>
      </c>
    </row>
    <row r="212" spans="1:13">
      <c r="A212" s="66">
        <v>203</v>
      </c>
      <c r="B212" s="130" t="s">
        <v>162</v>
      </c>
      <c r="C212" s="130">
        <v>601.75</v>
      </c>
      <c r="D212" s="131">
        <v>600.65</v>
      </c>
      <c r="E212" s="131">
        <v>595.09999999999991</v>
      </c>
      <c r="F212" s="131">
        <v>588.44999999999993</v>
      </c>
      <c r="G212" s="131">
        <v>582.89999999999986</v>
      </c>
      <c r="H212" s="131">
        <v>607.29999999999995</v>
      </c>
      <c r="I212" s="131">
        <v>612.84999999999991</v>
      </c>
      <c r="J212" s="131">
        <v>619.5</v>
      </c>
      <c r="K212" s="130">
        <v>606.20000000000005</v>
      </c>
      <c r="L212" s="130">
        <v>594</v>
      </c>
      <c r="M212" s="130">
        <v>8.0761000000000003</v>
      </c>
    </row>
    <row r="213" spans="1:13">
      <c r="A213" s="66">
        <v>204</v>
      </c>
      <c r="B213" s="130" t="s">
        <v>2142</v>
      </c>
      <c r="C213" s="130">
        <v>68</v>
      </c>
      <c r="D213" s="131">
        <v>68.649999999999991</v>
      </c>
      <c r="E213" s="131">
        <v>66.699999999999989</v>
      </c>
      <c r="F213" s="131">
        <v>65.399999999999991</v>
      </c>
      <c r="G213" s="131">
        <v>63.449999999999989</v>
      </c>
      <c r="H213" s="131">
        <v>69.949999999999989</v>
      </c>
      <c r="I213" s="131">
        <v>71.900000000000006</v>
      </c>
      <c r="J213" s="131">
        <v>73.199999999999989</v>
      </c>
      <c r="K213" s="130">
        <v>70.599999999999994</v>
      </c>
      <c r="L213" s="130">
        <v>67.349999999999994</v>
      </c>
      <c r="M213" s="130">
        <v>22.67389</v>
      </c>
    </row>
    <row r="214" spans="1:13">
      <c r="A214" s="66">
        <v>205</v>
      </c>
      <c r="B214" s="130" t="s">
        <v>163</v>
      </c>
      <c r="C214" s="130">
        <v>293.45</v>
      </c>
      <c r="D214" s="131">
        <v>293.25</v>
      </c>
      <c r="E214" s="131">
        <v>289.75</v>
      </c>
      <c r="F214" s="131">
        <v>286.05</v>
      </c>
      <c r="G214" s="131">
        <v>282.55</v>
      </c>
      <c r="H214" s="131">
        <v>296.95</v>
      </c>
      <c r="I214" s="131">
        <v>300.45</v>
      </c>
      <c r="J214" s="131">
        <v>304.14999999999998</v>
      </c>
      <c r="K214" s="130">
        <v>296.75</v>
      </c>
      <c r="L214" s="130">
        <v>289.55</v>
      </c>
      <c r="M214" s="130">
        <v>30.236719999999998</v>
      </c>
    </row>
    <row r="215" spans="1:13">
      <c r="A215" s="66">
        <v>206</v>
      </c>
      <c r="B215" s="130" t="s">
        <v>164</v>
      </c>
      <c r="C215" s="130">
        <v>824.85</v>
      </c>
      <c r="D215" s="131">
        <v>826.7833333333333</v>
      </c>
      <c r="E215" s="131">
        <v>813.06666666666661</v>
      </c>
      <c r="F215" s="131">
        <v>801.2833333333333</v>
      </c>
      <c r="G215" s="131">
        <v>787.56666666666661</v>
      </c>
      <c r="H215" s="131">
        <v>838.56666666666661</v>
      </c>
      <c r="I215" s="131">
        <v>852.2833333333333</v>
      </c>
      <c r="J215" s="131">
        <v>864.06666666666661</v>
      </c>
      <c r="K215" s="130">
        <v>840.5</v>
      </c>
      <c r="L215" s="130">
        <v>815</v>
      </c>
      <c r="M215" s="130">
        <v>17.073720000000002</v>
      </c>
    </row>
    <row r="216" spans="1:13">
      <c r="A216" s="66">
        <v>207</v>
      </c>
      <c r="B216" s="130" t="s">
        <v>165</v>
      </c>
      <c r="C216" s="130">
        <v>320.35000000000002</v>
      </c>
      <c r="D216" s="131">
        <v>325.7166666666667</v>
      </c>
      <c r="E216" s="131">
        <v>313.58333333333337</v>
      </c>
      <c r="F216" s="131">
        <v>306.81666666666666</v>
      </c>
      <c r="G216" s="131">
        <v>294.68333333333334</v>
      </c>
      <c r="H216" s="131">
        <v>332.48333333333341</v>
      </c>
      <c r="I216" s="131">
        <v>344.61666666666673</v>
      </c>
      <c r="J216" s="131">
        <v>351.38333333333344</v>
      </c>
      <c r="K216" s="130">
        <v>337.85</v>
      </c>
      <c r="L216" s="130">
        <v>318.95</v>
      </c>
      <c r="M216" s="130">
        <v>135.48524</v>
      </c>
    </row>
    <row r="217" spans="1:13">
      <c r="A217" s="66">
        <v>208</v>
      </c>
      <c r="B217" s="136" t="s">
        <v>166</v>
      </c>
      <c r="C217" s="136">
        <v>576.6</v>
      </c>
      <c r="D217" s="131">
        <v>578.44999999999993</v>
      </c>
      <c r="E217" s="131">
        <v>570.24999999999989</v>
      </c>
      <c r="F217" s="131">
        <v>563.9</v>
      </c>
      <c r="G217" s="131">
        <v>555.69999999999993</v>
      </c>
      <c r="H217" s="131">
        <v>584.79999999999984</v>
      </c>
      <c r="I217" s="131">
        <v>592.99999999999989</v>
      </c>
      <c r="J217" s="131">
        <v>599.3499999999998</v>
      </c>
      <c r="K217" s="136">
        <v>586.65</v>
      </c>
      <c r="L217" s="136">
        <v>572.1</v>
      </c>
      <c r="M217" s="136">
        <v>6.7216699999999996</v>
      </c>
    </row>
    <row r="218" spans="1:13">
      <c r="A218" s="111"/>
      <c r="B218" s="19"/>
      <c r="C218" s="19"/>
      <c r="D218" s="112"/>
      <c r="E218" s="112"/>
      <c r="F218" s="112"/>
      <c r="G218" s="112"/>
      <c r="H218" s="112"/>
      <c r="I218" s="112"/>
      <c r="J218" s="112"/>
      <c r="K218" s="19"/>
      <c r="L218" s="19"/>
      <c r="M218" s="19"/>
    </row>
    <row r="219" spans="1:13">
      <c r="A219" s="111"/>
      <c r="B219" s="19"/>
      <c r="C219" s="19"/>
      <c r="D219" s="112"/>
      <c r="E219" s="112"/>
      <c r="F219" s="112"/>
      <c r="G219" s="112"/>
      <c r="H219" s="112"/>
      <c r="I219" s="112"/>
      <c r="J219" s="112"/>
      <c r="K219" s="19"/>
      <c r="L219" s="19"/>
      <c r="M219" s="19"/>
    </row>
    <row r="220" spans="1:13">
      <c r="A220" s="111"/>
      <c r="B220" s="19"/>
      <c r="C220" s="19"/>
      <c r="D220" s="112"/>
      <c r="E220" s="112"/>
      <c r="F220" s="112"/>
      <c r="G220" s="112"/>
      <c r="H220" s="112"/>
      <c r="I220" s="112"/>
      <c r="J220" s="112"/>
      <c r="K220" s="19"/>
      <c r="L220" s="19"/>
      <c r="M220" s="19"/>
    </row>
    <row r="221" spans="1:13">
      <c r="A221" s="111"/>
      <c r="B221" s="19"/>
      <c r="C221" s="19"/>
      <c r="D221" s="112"/>
      <c r="E221" s="112"/>
      <c r="F221" s="112"/>
      <c r="G221" s="112"/>
      <c r="H221" s="112"/>
      <c r="I221" s="112"/>
      <c r="J221" s="112"/>
      <c r="K221" s="19"/>
      <c r="L221" s="19"/>
      <c r="M221" s="19"/>
    </row>
    <row r="222" spans="1:13">
      <c r="A222" s="111"/>
      <c r="B222" s="19"/>
      <c r="C222" s="19"/>
      <c r="D222" s="112"/>
      <c r="E222" s="112"/>
      <c r="F222" s="112"/>
      <c r="G222" s="112"/>
      <c r="H222" s="112"/>
      <c r="I222" s="112"/>
      <c r="J222" s="112"/>
      <c r="K222" s="19"/>
      <c r="L222" s="19"/>
      <c r="M222" s="19"/>
    </row>
    <row r="223" spans="1:13">
      <c r="A223" s="111"/>
      <c r="B223" s="19"/>
      <c r="C223" s="19"/>
      <c r="D223" s="112"/>
      <c r="E223" s="112"/>
      <c r="F223" s="112"/>
      <c r="G223" s="112"/>
      <c r="H223" s="112"/>
      <c r="I223" s="112"/>
      <c r="J223" s="112"/>
      <c r="K223" s="19"/>
      <c r="L223" s="19"/>
      <c r="M223" s="19"/>
    </row>
    <row r="224" spans="1:13">
      <c r="A224" s="111"/>
      <c r="B224" s="19"/>
      <c r="C224" s="19"/>
      <c r="D224" s="112"/>
      <c r="E224" s="112"/>
      <c r="F224" s="112"/>
      <c r="G224" s="112"/>
      <c r="H224" s="112"/>
      <c r="I224" s="112"/>
      <c r="J224" s="112"/>
      <c r="K224" s="19"/>
      <c r="L224" s="19"/>
      <c r="M224" s="19"/>
    </row>
    <row r="225" spans="1:15">
      <c r="A225" s="111"/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39" t="s">
        <v>183</v>
      </c>
      <c r="C226" s="28"/>
      <c r="D226" s="28"/>
      <c r="E226" s="28"/>
      <c r="F226" s="28"/>
      <c r="G226" s="28"/>
      <c r="H226" s="28"/>
      <c r="I226" s="28"/>
      <c r="J226" s="28"/>
      <c r="K226" s="28"/>
      <c r="L226" s="109"/>
      <c r="M226" s="109"/>
    </row>
    <row r="227" spans="1:15">
      <c r="C227" s="28"/>
      <c r="D227" s="28"/>
      <c r="E227" s="28"/>
      <c r="F227" s="28"/>
      <c r="G227" s="28"/>
      <c r="H227" s="28"/>
      <c r="I227" s="28"/>
      <c r="J227" s="28"/>
      <c r="K227" s="28"/>
      <c r="L227" s="109"/>
      <c r="M227" s="110"/>
    </row>
    <row r="228" spans="1:15"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109"/>
      <c r="M228" s="110"/>
    </row>
    <row r="229" spans="1:15">
      <c r="A229" s="40" t="s">
        <v>184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</row>
    <row r="230" spans="1:15">
      <c r="A230" s="41"/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</row>
    <row r="231" spans="1:15">
      <c r="A231" s="42" t="s">
        <v>185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</row>
    <row r="232" spans="1:15">
      <c r="A232" s="26" t="s">
        <v>167</v>
      </c>
      <c r="B232" s="27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168</v>
      </c>
      <c r="B233" s="27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26" t="s">
        <v>169</v>
      </c>
      <c r="B234" s="27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26" t="s">
        <v>170</v>
      </c>
      <c r="B235" s="27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26" t="s">
        <v>171</v>
      </c>
      <c r="B236" s="27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36"/>
      <c r="B237" s="27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27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18"/>
      <c r="B239" s="27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18"/>
      <c r="B240" s="27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  <c r="N240" s="18"/>
      <c r="O240" s="18"/>
    </row>
    <row r="241" spans="1:15">
      <c r="A241" s="18"/>
      <c r="B241" s="27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  <c r="N241" s="18"/>
      <c r="O241" s="18"/>
    </row>
    <row r="242" spans="1:15">
      <c r="A242" s="43" t="s">
        <v>172</v>
      </c>
      <c r="B242" s="27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  <c r="N242" s="18"/>
      <c r="O242" s="18"/>
    </row>
    <row r="243" spans="1:15">
      <c r="A243" s="37" t="s">
        <v>173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5">
      <c r="A244" s="37" t="s">
        <v>174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5">
      <c r="A245" s="37" t="s">
        <v>175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5">
      <c r="A246" s="44" t="s">
        <v>176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5">
      <c r="A247" s="44" t="s">
        <v>177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5">
      <c r="A248" s="44" t="s">
        <v>178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5">
      <c r="A249" s="44" t="s">
        <v>179</v>
      </c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5">
      <c r="A250" s="44" t="s">
        <v>180</v>
      </c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5">
      <c r="A251" s="44" t="s">
        <v>181</v>
      </c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5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5">
      <c r="B253" s="18"/>
      <c r="C253" s="38"/>
      <c r="D253" s="38"/>
      <c r="E253" s="38"/>
      <c r="F253" s="38"/>
      <c r="G253" s="38"/>
      <c r="H253" s="38"/>
      <c r="I253" s="38"/>
      <c r="J253" s="38"/>
      <c r="K253" s="38"/>
      <c r="L253" s="35"/>
      <c r="M253" s="18"/>
    </row>
    <row r="254" spans="1:15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5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5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38"/>
      <c r="D270" s="38"/>
      <c r="E270" s="38"/>
      <c r="F270" s="38"/>
      <c r="G270" s="38"/>
      <c r="H270" s="38"/>
      <c r="I270" s="38"/>
      <c r="J270" s="38"/>
      <c r="K270" s="3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38"/>
      <c r="D318" s="38"/>
      <c r="E318" s="38"/>
      <c r="F318" s="38"/>
      <c r="G318" s="38"/>
      <c r="H318" s="38"/>
      <c r="I318" s="38"/>
      <c r="J318" s="38"/>
      <c r="K318" s="3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28"/>
      <c r="D348" s="28"/>
      <c r="E348" s="28"/>
      <c r="F348" s="28"/>
      <c r="G348" s="28"/>
      <c r="H348" s="28"/>
      <c r="I348" s="28"/>
      <c r="J348" s="28"/>
      <c r="K348" s="2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  <row r="353" spans="2:13">
      <c r="B353" s="18"/>
      <c r="C353" s="28"/>
      <c r="D353" s="28"/>
      <c r="E353" s="28"/>
      <c r="F353" s="28"/>
      <c r="G353" s="28"/>
      <c r="H353" s="28"/>
      <c r="I353" s="28"/>
      <c r="J353" s="28"/>
      <c r="K353" s="28"/>
      <c r="L353" s="35"/>
      <c r="M353" s="18"/>
    </row>
    <row r="354" spans="2:13">
      <c r="B354" s="18"/>
      <c r="C354" s="28"/>
      <c r="D354" s="28"/>
      <c r="E354" s="28"/>
      <c r="F354" s="28"/>
      <c r="G354" s="28"/>
      <c r="H354" s="28"/>
      <c r="I354" s="28"/>
      <c r="J354" s="28"/>
      <c r="K354" s="28"/>
      <c r="L354" s="35"/>
      <c r="M354" s="18"/>
    </row>
    <row r="355" spans="2:13">
      <c r="B355" s="18"/>
      <c r="C355" s="28"/>
      <c r="D355" s="28"/>
      <c r="E355" s="28"/>
      <c r="F355" s="28"/>
      <c r="G355" s="28"/>
      <c r="H355" s="28"/>
      <c r="I355" s="28"/>
      <c r="J355" s="28"/>
      <c r="K355" s="28"/>
      <c r="L355" s="35"/>
      <c r="M355" s="18"/>
    </row>
    <row r="356" spans="2:13">
      <c r="B356" s="18"/>
      <c r="C356" s="28"/>
      <c r="D356" s="28"/>
      <c r="E356" s="28"/>
      <c r="F356" s="28"/>
      <c r="G356" s="28"/>
      <c r="H356" s="28"/>
      <c r="I356" s="28"/>
      <c r="J356" s="28"/>
      <c r="K356" s="28"/>
      <c r="L356" s="35"/>
      <c r="M356" s="18"/>
    </row>
    <row r="357" spans="2:13">
      <c r="B357" s="18"/>
      <c r="C357" s="28"/>
      <c r="D357" s="28"/>
      <c r="E357" s="28"/>
      <c r="F357" s="28"/>
      <c r="G357" s="28"/>
      <c r="H357" s="28"/>
      <c r="I357" s="28"/>
      <c r="J357" s="28"/>
      <c r="K357" s="28"/>
      <c r="L357" s="35"/>
      <c r="M357" s="18"/>
    </row>
    <row r="358" spans="2:13">
      <c r="B358" s="18"/>
      <c r="C358" s="28"/>
      <c r="D358" s="28"/>
      <c r="E358" s="28"/>
      <c r="F358" s="28"/>
      <c r="G358" s="28"/>
      <c r="H358" s="28"/>
      <c r="I358" s="28"/>
      <c r="J358" s="28"/>
      <c r="K358" s="28"/>
      <c r="L358" s="35"/>
      <c r="M358" s="18"/>
    </row>
    <row r="359" spans="2:13">
      <c r="B359" s="18"/>
      <c r="C359" s="38"/>
      <c r="D359" s="38"/>
      <c r="E359" s="28"/>
      <c r="F359" s="28"/>
      <c r="G359" s="28"/>
      <c r="H359" s="38"/>
      <c r="I359" s="38"/>
      <c r="J359" s="38"/>
      <c r="K359" s="38"/>
      <c r="L359" s="35"/>
      <c r="M359" s="18"/>
    </row>
    <row r="360" spans="2:13">
      <c r="B360" s="18"/>
      <c r="C360" s="28"/>
      <c r="D360" s="28"/>
      <c r="E360" s="28"/>
      <c r="F360" s="28"/>
      <c r="G360" s="28"/>
      <c r="H360" s="28"/>
      <c r="I360" s="28"/>
      <c r="J360" s="28"/>
      <c r="K360" s="28"/>
      <c r="L360" s="35"/>
      <c r="M360" s="18"/>
    </row>
    <row r="361" spans="2:13">
      <c r="B361" s="18"/>
      <c r="C361" s="28"/>
      <c r="D361" s="28"/>
      <c r="E361" s="28"/>
      <c r="F361" s="28"/>
      <c r="G361" s="28"/>
      <c r="H361" s="28"/>
      <c r="I361" s="28"/>
      <c r="J361" s="28"/>
      <c r="K361" s="28"/>
      <c r="L361" s="35"/>
      <c r="M361" s="18"/>
    </row>
    <row r="362" spans="2:13">
      <c r="B362" s="18"/>
      <c r="C362" s="28"/>
      <c r="D362" s="28"/>
      <c r="E362" s="28"/>
      <c r="F362" s="28"/>
      <c r="G362" s="28"/>
      <c r="H362" s="28"/>
      <c r="I362" s="28"/>
      <c r="J362" s="28"/>
      <c r="K362" s="28"/>
      <c r="L362" s="35"/>
      <c r="M362" s="18"/>
    </row>
    <row r="363" spans="2:13">
      <c r="B363" s="18"/>
      <c r="C363" s="28"/>
      <c r="D363" s="28"/>
      <c r="E363" s="28"/>
      <c r="F363" s="28"/>
      <c r="G363" s="28"/>
      <c r="H363" s="28"/>
      <c r="I363" s="28"/>
      <c r="J363" s="28"/>
      <c r="K363" s="28"/>
      <c r="L363" s="35"/>
      <c r="M363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9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7"/>
  <sheetViews>
    <sheetView zoomScale="85" zoomScaleNormal="85" workbookViewId="0">
      <pane ySplit="10" topLeftCell="A11" activePane="bottomLeft" state="frozen"/>
      <selection pane="bottomLeft" activeCell="N13" sqref="N13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46"/>
      <c r="B1" s="546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43146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43" t="s">
        <v>13</v>
      </c>
      <c r="B9" s="544" t="s">
        <v>14</v>
      </c>
      <c r="C9" s="542" t="s">
        <v>15</v>
      </c>
      <c r="D9" s="542" t="s">
        <v>16</v>
      </c>
      <c r="E9" s="542" t="s">
        <v>17</v>
      </c>
      <c r="F9" s="542"/>
      <c r="G9" s="542"/>
      <c r="H9" s="542" t="s">
        <v>18</v>
      </c>
      <c r="I9" s="542"/>
      <c r="J9" s="542"/>
      <c r="K9" s="23"/>
      <c r="L9" s="24"/>
      <c r="M9" s="34"/>
    </row>
    <row r="10" spans="1:15" ht="42.75" customHeight="1">
      <c r="A10" s="538"/>
      <c r="B10" s="540"/>
      <c r="C10" s="545" t="s">
        <v>19</v>
      </c>
      <c r="D10" s="545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23" t="s">
        <v>401</v>
      </c>
      <c r="C11" s="126">
        <v>20689.099999999999</v>
      </c>
      <c r="D11" s="124">
        <v>21081.366666666665</v>
      </c>
      <c r="E11" s="124">
        <v>20162.73333333333</v>
      </c>
      <c r="F11" s="124">
        <v>19636.366666666665</v>
      </c>
      <c r="G11" s="124">
        <v>18717.73333333333</v>
      </c>
      <c r="H11" s="124">
        <v>21607.73333333333</v>
      </c>
      <c r="I11" s="124">
        <v>22526.366666666669</v>
      </c>
      <c r="J11" s="124">
        <v>23052.73333333333</v>
      </c>
      <c r="K11" s="123">
        <v>22000</v>
      </c>
      <c r="L11" s="123">
        <v>20555</v>
      </c>
      <c r="M11" s="123">
        <v>4.3470000000000002E-2</v>
      </c>
    </row>
    <row r="12" spans="1:15" ht="12" customHeight="1">
      <c r="A12" s="65">
        <v>2</v>
      </c>
      <c r="B12" s="123" t="s">
        <v>403</v>
      </c>
      <c r="C12" s="126">
        <v>819.2</v>
      </c>
      <c r="D12" s="124">
        <v>821.38333333333333</v>
      </c>
      <c r="E12" s="124">
        <v>802.81666666666661</v>
      </c>
      <c r="F12" s="124">
        <v>786.43333333333328</v>
      </c>
      <c r="G12" s="124">
        <v>767.86666666666656</v>
      </c>
      <c r="H12" s="124">
        <v>837.76666666666665</v>
      </c>
      <c r="I12" s="124">
        <v>856.33333333333348</v>
      </c>
      <c r="J12" s="124">
        <v>872.7166666666667</v>
      </c>
      <c r="K12" s="123">
        <v>839.95</v>
      </c>
      <c r="L12" s="123">
        <v>805</v>
      </c>
      <c r="M12" s="123">
        <v>3.5204300000000002</v>
      </c>
    </row>
    <row r="13" spans="1:15" ht="12" customHeight="1">
      <c r="A13" s="65">
        <v>3</v>
      </c>
      <c r="B13" s="123" t="s">
        <v>186</v>
      </c>
      <c r="C13" s="126">
        <v>1572.1</v>
      </c>
      <c r="D13" s="124">
        <v>1589.2</v>
      </c>
      <c r="E13" s="124">
        <v>1544.4</v>
      </c>
      <c r="F13" s="124">
        <v>1516.7</v>
      </c>
      <c r="G13" s="124">
        <v>1471.9</v>
      </c>
      <c r="H13" s="124">
        <v>1616.9</v>
      </c>
      <c r="I13" s="124">
        <v>1661.6999999999998</v>
      </c>
      <c r="J13" s="124">
        <v>1689.4</v>
      </c>
      <c r="K13" s="123">
        <v>1634</v>
      </c>
      <c r="L13" s="123">
        <v>1561.5</v>
      </c>
      <c r="M13" s="123">
        <v>0.43053999999999998</v>
      </c>
    </row>
    <row r="14" spans="1:15" ht="12" customHeight="1">
      <c r="A14" s="65">
        <v>4</v>
      </c>
      <c r="B14" s="123" t="s">
        <v>30</v>
      </c>
      <c r="C14" s="126">
        <v>1629.7</v>
      </c>
      <c r="D14" s="124">
        <v>1636.9333333333334</v>
      </c>
      <c r="E14" s="124">
        <v>1612.7666666666669</v>
      </c>
      <c r="F14" s="124">
        <v>1595.8333333333335</v>
      </c>
      <c r="G14" s="124">
        <v>1571.666666666667</v>
      </c>
      <c r="H14" s="124">
        <v>1653.8666666666668</v>
      </c>
      <c r="I14" s="124">
        <v>1678.0333333333333</v>
      </c>
      <c r="J14" s="124">
        <v>1694.9666666666667</v>
      </c>
      <c r="K14" s="123">
        <v>1661.1</v>
      </c>
      <c r="L14" s="123">
        <v>1620</v>
      </c>
      <c r="M14" s="123">
        <v>2.0663900000000002</v>
      </c>
    </row>
    <row r="15" spans="1:15" ht="12" customHeight="1">
      <c r="A15" s="65">
        <v>5</v>
      </c>
      <c r="B15" s="123" t="s">
        <v>438</v>
      </c>
      <c r="C15" s="126">
        <v>1468.2</v>
      </c>
      <c r="D15" s="124">
        <v>1461.0666666666666</v>
      </c>
      <c r="E15" s="124">
        <v>1447.1333333333332</v>
      </c>
      <c r="F15" s="124">
        <v>1426.0666666666666</v>
      </c>
      <c r="G15" s="124">
        <v>1412.1333333333332</v>
      </c>
      <c r="H15" s="124">
        <v>1482.1333333333332</v>
      </c>
      <c r="I15" s="124">
        <v>1496.0666666666666</v>
      </c>
      <c r="J15" s="124">
        <v>1517.1333333333332</v>
      </c>
      <c r="K15" s="123">
        <v>1475</v>
      </c>
      <c r="L15" s="123">
        <v>1440</v>
      </c>
      <c r="M15" s="123">
        <v>0.47441</v>
      </c>
    </row>
    <row r="16" spans="1:15" ht="12" customHeight="1">
      <c r="A16" s="65">
        <v>6</v>
      </c>
      <c r="B16" s="123" t="s">
        <v>484</v>
      </c>
      <c r="C16" s="126">
        <v>2054.6</v>
      </c>
      <c r="D16" s="124">
        <v>2091.8166666666671</v>
      </c>
      <c r="E16" s="124">
        <v>1992.6333333333341</v>
      </c>
      <c r="F16" s="124">
        <v>1930.666666666667</v>
      </c>
      <c r="G16" s="124">
        <v>1831.483333333334</v>
      </c>
      <c r="H16" s="124">
        <v>2153.7833333333342</v>
      </c>
      <c r="I16" s="124">
        <v>2252.9666666666676</v>
      </c>
      <c r="J16" s="124">
        <v>2314.9333333333343</v>
      </c>
      <c r="K16" s="123">
        <v>2191</v>
      </c>
      <c r="L16" s="123">
        <v>2029.85</v>
      </c>
      <c r="M16" s="123">
        <v>0.51295999999999997</v>
      </c>
    </row>
    <row r="17" spans="1:13" ht="12" customHeight="1">
      <c r="A17" s="65">
        <v>7</v>
      </c>
      <c r="B17" s="123" t="s">
        <v>2571</v>
      </c>
      <c r="C17" s="126">
        <v>593.95000000000005</v>
      </c>
      <c r="D17" s="124">
        <v>596.94999999999993</v>
      </c>
      <c r="E17" s="124">
        <v>586.99999999999989</v>
      </c>
      <c r="F17" s="124">
        <v>580.04999999999995</v>
      </c>
      <c r="G17" s="124">
        <v>570.09999999999991</v>
      </c>
      <c r="H17" s="124">
        <v>603.89999999999986</v>
      </c>
      <c r="I17" s="124">
        <v>613.84999999999991</v>
      </c>
      <c r="J17" s="124">
        <v>620.79999999999984</v>
      </c>
      <c r="K17" s="123">
        <v>606.9</v>
      </c>
      <c r="L17" s="123">
        <v>590</v>
      </c>
      <c r="M17" s="123">
        <v>1.2617799999999999</v>
      </c>
    </row>
    <row r="18" spans="1:13" ht="12" customHeight="1">
      <c r="A18" s="65">
        <v>8</v>
      </c>
      <c r="B18" s="123" t="s">
        <v>408</v>
      </c>
      <c r="C18" s="126">
        <v>1183.0999999999999</v>
      </c>
      <c r="D18" s="124">
        <v>1165.3666666666666</v>
      </c>
      <c r="E18" s="124">
        <v>1142.7333333333331</v>
      </c>
      <c r="F18" s="124">
        <v>1102.3666666666666</v>
      </c>
      <c r="G18" s="124">
        <v>1079.7333333333331</v>
      </c>
      <c r="H18" s="124">
        <v>1205.7333333333331</v>
      </c>
      <c r="I18" s="124">
        <v>1228.3666666666668</v>
      </c>
      <c r="J18" s="124">
        <v>1268.7333333333331</v>
      </c>
      <c r="K18" s="123">
        <v>1188</v>
      </c>
      <c r="L18" s="123">
        <v>1125</v>
      </c>
      <c r="M18" s="123">
        <v>0.70501999999999998</v>
      </c>
    </row>
    <row r="19" spans="1:13" ht="12" customHeight="1">
      <c r="A19" s="65">
        <v>9</v>
      </c>
      <c r="B19" s="123" t="s">
        <v>410</v>
      </c>
      <c r="C19" s="126">
        <v>180.95</v>
      </c>
      <c r="D19" s="124">
        <v>183.91666666666666</v>
      </c>
      <c r="E19" s="124">
        <v>177.33333333333331</v>
      </c>
      <c r="F19" s="124">
        <v>173.71666666666667</v>
      </c>
      <c r="G19" s="124">
        <v>167.13333333333333</v>
      </c>
      <c r="H19" s="124">
        <v>187.5333333333333</v>
      </c>
      <c r="I19" s="124">
        <v>194.11666666666662</v>
      </c>
      <c r="J19" s="124">
        <v>197.73333333333329</v>
      </c>
      <c r="K19" s="123">
        <v>190.5</v>
      </c>
      <c r="L19" s="123">
        <v>180.3</v>
      </c>
      <c r="M19" s="123">
        <v>14.31901</v>
      </c>
    </row>
    <row r="20" spans="1:13" ht="12" customHeight="1">
      <c r="A20" s="65">
        <v>10</v>
      </c>
      <c r="B20" s="123" t="s">
        <v>31</v>
      </c>
      <c r="C20" s="126">
        <v>219.45</v>
      </c>
      <c r="D20" s="124">
        <v>219.9</v>
      </c>
      <c r="E20" s="124">
        <v>216.3</v>
      </c>
      <c r="F20" s="124">
        <v>213.15</v>
      </c>
      <c r="G20" s="124">
        <v>209.55</v>
      </c>
      <c r="H20" s="124">
        <v>223.05</v>
      </c>
      <c r="I20" s="124">
        <v>226.64999999999998</v>
      </c>
      <c r="J20" s="124">
        <v>229.8</v>
      </c>
      <c r="K20" s="123">
        <v>223.5</v>
      </c>
      <c r="L20" s="123">
        <v>216.75</v>
      </c>
      <c r="M20" s="123">
        <v>69.154640000000001</v>
      </c>
    </row>
    <row r="21" spans="1:13" ht="12" customHeight="1">
      <c r="A21" s="65">
        <v>11</v>
      </c>
      <c r="B21" s="123" t="s">
        <v>32</v>
      </c>
      <c r="C21" s="126">
        <v>413</v>
      </c>
      <c r="D21" s="124">
        <v>411.59999999999997</v>
      </c>
      <c r="E21" s="124">
        <v>406.39999999999992</v>
      </c>
      <c r="F21" s="124">
        <v>399.79999999999995</v>
      </c>
      <c r="G21" s="124">
        <v>394.59999999999991</v>
      </c>
      <c r="H21" s="124">
        <v>418.19999999999993</v>
      </c>
      <c r="I21" s="124">
        <v>423.4</v>
      </c>
      <c r="J21" s="124">
        <v>429.99999999999994</v>
      </c>
      <c r="K21" s="123">
        <v>416.8</v>
      </c>
      <c r="L21" s="123">
        <v>405</v>
      </c>
      <c r="M21" s="123">
        <v>30.018470000000001</v>
      </c>
    </row>
    <row r="22" spans="1:13" ht="12" customHeight="1">
      <c r="A22" s="65">
        <v>12</v>
      </c>
      <c r="B22" s="123" t="s">
        <v>33</v>
      </c>
      <c r="C22" s="126">
        <v>33.35</v>
      </c>
      <c r="D22" s="124">
        <v>33.733333333333341</v>
      </c>
      <c r="E22" s="124">
        <v>32.76666666666668</v>
      </c>
      <c r="F22" s="124">
        <v>32.183333333333337</v>
      </c>
      <c r="G22" s="124">
        <v>31.216666666666676</v>
      </c>
      <c r="H22" s="124">
        <v>34.316666666666684</v>
      </c>
      <c r="I22" s="124">
        <v>35.283333333333339</v>
      </c>
      <c r="J22" s="124">
        <v>35.866666666666688</v>
      </c>
      <c r="K22" s="123">
        <v>34.700000000000003</v>
      </c>
      <c r="L22" s="123">
        <v>33.15</v>
      </c>
      <c r="M22" s="123">
        <v>93.07687</v>
      </c>
    </row>
    <row r="23" spans="1:13">
      <c r="A23" s="65">
        <v>13</v>
      </c>
      <c r="B23" s="123" t="s">
        <v>425</v>
      </c>
      <c r="C23" s="126">
        <v>212</v>
      </c>
      <c r="D23" s="124">
        <v>213.41666666666666</v>
      </c>
      <c r="E23" s="124">
        <v>209.08333333333331</v>
      </c>
      <c r="F23" s="124">
        <v>206.16666666666666</v>
      </c>
      <c r="G23" s="124">
        <v>201.83333333333331</v>
      </c>
      <c r="H23" s="124">
        <v>216.33333333333331</v>
      </c>
      <c r="I23" s="124">
        <v>220.66666666666663</v>
      </c>
      <c r="J23" s="124">
        <v>223.58333333333331</v>
      </c>
      <c r="K23" s="123">
        <v>217.75</v>
      </c>
      <c r="L23" s="123">
        <v>210.5</v>
      </c>
      <c r="M23" s="123">
        <v>8.8331300000000006</v>
      </c>
    </row>
    <row r="24" spans="1:13">
      <c r="A24" s="65">
        <v>14</v>
      </c>
      <c r="B24" s="123" t="s">
        <v>415</v>
      </c>
      <c r="C24" s="126">
        <v>157.44999999999999</v>
      </c>
      <c r="D24" s="124">
        <v>159.41666666666666</v>
      </c>
      <c r="E24" s="124">
        <v>154.0333333333333</v>
      </c>
      <c r="F24" s="124">
        <v>150.61666666666665</v>
      </c>
      <c r="G24" s="124">
        <v>145.23333333333329</v>
      </c>
      <c r="H24" s="124">
        <v>162.83333333333331</v>
      </c>
      <c r="I24" s="124">
        <v>168.2166666666667</v>
      </c>
      <c r="J24" s="124">
        <v>171.63333333333333</v>
      </c>
      <c r="K24" s="123">
        <v>164.8</v>
      </c>
      <c r="L24" s="123">
        <v>156</v>
      </c>
      <c r="M24" s="123">
        <v>1.8728899999999999</v>
      </c>
    </row>
    <row r="25" spans="1:13">
      <c r="A25" s="65">
        <v>15</v>
      </c>
      <c r="B25" s="123" t="s">
        <v>2220</v>
      </c>
      <c r="C25" s="126">
        <v>252.35</v>
      </c>
      <c r="D25" s="124">
        <v>253.13333333333333</v>
      </c>
      <c r="E25" s="124">
        <v>247.21666666666664</v>
      </c>
      <c r="F25" s="124">
        <v>242.08333333333331</v>
      </c>
      <c r="G25" s="124">
        <v>236.16666666666663</v>
      </c>
      <c r="H25" s="124">
        <v>258.26666666666665</v>
      </c>
      <c r="I25" s="124">
        <v>264.18333333333339</v>
      </c>
      <c r="J25" s="124">
        <v>269.31666666666666</v>
      </c>
      <c r="K25" s="123">
        <v>259.05</v>
      </c>
      <c r="L25" s="123">
        <v>248</v>
      </c>
      <c r="M25" s="123">
        <v>1.93123</v>
      </c>
    </row>
    <row r="26" spans="1:13">
      <c r="A26" s="65">
        <v>16</v>
      </c>
      <c r="B26" s="123" t="s">
        <v>434</v>
      </c>
      <c r="C26" s="126">
        <v>270.8</v>
      </c>
      <c r="D26" s="124">
        <v>272.73333333333335</v>
      </c>
      <c r="E26" s="124">
        <v>265.16666666666669</v>
      </c>
      <c r="F26" s="124">
        <v>259.53333333333336</v>
      </c>
      <c r="G26" s="124">
        <v>251.9666666666667</v>
      </c>
      <c r="H26" s="124">
        <v>278.36666666666667</v>
      </c>
      <c r="I26" s="124">
        <v>285.93333333333328</v>
      </c>
      <c r="J26" s="124">
        <v>291.56666666666666</v>
      </c>
      <c r="K26" s="123">
        <v>280.3</v>
      </c>
      <c r="L26" s="123">
        <v>267.10000000000002</v>
      </c>
      <c r="M26" s="123">
        <v>1.3959699999999999</v>
      </c>
    </row>
    <row r="27" spans="1:13">
      <c r="A27" s="65">
        <v>17</v>
      </c>
      <c r="B27" s="123" t="s">
        <v>436</v>
      </c>
      <c r="C27" s="126">
        <v>345.4</v>
      </c>
      <c r="D27" s="124">
        <v>345.13333333333338</v>
      </c>
      <c r="E27" s="124">
        <v>340.26666666666677</v>
      </c>
      <c r="F27" s="124">
        <v>335.13333333333338</v>
      </c>
      <c r="G27" s="124">
        <v>330.26666666666677</v>
      </c>
      <c r="H27" s="124">
        <v>350.26666666666677</v>
      </c>
      <c r="I27" s="124">
        <v>355.13333333333344</v>
      </c>
      <c r="J27" s="124">
        <v>360.26666666666677</v>
      </c>
      <c r="K27" s="123">
        <v>350</v>
      </c>
      <c r="L27" s="123">
        <v>340</v>
      </c>
      <c r="M27" s="123">
        <v>6.0859999999999997E-2</v>
      </c>
    </row>
    <row r="28" spans="1:13">
      <c r="A28" s="65">
        <v>18</v>
      </c>
      <c r="B28" s="123" t="s">
        <v>235</v>
      </c>
      <c r="C28" s="126">
        <v>1421.25</v>
      </c>
      <c r="D28" s="124">
        <v>1423.45</v>
      </c>
      <c r="E28" s="124">
        <v>1408.9</v>
      </c>
      <c r="F28" s="124">
        <v>1396.55</v>
      </c>
      <c r="G28" s="124">
        <v>1382</v>
      </c>
      <c r="H28" s="124">
        <v>1435.8000000000002</v>
      </c>
      <c r="I28" s="124">
        <v>1450.35</v>
      </c>
      <c r="J28" s="124">
        <v>1462.7000000000003</v>
      </c>
      <c r="K28" s="123">
        <v>1438</v>
      </c>
      <c r="L28" s="123">
        <v>1411.1</v>
      </c>
      <c r="M28" s="123">
        <v>1.3470299999999999</v>
      </c>
    </row>
    <row r="29" spans="1:13">
      <c r="A29" s="65">
        <v>19</v>
      </c>
      <c r="B29" s="123" t="s">
        <v>446</v>
      </c>
      <c r="C29" s="126">
        <v>1803.1</v>
      </c>
      <c r="D29" s="124">
        <v>1800.8833333333332</v>
      </c>
      <c r="E29" s="124">
        <v>1784.7666666666664</v>
      </c>
      <c r="F29" s="124">
        <v>1766.4333333333332</v>
      </c>
      <c r="G29" s="124">
        <v>1750.3166666666664</v>
      </c>
      <c r="H29" s="124">
        <v>1819.2166666666665</v>
      </c>
      <c r="I29" s="124">
        <v>1835.3333333333333</v>
      </c>
      <c r="J29" s="124">
        <v>1853.6666666666665</v>
      </c>
      <c r="K29" s="123">
        <v>1817</v>
      </c>
      <c r="L29" s="123">
        <v>1782.55</v>
      </c>
      <c r="M29" s="123">
        <v>2.937E-2</v>
      </c>
    </row>
    <row r="30" spans="1:13">
      <c r="A30" s="65">
        <v>20</v>
      </c>
      <c r="B30" s="123" t="s">
        <v>486</v>
      </c>
      <c r="C30" s="126">
        <v>561.29999999999995</v>
      </c>
      <c r="D30" s="124">
        <v>563.41666666666663</v>
      </c>
      <c r="E30" s="124">
        <v>552.83333333333326</v>
      </c>
      <c r="F30" s="124">
        <v>544.36666666666667</v>
      </c>
      <c r="G30" s="124">
        <v>533.7833333333333</v>
      </c>
      <c r="H30" s="124">
        <v>571.88333333333321</v>
      </c>
      <c r="I30" s="124">
        <v>582.46666666666647</v>
      </c>
      <c r="J30" s="124">
        <v>590.93333333333317</v>
      </c>
      <c r="K30" s="123">
        <v>574</v>
      </c>
      <c r="L30" s="123">
        <v>554.95000000000005</v>
      </c>
      <c r="M30" s="123">
        <v>0.18592</v>
      </c>
    </row>
    <row r="31" spans="1:13">
      <c r="A31" s="65">
        <v>21</v>
      </c>
      <c r="B31" s="123" t="s">
        <v>453</v>
      </c>
      <c r="C31" s="126">
        <v>2153.8000000000002</v>
      </c>
      <c r="D31" s="124">
        <v>2163.2166666666667</v>
      </c>
      <c r="E31" s="124">
        <v>2126.3833333333332</v>
      </c>
      <c r="F31" s="124">
        <v>2098.9666666666667</v>
      </c>
      <c r="G31" s="124">
        <v>2062.1333333333332</v>
      </c>
      <c r="H31" s="124">
        <v>2190.6333333333332</v>
      </c>
      <c r="I31" s="124">
        <v>2227.4666666666662</v>
      </c>
      <c r="J31" s="124">
        <v>2254.8833333333332</v>
      </c>
      <c r="K31" s="123">
        <v>2200.0500000000002</v>
      </c>
      <c r="L31" s="123">
        <v>2135.8000000000002</v>
      </c>
      <c r="M31" s="123">
        <v>0.18082999999999999</v>
      </c>
    </row>
    <row r="32" spans="1:13">
      <c r="A32" s="65">
        <v>22</v>
      </c>
      <c r="B32" s="123" t="s">
        <v>34</v>
      </c>
      <c r="C32" s="126">
        <v>56.2</v>
      </c>
      <c r="D32" s="124">
        <v>57.616666666666667</v>
      </c>
      <c r="E32" s="124">
        <v>54.183333333333337</v>
      </c>
      <c r="F32" s="124">
        <v>52.166666666666671</v>
      </c>
      <c r="G32" s="124">
        <v>48.733333333333341</v>
      </c>
      <c r="H32" s="124">
        <v>59.633333333333333</v>
      </c>
      <c r="I32" s="124">
        <v>63.066666666666656</v>
      </c>
      <c r="J32" s="124">
        <v>65.083333333333329</v>
      </c>
      <c r="K32" s="123">
        <v>61.05</v>
      </c>
      <c r="L32" s="123">
        <v>55.6</v>
      </c>
      <c r="M32" s="123">
        <v>73.381540000000001</v>
      </c>
    </row>
    <row r="33" spans="1:13">
      <c r="A33" s="65">
        <v>23</v>
      </c>
      <c r="B33" s="123" t="s">
        <v>457</v>
      </c>
      <c r="C33" s="126">
        <v>187</v>
      </c>
      <c r="D33" s="124">
        <v>189.9</v>
      </c>
      <c r="E33" s="124">
        <v>183.60000000000002</v>
      </c>
      <c r="F33" s="124">
        <v>180.20000000000002</v>
      </c>
      <c r="G33" s="124">
        <v>173.90000000000003</v>
      </c>
      <c r="H33" s="124">
        <v>193.3</v>
      </c>
      <c r="I33" s="124">
        <v>199.60000000000002</v>
      </c>
      <c r="J33" s="124">
        <v>203</v>
      </c>
      <c r="K33" s="123">
        <v>196.2</v>
      </c>
      <c r="L33" s="123">
        <v>186.5</v>
      </c>
      <c r="M33" s="123">
        <v>5.7720900000000004</v>
      </c>
    </row>
    <row r="34" spans="1:13">
      <c r="A34" s="65">
        <v>24</v>
      </c>
      <c r="B34" s="123" t="s">
        <v>187</v>
      </c>
      <c r="C34" s="126">
        <v>839.1</v>
      </c>
      <c r="D34" s="124">
        <v>842.48333333333346</v>
      </c>
      <c r="E34" s="124">
        <v>827.76666666666688</v>
      </c>
      <c r="F34" s="124">
        <v>816.43333333333339</v>
      </c>
      <c r="G34" s="124">
        <v>801.71666666666681</v>
      </c>
      <c r="H34" s="124">
        <v>853.81666666666695</v>
      </c>
      <c r="I34" s="124">
        <v>868.53333333333342</v>
      </c>
      <c r="J34" s="124">
        <v>879.86666666666702</v>
      </c>
      <c r="K34" s="123">
        <v>857.2</v>
      </c>
      <c r="L34" s="123">
        <v>831.15</v>
      </c>
      <c r="M34" s="123">
        <v>6.3875900000000003</v>
      </c>
    </row>
    <row r="35" spans="1:13">
      <c r="A35" s="65">
        <v>25</v>
      </c>
      <c r="B35" s="123" t="s">
        <v>35</v>
      </c>
      <c r="C35" s="126">
        <v>254.15</v>
      </c>
      <c r="D35" s="124">
        <v>255.11666666666665</v>
      </c>
      <c r="E35" s="124">
        <v>251.83333333333331</v>
      </c>
      <c r="F35" s="124">
        <v>249.51666666666668</v>
      </c>
      <c r="G35" s="124">
        <v>246.23333333333335</v>
      </c>
      <c r="H35" s="124">
        <v>257.43333333333328</v>
      </c>
      <c r="I35" s="124">
        <v>260.71666666666664</v>
      </c>
      <c r="J35" s="124">
        <v>263.03333333333325</v>
      </c>
      <c r="K35" s="123">
        <v>258.39999999999998</v>
      </c>
      <c r="L35" s="123">
        <v>252.8</v>
      </c>
      <c r="M35" s="123">
        <v>10.604369999999999</v>
      </c>
    </row>
    <row r="36" spans="1:13">
      <c r="A36" s="65">
        <v>26</v>
      </c>
      <c r="B36" s="123" t="s">
        <v>36</v>
      </c>
      <c r="C36" s="126">
        <v>46.9</v>
      </c>
      <c r="D36" s="124">
        <v>47.449999999999996</v>
      </c>
      <c r="E36" s="124">
        <v>46.099999999999994</v>
      </c>
      <c r="F36" s="124">
        <v>45.3</v>
      </c>
      <c r="G36" s="124">
        <v>43.949999999999996</v>
      </c>
      <c r="H36" s="124">
        <v>48.249999999999993</v>
      </c>
      <c r="I36" s="124">
        <v>49.6</v>
      </c>
      <c r="J36" s="124">
        <v>50.399999999999991</v>
      </c>
      <c r="K36" s="123">
        <v>48.8</v>
      </c>
      <c r="L36" s="123">
        <v>46.65</v>
      </c>
      <c r="M36" s="123">
        <v>34.711590000000001</v>
      </c>
    </row>
    <row r="37" spans="1:13">
      <c r="A37" s="65">
        <v>27</v>
      </c>
      <c r="B37" s="123" t="s">
        <v>480</v>
      </c>
      <c r="C37" s="126">
        <v>800.35</v>
      </c>
      <c r="D37" s="124">
        <v>804.86666666666667</v>
      </c>
      <c r="E37" s="124">
        <v>788.73333333333335</v>
      </c>
      <c r="F37" s="124">
        <v>777.11666666666667</v>
      </c>
      <c r="G37" s="124">
        <v>760.98333333333335</v>
      </c>
      <c r="H37" s="124">
        <v>816.48333333333335</v>
      </c>
      <c r="I37" s="124">
        <v>832.61666666666679</v>
      </c>
      <c r="J37" s="124">
        <v>844.23333333333335</v>
      </c>
      <c r="K37" s="123">
        <v>821</v>
      </c>
      <c r="L37" s="123">
        <v>793.25</v>
      </c>
      <c r="M37" s="123">
        <v>0.46122000000000002</v>
      </c>
    </row>
    <row r="38" spans="1:13">
      <c r="A38" s="65">
        <v>28</v>
      </c>
      <c r="B38" s="123" t="s">
        <v>37</v>
      </c>
      <c r="C38" s="126">
        <v>1191.8</v>
      </c>
      <c r="D38" s="124">
        <v>1183.9333333333334</v>
      </c>
      <c r="E38" s="124">
        <v>1167.8666666666668</v>
      </c>
      <c r="F38" s="124">
        <v>1143.9333333333334</v>
      </c>
      <c r="G38" s="124">
        <v>1127.8666666666668</v>
      </c>
      <c r="H38" s="124">
        <v>1207.8666666666668</v>
      </c>
      <c r="I38" s="124">
        <v>1223.9333333333334</v>
      </c>
      <c r="J38" s="124">
        <v>1247.8666666666668</v>
      </c>
      <c r="K38" s="123">
        <v>1200</v>
      </c>
      <c r="L38" s="123">
        <v>1160</v>
      </c>
      <c r="M38" s="123">
        <v>2.87229</v>
      </c>
    </row>
    <row r="39" spans="1:13">
      <c r="A39" s="65">
        <v>29</v>
      </c>
      <c r="B39" s="123" t="s">
        <v>38</v>
      </c>
      <c r="C39" s="126">
        <v>274</v>
      </c>
      <c r="D39" s="124">
        <v>275.48333333333335</v>
      </c>
      <c r="E39" s="124">
        <v>271.01666666666671</v>
      </c>
      <c r="F39" s="124">
        <v>268.03333333333336</v>
      </c>
      <c r="G39" s="124">
        <v>263.56666666666672</v>
      </c>
      <c r="H39" s="124">
        <v>278.4666666666667</v>
      </c>
      <c r="I39" s="124">
        <v>282.93333333333339</v>
      </c>
      <c r="J39" s="124">
        <v>285.91666666666669</v>
      </c>
      <c r="K39" s="123">
        <v>279.95</v>
      </c>
      <c r="L39" s="123">
        <v>272.5</v>
      </c>
      <c r="M39" s="123">
        <v>30.07377</v>
      </c>
    </row>
    <row r="40" spans="1:13">
      <c r="A40" s="65">
        <v>30</v>
      </c>
      <c r="B40" s="123" t="s">
        <v>39</v>
      </c>
      <c r="C40" s="126">
        <v>396.3</v>
      </c>
      <c r="D40" s="124">
        <v>401.86666666666662</v>
      </c>
      <c r="E40" s="124">
        <v>388.73333333333323</v>
      </c>
      <c r="F40" s="124">
        <v>381.16666666666663</v>
      </c>
      <c r="G40" s="124">
        <v>368.03333333333325</v>
      </c>
      <c r="H40" s="124">
        <v>409.43333333333322</v>
      </c>
      <c r="I40" s="124">
        <v>422.56666666666655</v>
      </c>
      <c r="J40" s="124">
        <v>430.13333333333321</v>
      </c>
      <c r="K40" s="123">
        <v>415</v>
      </c>
      <c r="L40" s="123">
        <v>394.3</v>
      </c>
      <c r="M40" s="123">
        <v>18.51895</v>
      </c>
    </row>
    <row r="41" spans="1:13">
      <c r="A41" s="65">
        <v>31</v>
      </c>
      <c r="B41" s="123" t="s">
        <v>40</v>
      </c>
      <c r="C41" s="126">
        <v>137.4</v>
      </c>
      <c r="D41" s="124">
        <v>136.78333333333333</v>
      </c>
      <c r="E41" s="124">
        <v>134.81666666666666</v>
      </c>
      <c r="F41" s="124">
        <v>132.23333333333332</v>
      </c>
      <c r="G41" s="124">
        <v>130.26666666666665</v>
      </c>
      <c r="H41" s="124">
        <v>139.36666666666667</v>
      </c>
      <c r="I41" s="124">
        <v>141.33333333333331</v>
      </c>
      <c r="J41" s="124">
        <v>143.91666666666669</v>
      </c>
      <c r="K41" s="123">
        <v>138.75</v>
      </c>
      <c r="L41" s="123">
        <v>134.19999999999999</v>
      </c>
      <c r="M41" s="123">
        <v>273.73293000000001</v>
      </c>
    </row>
    <row r="42" spans="1:13">
      <c r="A42" s="65">
        <v>32</v>
      </c>
      <c r="B42" s="123" t="s">
        <v>515</v>
      </c>
      <c r="C42" s="126">
        <v>238.1</v>
      </c>
      <c r="D42" s="124">
        <v>239.94999999999996</v>
      </c>
      <c r="E42" s="124">
        <v>234.94999999999993</v>
      </c>
      <c r="F42" s="124">
        <v>231.79999999999998</v>
      </c>
      <c r="G42" s="124">
        <v>226.79999999999995</v>
      </c>
      <c r="H42" s="124">
        <v>243.09999999999991</v>
      </c>
      <c r="I42" s="124">
        <v>248.09999999999997</v>
      </c>
      <c r="J42" s="124">
        <v>251.24999999999989</v>
      </c>
      <c r="K42" s="123">
        <v>244.95</v>
      </c>
      <c r="L42" s="123">
        <v>236.8</v>
      </c>
      <c r="M42" s="123">
        <v>0.82274999999999998</v>
      </c>
    </row>
    <row r="43" spans="1:13">
      <c r="A43" s="65">
        <v>33</v>
      </c>
      <c r="B43" s="123" t="s">
        <v>41</v>
      </c>
      <c r="C43" s="126">
        <v>1139.1500000000001</v>
      </c>
      <c r="D43" s="124">
        <v>1136.7166666666667</v>
      </c>
      <c r="E43" s="124">
        <v>1129.4333333333334</v>
      </c>
      <c r="F43" s="124">
        <v>1119.7166666666667</v>
      </c>
      <c r="G43" s="124">
        <v>1112.4333333333334</v>
      </c>
      <c r="H43" s="124">
        <v>1146.4333333333334</v>
      </c>
      <c r="I43" s="124">
        <v>1153.7166666666667</v>
      </c>
      <c r="J43" s="124">
        <v>1163.4333333333334</v>
      </c>
      <c r="K43" s="123">
        <v>1144</v>
      </c>
      <c r="L43" s="123">
        <v>1127</v>
      </c>
      <c r="M43" s="123">
        <v>6.9159600000000001</v>
      </c>
    </row>
    <row r="44" spans="1:13">
      <c r="A44" s="65">
        <v>34</v>
      </c>
      <c r="B44" s="123" t="s">
        <v>527</v>
      </c>
      <c r="C44" s="126">
        <v>1056.0999999999999</v>
      </c>
      <c r="D44" s="124">
        <v>1056.0833333333333</v>
      </c>
      <c r="E44" s="124">
        <v>1040.1666666666665</v>
      </c>
      <c r="F44" s="124">
        <v>1024.2333333333333</v>
      </c>
      <c r="G44" s="124">
        <v>1008.3166666666666</v>
      </c>
      <c r="H44" s="124">
        <v>1072.0166666666664</v>
      </c>
      <c r="I44" s="124">
        <v>1087.9333333333329</v>
      </c>
      <c r="J44" s="124">
        <v>1103.8666666666663</v>
      </c>
      <c r="K44" s="123">
        <v>1072</v>
      </c>
      <c r="L44" s="123">
        <v>1040.1500000000001</v>
      </c>
      <c r="M44" s="123">
        <v>5.0229999999999997E-2</v>
      </c>
    </row>
    <row r="45" spans="1:13">
      <c r="A45" s="65">
        <v>35</v>
      </c>
      <c r="B45" s="123" t="s">
        <v>523</v>
      </c>
      <c r="C45" s="126">
        <v>782</v>
      </c>
      <c r="D45" s="124">
        <v>787.31666666666661</v>
      </c>
      <c r="E45" s="124">
        <v>768.88333333333321</v>
      </c>
      <c r="F45" s="124">
        <v>755.76666666666665</v>
      </c>
      <c r="G45" s="124">
        <v>737.33333333333326</v>
      </c>
      <c r="H45" s="124">
        <v>800.43333333333317</v>
      </c>
      <c r="I45" s="124">
        <v>818.86666666666656</v>
      </c>
      <c r="J45" s="124">
        <v>831.98333333333312</v>
      </c>
      <c r="K45" s="123">
        <v>805.75</v>
      </c>
      <c r="L45" s="123">
        <v>774.2</v>
      </c>
      <c r="M45" s="123">
        <v>0.37758000000000003</v>
      </c>
    </row>
    <row r="46" spans="1:13">
      <c r="A46" s="65">
        <v>36</v>
      </c>
      <c r="B46" s="123" t="s">
        <v>533</v>
      </c>
      <c r="C46" s="126">
        <v>2720.6</v>
      </c>
      <c r="D46" s="124">
        <v>2736.2000000000003</v>
      </c>
      <c r="E46" s="124">
        <v>2697.4000000000005</v>
      </c>
      <c r="F46" s="124">
        <v>2674.2000000000003</v>
      </c>
      <c r="G46" s="124">
        <v>2635.4000000000005</v>
      </c>
      <c r="H46" s="124">
        <v>2759.4000000000005</v>
      </c>
      <c r="I46" s="124">
        <v>2798.2000000000007</v>
      </c>
      <c r="J46" s="124">
        <v>2821.4000000000005</v>
      </c>
      <c r="K46" s="123">
        <v>2775</v>
      </c>
      <c r="L46" s="123">
        <v>2713</v>
      </c>
      <c r="M46" s="123">
        <v>6.3619999999999996E-2</v>
      </c>
    </row>
    <row r="47" spans="1:13">
      <c r="A47" s="65">
        <v>37</v>
      </c>
      <c r="B47" s="123" t="s">
        <v>42</v>
      </c>
      <c r="C47" s="126">
        <v>602.1</v>
      </c>
      <c r="D47" s="124">
        <v>605.30000000000007</v>
      </c>
      <c r="E47" s="124">
        <v>595.80000000000018</v>
      </c>
      <c r="F47" s="124">
        <v>589.50000000000011</v>
      </c>
      <c r="G47" s="124">
        <v>580.00000000000023</v>
      </c>
      <c r="H47" s="124">
        <v>611.60000000000014</v>
      </c>
      <c r="I47" s="124">
        <v>621.09999999999991</v>
      </c>
      <c r="J47" s="124">
        <v>627.40000000000009</v>
      </c>
      <c r="K47" s="123">
        <v>614.79999999999995</v>
      </c>
      <c r="L47" s="123">
        <v>599</v>
      </c>
      <c r="M47" s="123">
        <v>17.956309999999998</v>
      </c>
    </row>
    <row r="48" spans="1:13">
      <c r="A48" s="65">
        <v>38</v>
      </c>
      <c r="B48" s="123" t="s">
        <v>542</v>
      </c>
      <c r="C48" s="126">
        <v>2413.1</v>
      </c>
      <c r="D48" s="124">
        <v>2449.0500000000002</v>
      </c>
      <c r="E48" s="124">
        <v>2368.1000000000004</v>
      </c>
      <c r="F48" s="124">
        <v>2323.1000000000004</v>
      </c>
      <c r="G48" s="124">
        <v>2242.1500000000005</v>
      </c>
      <c r="H48" s="124">
        <v>2494.0500000000002</v>
      </c>
      <c r="I48" s="124">
        <v>2575</v>
      </c>
      <c r="J48" s="124">
        <v>2620</v>
      </c>
      <c r="K48" s="123">
        <v>2530</v>
      </c>
      <c r="L48" s="123">
        <v>2404.0500000000002</v>
      </c>
      <c r="M48" s="123">
        <v>0.86343000000000003</v>
      </c>
    </row>
    <row r="49" spans="1:13">
      <c r="A49" s="65">
        <v>39</v>
      </c>
      <c r="B49" s="123" t="s">
        <v>2446</v>
      </c>
      <c r="C49" s="126">
        <v>1201.4000000000001</v>
      </c>
      <c r="D49" s="124">
        <v>1197.25</v>
      </c>
      <c r="E49" s="124">
        <v>1186.25</v>
      </c>
      <c r="F49" s="124">
        <v>1171.0999999999999</v>
      </c>
      <c r="G49" s="124">
        <v>1160.0999999999999</v>
      </c>
      <c r="H49" s="124">
        <v>1212.4000000000001</v>
      </c>
      <c r="I49" s="124">
        <v>1223.4000000000001</v>
      </c>
      <c r="J49" s="124">
        <v>1238.5500000000002</v>
      </c>
      <c r="K49" s="123">
        <v>1208.25</v>
      </c>
      <c r="L49" s="123">
        <v>1182.0999999999999</v>
      </c>
      <c r="M49" s="123">
        <v>4.2646300000000004</v>
      </c>
    </row>
    <row r="50" spans="1:13">
      <c r="A50" s="65">
        <v>40</v>
      </c>
      <c r="B50" s="123" t="s">
        <v>43</v>
      </c>
      <c r="C50" s="126">
        <v>543.9</v>
      </c>
      <c r="D50" s="124">
        <v>549.94999999999993</v>
      </c>
      <c r="E50" s="124">
        <v>534.04999999999984</v>
      </c>
      <c r="F50" s="124">
        <v>524.19999999999993</v>
      </c>
      <c r="G50" s="124">
        <v>508.29999999999984</v>
      </c>
      <c r="H50" s="124">
        <v>559.79999999999984</v>
      </c>
      <c r="I50" s="124">
        <v>575.69999999999993</v>
      </c>
      <c r="J50" s="124">
        <v>585.54999999999984</v>
      </c>
      <c r="K50" s="123">
        <v>565.85</v>
      </c>
      <c r="L50" s="123">
        <v>540.1</v>
      </c>
      <c r="M50" s="123">
        <v>64.781080000000003</v>
      </c>
    </row>
    <row r="51" spans="1:13">
      <c r="A51" s="65">
        <v>41</v>
      </c>
      <c r="B51" s="123" t="s">
        <v>585</v>
      </c>
      <c r="C51" s="126">
        <v>2177.3000000000002</v>
      </c>
      <c r="D51" s="124">
        <v>2200.0666666666671</v>
      </c>
      <c r="E51" s="124">
        <v>2142.233333333334</v>
      </c>
      <c r="F51" s="124">
        <v>2107.166666666667</v>
      </c>
      <c r="G51" s="124">
        <v>2049.3333333333339</v>
      </c>
      <c r="H51" s="124">
        <v>2235.1333333333341</v>
      </c>
      <c r="I51" s="124">
        <v>2292.9666666666672</v>
      </c>
      <c r="J51" s="124">
        <v>2328.0333333333342</v>
      </c>
      <c r="K51" s="123">
        <v>2257.9</v>
      </c>
      <c r="L51" s="123">
        <v>2165</v>
      </c>
      <c r="M51" s="123">
        <v>7.689E-2</v>
      </c>
    </row>
    <row r="52" spans="1:13">
      <c r="A52" s="65">
        <v>42</v>
      </c>
      <c r="B52" s="123" t="s">
        <v>241</v>
      </c>
      <c r="C52" s="126">
        <v>1321</v>
      </c>
      <c r="D52" s="124">
        <v>1339.6666666666667</v>
      </c>
      <c r="E52" s="124">
        <v>1296.3333333333335</v>
      </c>
      <c r="F52" s="124">
        <v>1271.6666666666667</v>
      </c>
      <c r="G52" s="124">
        <v>1228.3333333333335</v>
      </c>
      <c r="H52" s="124">
        <v>1364.3333333333335</v>
      </c>
      <c r="I52" s="124">
        <v>1407.666666666667</v>
      </c>
      <c r="J52" s="124">
        <v>1432.3333333333335</v>
      </c>
      <c r="K52" s="123">
        <v>1383</v>
      </c>
      <c r="L52" s="123">
        <v>1315</v>
      </c>
      <c r="M52" s="123">
        <v>6.6585799999999997</v>
      </c>
    </row>
    <row r="53" spans="1:13">
      <c r="A53" s="65">
        <v>43</v>
      </c>
      <c r="B53" s="123" t="s">
        <v>601</v>
      </c>
      <c r="C53" s="126">
        <v>489.45</v>
      </c>
      <c r="D53" s="124">
        <v>494.11666666666662</v>
      </c>
      <c r="E53" s="124">
        <v>479.68333333333322</v>
      </c>
      <c r="F53" s="124">
        <v>469.91666666666663</v>
      </c>
      <c r="G53" s="124">
        <v>455.48333333333323</v>
      </c>
      <c r="H53" s="124">
        <v>503.88333333333321</v>
      </c>
      <c r="I53" s="124">
        <v>518.31666666666661</v>
      </c>
      <c r="J53" s="124">
        <v>528.08333333333326</v>
      </c>
      <c r="K53" s="123">
        <v>508.55</v>
      </c>
      <c r="L53" s="123">
        <v>484.35</v>
      </c>
      <c r="M53" s="123">
        <v>7.2426300000000001</v>
      </c>
    </row>
    <row r="54" spans="1:13">
      <c r="A54" s="65">
        <v>44</v>
      </c>
      <c r="B54" s="123" t="s">
        <v>603</v>
      </c>
      <c r="C54" s="126">
        <v>125.65</v>
      </c>
      <c r="D54" s="124">
        <v>126.36666666666667</v>
      </c>
      <c r="E54" s="124">
        <v>124.28333333333336</v>
      </c>
      <c r="F54" s="124">
        <v>122.91666666666669</v>
      </c>
      <c r="G54" s="124">
        <v>120.83333333333337</v>
      </c>
      <c r="H54" s="124">
        <v>127.73333333333335</v>
      </c>
      <c r="I54" s="124">
        <v>129.81666666666666</v>
      </c>
      <c r="J54" s="124">
        <v>131.18333333333334</v>
      </c>
      <c r="K54" s="123">
        <v>128.44999999999999</v>
      </c>
      <c r="L54" s="123">
        <v>125</v>
      </c>
      <c r="M54" s="123">
        <v>0.65298</v>
      </c>
    </row>
    <row r="55" spans="1:13">
      <c r="A55" s="65">
        <v>45</v>
      </c>
      <c r="B55" s="123" t="s">
        <v>258</v>
      </c>
      <c r="C55" s="126">
        <v>823.3</v>
      </c>
      <c r="D55" s="124">
        <v>825.5</v>
      </c>
      <c r="E55" s="124">
        <v>817.85</v>
      </c>
      <c r="F55" s="124">
        <v>812.4</v>
      </c>
      <c r="G55" s="124">
        <v>804.75</v>
      </c>
      <c r="H55" s="124">
        <v>830.95</v>
      </c>
      <c r="I55" s="124">
        <v>838.60000000000014</v>
      </c>
      <c r="J55" s="124">
        <v>844.05000000000007</v>
      </c>
      <c r="K55" s="123">
        <v>833.15</v>
      </c>
      <c r="L55" s="123">
        <v>820.05</v>
      </c>
      <c r="M55" s="123">
        <v>1.22698</v>
      </c>
    </row>
    <row r="56" spans="1:13">
      <c r="A56" s="65">
        <v>46</v>
      </c>
      <c r="B56" s="123" t="s">
        <v>44</v>
      </c>
      <c r="C56" s="126">
        <v>3109.75</v>
      </c>
      <c r="D56" s="124">
        <v>3123.2333333333336</v>
      </c>
      <c r="E56" s="124">
        <v>3086.5166666666673</v>
      </c>
      <c r="F56" s="124">
        <v>3063.2833333333338</v>
      </c>
      <c r="G56" s="124">
        <v>3026.5666666666675</v>
      </c>
      <c r="H56" s="124">
        <v>3146.4666666666672</v>
      </c>
      <c r="I56" s="124">
        <v>3183.1833333333334</v>
      </c>
      <c r="J56" s="124">
        <v>3206.416666666667</v>
      </c>
      <c r="K56" s="123">
        <v>3159.95</v>
      </c>
      <c r="L56" s="123">
        <v>3100</v>
      </c>
      <c r="M56" s="123">
        <v>2.8607</v>
      </c>
    </row>
    <row r="57" spans="1:13">
      <c r="A57" s="65">
        <v>47</v>
      </c>
      <c r="B57" s="123" t="s">
        <v>552</v>
      </c>
      <c r="C57" s="126">
        <v>491.3</v>
      </c>
      <c r="D57" s="124">
        <v>492.09999999999997</v>
      </c>
      <c r="E57" s="124">
        <v>484.19999999999993</v>
      </c>
      <c r="F57" s="124">
        <v>477.09999999999997</v>
      </c>
      <c r="G57" s="124">
        <v>469.19999999999993</v>
      </c>
      <c r="H57" s="124">
        <v>499.19999999999993</v>
      </c>
      <c r="I57" s="124">
        <v>507.09999999999991</v>
      </c>
      <c r="J57" s="124">
        <v>514.19999999999993</v>
      </c>
      <c r="K57" s="123">
        <v>500</v>
      </c>
      <c r="L57" s="123">
        <v>485</v>
      </c>
      <c r="M57" s="123">
        <v>0.19026999999999999</v>
      </c>
    </row>
    <row r="58" spans="1:13">
      <c r="A58" s="65">
        <v>48</v>
      </c>
      <c r="B58" s="123" t="s">
        <v>554</v>
      </c>
      <c r="C58" s="126">
        <v>513.20000000000005</v>
      </c>
      <c r="D58" s="124">
        <v>517.73333333333335</v>
      </c>
      <c r="E58" s="124">
        <v>505.4666666666667</v>
      </c>
      <c r="F58" s="124">
        <v>497.73333333333335</v>
      </c>
      <c r="G58" s="124">
        <v>485.4666666666667</v>
      </c>
      <c r="H58" s="124">
        <v>525.4666666666667</v>
      </c>
      <c r="I58" s="124">
        <v>537.73333333333335</v>
      </c>
      <c r="J58" s="124">
        <v>545.4666666666667</v>
      </c>
      <c r="K58" s="123">
        <v>530</v>
      </c>
      <c r="L58" s="123">
        <v>510</v>
      </c>
      <c r="M58" s="123">
        <v>4.7574399999999999</v>
      </c>
    </row>
    <row r="59" spans="1:13">
      <c r="A59" s="65">
        <v>49</v>
      </c>
      <c r="B59" s="123" t="s">
        <v>188</v>
      </c>
      <c r="C59" s="126">
        <v>1669.95</v>
      </c>
      <c r="D59" s="124">
        <v>1672.8166666666666</v>
      </c>
      <c r="E59" s="124">
        <v>1648.6833333333332</v>
      </c>
      <c r="F59" s="124">
        <v>1627.4166666666665</v>
      </c>
      <c r="G59" s="124">
        <v>1603.2833333333331</v>
      </c>
      <c r="H59" s="124">
        <v>1694.0833333333333</v>
      </c>
      <c r="I59" s="124">
        <v>1718.2166666666665</v>
      </c>
      <c r="J59" s="124">
        <v>1739.4833333333333</v>
      </c>
      <c r="K59" s="123">
        <v>1696.95</v>
      </c>
      <c r="L59" s="123">
        <v>1651.55</v>
      </c>
      <c r="M59" s="123">
        <v>10.660360000000001</v>
      </c>
    </row>
    <row r="60" spans="1:13" ht="12" customHeight="1">
      <c r="A60" s="65">
        <v>50</v>
      </c>
      <c r="B60" s="123" t="s">
        <v>189</v>
      </c>
      <c r="C60" s="126">
        <v>5189</v>
      </c>
      <c r="D60" s="124">
        <v>5230.4333333333334</v>
      </c>
      <c r="E60" s="124">
        <v>5110.8666666666668</v>
      </c>
      <c r="F60" s="124">
        <v>5032.7333333333336</v>
      </c>
      <c r="G60" s="124">
        <v>4913.166666666667</v>
      </c>
      <c r="H60" s="124">
        <v>5308.5666666666666</v>
      </c>
      <c r="I60" s="124">
        <v>5428.1333333333341</v>
      </c>
      <c r="J60" s="124">
        <v>5506.2666666666664</v>
      </c>
      <c r="K60" s="123">
        <v>5350</v>
      </c>
      <c r="L60" s="123">
        <v>5152.3</v>
      </c>
      <c r="M60" s="123">
        <v>1.5454699999999999</v>
      </c>
    </row>
    <row r="61" spans="1:13">
      <c r="A61" s="65">
        <v>51</v>
      </c>
      <c r="B61" s="123" t="s">
        <v>557</v>
      </c>
      <c r="C61" s="126">
        <v>13.65</v>
      </c>
      <c r="D61" s="124">
        <v>13.716666666666667</v>
      </c>
      <c r="E61" s="124">
        <v>13.533333333333333</v>
      </c>
      <c r="F61" s="124">
        <v>13.416666666666666</v>
      </c>
      <c r="G61" s="124">
        <v>13.233333333333333</v>
      </c>
      <c r="H61" s="124">
        <v>13.833333333333334</v>
      </c>
      <c r="I61" s="124">
        <v>14.016666666666667</v>
      </c>
      <c r="J61" s="124">
        <v>14.133333333333335</v>
      </c>
      <c r="K61" s="123">
        <v>13.9</v>
      </c>
      <c r="L61" s="123">
        <v>13.6</v>
      </c>
      <c r="M61" s="123">
        <v>22.19229</v>
      </c>
    </row>
    <row r="62" spans="1:13">
      <c r="A62" s="65">
        <v>52</v>
      </c>
      <c r="B62" s="123" t="s">
        <v>559</v>
      </c>
      <c r="C62" s="126">
        <v>2743.4</v>
      </c>
      <c r="D62" s="124">
        <v>2742.8333333333335</v>
      </c>
      <c r="E62" s="124">
        <v>2700.666666666667</v>
      </c>
      <c r="F62" s="124">
        <v>2657.9333333333334</v>
      </c>
      <c r="G62" s="124">
        <v>2615.7666666666669</v>
      </c>
      <c r="H62" s="124">
        <v>2785.5666666666671</v>
      </c>
      <c r="I62" s="124">
        <v>2827.733333333334</v>
      </c>
      <c r="J62" s="124">
        <v>2870.4666666666672</v>
      </c>
      <c r="K62" s="123">
        <v>2785</v>
      </c>
      <c r="L62" s="123">
        <v>2700.1</v>
      </c>
      <c r="M62" s="123">
        <v>0.33172000000000001</v>
      </c>
    </row>
    <row r="63" spans="1:13">
      <c r="A63" s="65">
        <v>53</v>
      </c>
      <c r="B63" s="123" t="s">
        <v>565</v>
      </c>
      <c r="C63" s="126">
        <v>1181.8</v>
      </c>
      <c r="D63" s="124">
        <v>1176.2</v>
      </c>
      <c r="E63" s="124">
        <v>1154.4000000000001</v>
      </c>
      <c r="F63" s="124">
        <v>1127</v>
      </c>
      <c r="G63" s="124">
        <v>1105.2</v>
      </c>
      <c r="H63" s="124">
        <v>1203.6000000000001</v>
      </c>
      <c r="I63" s="124">
        <v>1225.3999999999999</v>
      </c>
      <c r="J63" s="124">
        <v>1252.8000000000002</v>
      </c>
      <c r="K63" s="123">
        <v>1198</v>
      </c>
      <c r="L63" s="123">
        <v>1148.8</v>
      </c>
      <c r="M63" s="123">
        <v>5.6757999999999997</v>
      </c>
    </row>
    <row r="64" spans="1:13">
      <c r="A64" s="65">
        <v>54</v>
      </c>
      <c r="B64" s="123" t="s">
        <v>567</v>
      </c>
      <c r="C64" s="126">
        <v>14.25</v>
      </c>
      <c r="D64" s="124">
        <v>14.433333333333332</v>
      </c>
      <c r="E64" s="124">
        <v>14.066666666666663</v>
      </c>
      <c r="F64" s="124">
        <v>13.883333333333331</v>
      </c>
      <c r="G64" s="124">
        <v>13.516666666666662</v>
      </c>
      <c r="H64" s="124">
        <v>14.616666666666664</v>
      </c>
      <c r="I64" s="124">
        <v>14.983333333333334</v>
      </c>
      <c r="J64" s="124">
        <v>15.166666666666664</v>
      </c>
      <c r="K64" s="123">
        <v>14.8</v>
      </c>
      <c r="L64" s="123">
        <v>14.25</v>
      </c>
      <c r="M64" s="123">
        <v>13.07991</v>
      </c>
    </row>
    <row r="65" spans="1:13">
      <c r="A65" s="65">
        <v>55</v>
      </c>
      <c r="B65" s="123" t="s">
        <v>569</v>
      </c>
      <c r="C65" s="126">
        <v>237.05</v>
      </c>
      <c r="D65" s="124">
        <v>240.41666666666666</v>
      </c>
      <c r="E65" s="124">
        <v>233.08333333333331</v>
      </c>
      <c r="F65" s="124">
        <v>229.11666666666665</v>
      </c>
      <c r="G65" s="124">
        <v>221.7833333333333</v>
      </c>
      <c r="H65" s="124">
        <v>244.38333333333333</v>
      </c>
      <c r="I65" s="124">
        <v>251.71666666666664</v>
      </c>
      <c r="J65" s="124">
        <v>255.68333333333334</v>
      </c>
      <c r="K65" s="123">
        <v>247.75</v>
      </c>
      <c r="L65" s="123">
        <v>236.45</v>
      </c>
      <c r="M65" s="123">
        <v>1.0491600000000001</v>
      </c>
    </row>
    <row r="66" spans="1:13">
      <c r="A66" s="65">
        <v>56</v>
      </c>
      <c r="B66" s="123" t="s">
        <v>573</v>
      </c>
      <c r="C66" s="126">
        <v>121.25</v>
      </c>
      <c r="D66" s="124">
        <v>121.73333333333333</v>
      </c>
      <c r="E66" s="124">
        <v>120.46666666666667</v>
      </c>
      <c r="F66" s="124">
        <v>119.68333333333334</v>
      </c>
      <c r="G66" s="124">
        <v>118.41666666666667</v>
      </c>
      <c r="H66" s="124">
        <v>122.51666666666667</v>
      </c>
      <c r="I66" s="124">
        <v>123.78333333333335</v>
      </c>
      <c r="J66" s="124">
        <v>124.56666666666666</v>
      </c>
      <c r="K66" s="123">
        <v>123</v>
      </c>
      <c r="L66" s="123">
        <v>120.95</v>
      </c>
      <c r="M66" s="123">
        <v>13.10345</v>
      </c>
    </row>
    <row r="67" spans="1:13">
      <c r="A67" s="65">
        <v>57</v>
      </c>
      <c r="B67" s="123" t="s">
        <v>45</v>
      </c>
      <c r="C67" s="126">
        <v>165.8</v>
      </c>
      <c r="D67" s="124">
        <v>167.20000000000002</v>
      </c>
      <c r="E67" s="124">
        <v>162.40000000000003</v>
      </c>
      <c r="F67" s="124">
        <v>159.00000000000003</v>
      </c>
      <c r="G67" s="124">
        <v>154.20000000000005</v>
      </c>
      <c r="H67" s="124">
        <v>170.60000000000002</v>
      </c>
      <c r="I67" s="124">
        <v>175.40000000000003</v>
      </c>
      <c r="J67" s="124">
        <v>178.8</v>
      </c>
      <c r="K67" s="123">
        <v>172</v>
      </c>
      <c r="L67" s="123">
        <v>163.80000000000001</v>
      </c>
      <c r="M67" s="123">
        <v>285.61358999999999</v>
      </c>
    </row>
    <row r="68" spans="1:13">
      <c r="A68" s="65">
        <v>58</v>
      </c>
      <c r="B68" s="123" t="s">
        <v>46</v>
      </c>
      <c r="C68" s="126">
        <v>133.55000000000001</v>
      </c>
      <c r="D68" s="124">
        <v>135.9</v>
      </c>
      <c r="E68" s="124">
        <v>130.35000000000002</v>
      </c>
      <c r="F68" s="124">
        <v>127.15</v>
      </c>
      <c r="G68" s="124">
        <v>121.60000000000002</v>
      </c>
      <c r="H68" s="124">
        <v>139.10000000000002</v>
      </c>
      <c r="I68" s="124">
        <v>144.65000000000003</v>
      </c>
      <c r="J68" s="124">
        <v>147.85000000000002</v>
      </c>
      <c r="K68" s="123">
        <v>141.44999999999999</v>
      </c>
      <c r="L68" s="123">
        <v>132.69999999999999</v>
      </c>
      <c r="M68" s="123">
        <v>156.50005999999999</v>
      </c>
    </row>
    <row r="69" spans="1:13">
      <c r="A69" s="65">
        <v>59</v>
      </c>
      <c r="B69" s="123" t="s">
        <v>47</v>
      </c>
      <c r="C69" s="126">
        <v>717.95</v>
      </c>
      <c r="D69" s="124">
        <v>718.9</v>
      </c>
      <c r="E69" s="124">
        <v>712.8</v>
      </c>
      <c r="F69" s="124">
        <v>707.65</v>
      </c>
      <c r="G69" s="124">
        <v>701.55</v>
      </c>
      <c r="H69" s="124">
        <v>724.05</v>
      </c>
      <c r="I69" s="124">
        <v>730.15000000000009</v>
      </c>
      <c r="J69" s="124">
        <v>735.3</v>
      </c>
      <c r="K69" s="123">
        <v>725</v>
      </c>
      <c r="L69" s="123">
        <v>713.75</v>
      </c>
      <c r="M69" s="123">
        <v>6.2384300000000001</v>
      </c>
    </row>
    <row r="70" spans="1:13">
      <c r="A70" s="65">
        <v>60</v>
      </c>
      <c r="B70" s="123" t="s">
        <v>597</v>
      </c>
      <c r="C70" s="126">
        <v>247.6</v>
      </c>
      <c r="D70" s="124">
        <v>249.13333333333333</v>
      </c>
      <c r="E70" s="124">
        <v>245.46666666666664</v>
      </c>
      <c r="F70" s="124">
        <v>243.33333333333331</v>
      </c>
      <c r="G70" s="124">
        <v>239.66666666666663</v>
      </c>
      <c r="H70" s="124">
        <v>251.26666666666665</v>
      </c>
      <c r="I70" s="124">
        <v>254.93333333333334</v>
      </c>
      <c r="J70" s="124">
        <v>257.06666666666666</v>
      </c>
      <c r="K70" s="123">
        <v>252.8</v>
      </c>
      <c r="L70" s="123">
        <v>247</v>
      </c>
      <c r="M70" s="123">
        <v>7.0962500000000004</v>
      </c>
    </row>
    <row r="71" spans="1:13">
      <c r="A71" s="65">
        <v>61</v>
      </c>
      <c r="B71" s="123" t="s">
        <v>190</v>
      </c>
      <c r="C71" s="126">
        <v>160.6</v>
      </c>
      <c r="D71" s="124">
        <v>160.68333333333334</v>
      </c>
      <c r="E71" s="124">
        <v>158.71666666666667</v>
      </c>
      <c r="F71" s="124">
        <v>156.83333333333334</v>
      </c>
      <c r="G71" s="124">
        <v>154.86666666666667</v>
      </c>
      <c r="H71" s="124">
        <v>162.56666666666666</v>
      </c>
      <c r="I71" s="124">
        <v>164.53333333333336</v>
      </c>
      <c r="J71" s="124">
        <v>166.41666666666666</v>
      </c>
      <c r="K71" s="123">
        <v>162.65</v>
      </c>
      <c r="L71" s="123">
        <v>158.80000000000001</v>
      </c>
      <c r="M71" s="123">
        <v>50.210120000000003</v>
      </c>
    </row>
    <row r="72" spans="1:13">
      <c r="A72" s="65">
        <v>62</v>
      </c>
      <c r="B72" s="123" t="s">
        <v>2187</v>
      </c>
      <c r="C72" s="126">
        <v>1020.75</v>
      </c>
      <c r="D72" s="124">
        <v>1021.7833333333333</v>
      </c>
      <c r="E72" s="124">
        <v>1011.1166666666666</v>
      </c>
      <c r="F72" s="124">
        <v>1001.4833333333332</v>
      </c>
      <c r="G72" s="124">
        <v>990.81666666666649</v>
      </c>
      <c r="H72" s="124">
        <v>1031.4166666666665</v>
      </c>
      <c r="I72" s="124">
        <v>1042.0833333333335</v>
      </c>
      <c r="J72" s="124">
        <v>1051.7166666666667</v>
      </c>
      <c r="K72" s="123">
        <v>1032.45</v>
      </c>
      <c r="L72" s="123">
        <v>1012.15</v>
      </c>
      <c r="M72" s="123">
        <v>3.1262400000000001</v>
      </c>
    </row>
    <row r="73" spans="1:13">
      <c r="A73" s="65">
        <v>63</v>
      </c>
      <c r="B73" s="123" t="s">
        <v>48</v>
      </c>
      <c r="C73" s="126">
        <v>763.8</v>
      </c>
      <c r="D73" s="124">
        <v>768.6</v>
      </c>
      <c r="E73" s="124">
        <v>752.2</v>
      </c>
      <c r="F73" s="124">
        <v>740.6</v>
      </c>
      <c r="G73" s="124">
        <v>724.2</v>
      </c>
      <c r="H73" s="124">
        <v>780.2</v>
      </c>
      <c r="I73" s="124">
        <v>796.59999999999991</v>
      </c>
      <c r="J73" s="124">
        <v>808.2</v>
      </c>
      <c r="K73" s="123">
        <v>785</v>
      </c>
      <c r="L73" s="123">
        <v>757</v>
      </c>
      <c r="M73" s="123">
        <v>9.0083500000000001</v>
      </c>
    </row>
    <row r="74" spans="1:13">
      <c r="A74" s="65">
        <v>64</v>
      </c>
      <c r="B74" s="123" t="s">
        <v>50</v>
      </c>
      <c r="C74" s="126">
        <v>97.85</v>
      </c>
      <c r="D74" s="124">
        <v>98.166666666666671</v>
      </c>
      <c r="E74" s="124">
        <v>97.083333333333343</v>
      </c>
      <c r="F74" s="124">
        <v>96.316666666666677</v>
      </c>
      <c r="G74" s="124">
        <v>95.233333333333348</v>
      </c>
      <c r="H74" s="124">
        <v>98.933333333333337</v>
      </c>
      <c r="I74" s="124">
        <v>100.01666666666668</v>
      </c>
      <c r="J74" s="124">
        <v>100.78333333333333</v>
      </c>
      <c r="K74" s="123">
        <v>99.25</v>
      </c>
      <c r="L74" s="123">
        <v>97.4</v>
      </c>
      <c r="M74" s="123">
        <v>77.817729999999997</v>
      </c>
    </row>
    <row r="75" spans="1:13">
      <c r="A75" s="65">
        <v>65</v>
      </c>
      <c r="B75" s="123" t="s">
        <v>53</v>
      </c>
      <c r="C75" s="126">
        <v>460.1</v>
      </c>
      <c r="D75" s="124">
        <v>463.0333333333333</v>
      </c>
      <c r="E75" s="124">
        <v>456.16666666666663</v>
      </c>
      <c r="F75" s="124">
        <v>452.23333333333335</v>
      </c>
      <c r="G75" s="124">
        <v>445.36666666666667</v>
      </c>
      <c r="H75" s="124">
        <v>466.96666666666658</v>
      </c>
      <c r="I75" s="124">
        <v>473.83333333333326</v>
      </c>
      <c r="J75" s="124">
        <v>477.76666666666654</v>
      </c>
      <c r="K75" s="123">
        <v>469.9</v>
      </c>
      <c r="L75" s="123">
        <v>459.1</v>
      </c>
      <c r="M75" s="123">
        <v>44.512839999999997</v>
      </c>
    </row>
    <row r="76" spans="1:13" s="18" customFormat="1">
      <c r="A76" s="65">
        <v>66</v>
      </c>
      <c r="B76" s="123" t="s">
        <v>49</v>
      </c>
      <c r="C76" s="126">
        <v>434.8</v>
      </c>
      <c r="D76" s="124">
        <v>433.2</v>
      </c>
      <c r="E76" s="124">
        <v>427.9</v>
      </c>
      <c r="F76" s="124">
        <v>421</v>
      </c>
      <c r="G76" s="124">
        <v>415.7</v>
      </c>
      <c r="H76" s="124">
        <v>440.09999999999997</v>
      </c>
      <c r="I76" s="124">
        <v>445.40000000000003</v>
      </c>
      <c r="J76" s="124">
        <v>452.29999999999995</v>
      </c>
      <c r="K76" s="123">
        <v>438.5</v>
      </c>
      <c r="L76" s="123">
        <v>426.3</v>
      </c>
      <c r="M76" s="123">
        <v>94.345410000000001</v>
      </c>
    </row>
    <row r="77" spans="1:13" s="18" customFormat="1">
      <c r="A77" s="65">
        <v>67</v>
      </c>
      <c r="B77" s="123" t="s">
        <v>191</v>
      </c>
      <c r="C77" s="126">
        <v>327.39999999999998</v>
      </c>
      <c r="D77" s="124">
        <v>331.01666666666665</v>
      </c>
      <c r="E77" s="124">
        <v>321.63333333333333</v>
      </c>
      <c r="F77" s="124">
        <v>315.86666666666667</v>
      </c>
      <c r="G77" s="124">
        <v>306.48333333333335</v>
      </c>
      <c r="H77" s="124">
        <v>336.7833333333333</v>
      </c>
      <c r="I77" s="124">
        <v>346.16666666666663</v>
      </c>
      <c r="J77" s="124">
        <v>351.93333333333328</v>
      </c>
      <c r="K77" s="123">
        <v>340.4</v>
      </c>
      <c r="L77" s="123">
        <v>325.25</v>
      </c>
      <c r="M77" s="123">
        <v>73.623069999999998</v>
      </c>
    </row>
    <row r="78" spans="1:13" s="18" customFormat="1">
      <c r="A78" s="65">
        <v>68</v>
      </c>
      <c r="B78" s="123" t="s">
        <v>192</v>
      </c>
      <c r="C78" s="126">
        <v>49.4</v>
      </c>
      <c r="D78" s="124">
        <v>50.133333333333333</v>
      </c>
      <c r="E78" s="124">
        <v>48.366666666666667</v>
      </c>
      <c r="F78" s="124">
        <v>47.333333333333336</v>
      </c>
      <c r="G78" s="124">
        <v>45.56666666666667</v>
      </c>
      <c r="H78" s="124">
        <v>51.166666666666664</v>
      </c>
      <c r="I78" s="124">
        <v>52.93333333333333</v>
      </c>
      <c r="J78" s="124">
        <v>53.966666666666661</v>
      </c>
      <c r="K78" s="123">
        <v>51.9</v>
      </c>
      <c r="L78" s="123">
        <v>49.1</v>
      </c>
      <c r="M78" s="123">
        <v>50.825699999999998</v>
      </c>
    </row>
    <row r="79" spans="1:13" s="18" customFormat="1">
      <c r="A79" s="65">
        <v>69</v>
      </c>
      <c r="B79" s="123" t="s">
        <v>51</v>
      </c>
      <c r="C79" s="126">
        <v>606.85</v>
      </c>
      <c r="D79" s="124">
        <v>609.76666666666665</v>
      </c>
      <c r="E79" s="124">
        <v>601.5333333333333</v>
      </c>
      <c r="F79" s="124">
        <v>596.2166666666667</v>
      </c>
      <c r="G79" s="124">
        <v>587.98333333333335</v>
      </c>
      <c r="H79" s="124">
        <v>615.08333333333326</v>
      </c>
      <c r="I79" s="124">
        <v>623.31666666666661</v>
      </c>
      <c r="J79" s="124">
        <v>628.63333333333321</v>
      </c>
      <c r="K79" s="123">
        <v>618</v>
      </c>
      <c r="L79" s="123">
        <v>604.45000000000005</v>
      </c>
      <c r="M79" s="123">
        <v>9.3595199999999998</v>
      </c>
    </row>
    <row r="80" spans="1:13" s="18" customFormat="1">
      <c r="A80" s="65">
        <v>70</v>
      </c>
      <c r="B80" s="123" t="s">
        <v>619</v>
      </c>
      <c r="C80" s="126">
        <v>995.65</v>
      </c>
      <c r="D80" s="124">
        <v>1004.5333333333333</v>
      </c>
      <c r="E80" s="124">
        <v>982.11666666666656</v>
      </c>
      <c r="F80" s="124">
        <v>968.58333333333326</v>
      </c>
      <c r="G80" s="124">
        <v>946.16666666666652</v>
      </c>
      <c r="H80" s="124">
        <v>1018.0666666666666</v>
      </c>
      <c r="I80" s="124">
        <v>1040.4833333333333</v>
      </c>
      <c r="J80" s="124">
        <v>1054.0166666666667</v>
      </c>
      <c r="K80" s="123">
        <v>1026.95</v>
      </c>
      <c r="L80" s="123">
        <v>991</v>
      </c>
      <c r="M80" s="123">
        <v>0.20760999999999999</v>
      </c>
    </row>
    <row r="81" spans="1:13" s="18" customFormat="1">
      <c r="A81" s="65">
        <v>71</v>
      </c>
      <c r="B81" s="123" t="s">
        <v>621</v>
      </c>
      <c r="C81" s="126">
        <v>204.7</v>
      </c>
      <c r="D81" s="124">
        <v>206.58333333333334</v>
      </c>
      <c r="E81" s="124">
        <v>202.16666666666669</v>
      </c>
      <c r="F81" s="124">
        <v>199.63333333333335</v>
      </c>
      <c r="G81" s="124">
        <v>195.2166666666667</v>
      </c>
      <c r="H81" s="124">
        <v>209.11666666666667</v>
      </c>
      <c r="I81" s="124">
        <v>213.53333333333336</v>
      </c>
      <c r="J81" s="124">
        <v>216.06666666666666</v>
      </c>
      <c r="K81" s="123">
        <v>211</v>
      </c>
      <c r="L81" s="123">
        <v>204.05</v>
      </c>
      <c r="M81" s="123">
        <v>3.2084800000000002</v>
      </c>
    </row>
    <row r="82" spans="1:13" s="18" customFormat="1">
      <c r="A82" s="65">
        <v>72</v>
      </c>
      <c r="B82" s="123" t="s">
        <v>627</v>
      </c>
      <c r="C82" s="126">
        <v>4541.55</v>
      </c>
      <c r="D82" s="124">
        <v>4535.8499999999995</v>
      </c>
      <c r="E82" s="124">
        <v>4504.6999999999989</v>
      </c>
      <c r="F82" s="124">
        <v>4467.8499999999995</v>
      </c>
      <c r="G82" s="124">
        <v>4436.6999999999989</v>
      </c>
      <c r="H82" s="124">
        <v>4572.6999999999989</v>
      </c>
      <c r="I82" s="124">
        <v>4603.8499999999985</v>
      </c>
      <c r="J82" s="124">
        <v>4640.6999999999989</v>
      </c>
      <c r="K82" s="123">
        <v>4567</v>
      </c>
      <c r="L82" s="123">
        <v>4499</v>
      </c>
      <c r="M82" s="123">
        <v>0.20004</v>
      </c>
    </row>
    <row r="83" spans="1:13" s="18" customFormat="1">
      <c r="A83" s="65">
        <v>73</v>
      </c>
      <c r="B83" s="123" t="s">
        <v>629</v>
      </c>
      <c r="C83" s="126">
        <v>731.1</v>
      </c>
      <c r="D83" s="124">
        <v>738.36666666666667</v>
      </c>
      <c r="E83" s="124">
        <v>716.73333333333335</v>
      </c>
      <c r="F83" s="124">
        <v>702.36666666666667</v>
      </c>
      <c r="G83" s="124">
        <v>680.73333333333335</v>
      </c>
      <c r="H83" s="124">
        <v>752.73333333333335</v>
      </c>
      <c r="I83" s="124">
        <v>774.36666666666679</v>
      </c>
      <c r="J83" s="124">
        <v>788.73333333333335</v>
      </c>
      <c r="K83" s="123">
        <v>760</v>
      </c>
      <c r="L83" s="123">
        <v>724</v>
      </c>
      <c r="M83" s="123">
        <v>0.22988</v>
      </c>
    </row>
    <row r="84" spans="1:13" s="18" customFormat="1">
      <c r="A84" s="65">
        <v>74</v>
      </c>
      <c r="B84" s="123" t="s">
        <v>592</v>
      </c>
      <c r="C84" s="126">
        <v>1430.95</v>
      </c>
      <c r="D84" s="124">
        <v>1447.5166666666664</v>
      </c>
      <c r="E84" s="124">
        <v>1405.0333333333328</v>
      </c>
      <c r="F84" s="124">
        <v>1379.1166666666663</v>
      </c>
      <c r="G84" s="124">
        <v>1336.6333333333328</v>
      </c>
      <c r="H84" s="124">
        <v>1473.4333333333329</v>
      </c>
      <c r="I84" s="124">
        <v>1515.9166666666665</v>
      </c>
      <c r="J84" s="124">
        <v>1541.833333333333</v>
      </c>
      <c r="K84" s="123">
        <v>1490</v>
      </c>
      <c r="L84" s="123">
        <v>1421.6</v>
      </c>
      <c r="M84" s="123">
        <v>2.2547899999999998</v>
      </c>
    </row>
    <row r="85" spans="1:13" s="18" customFormat="1">
      <c r="A85" s="65">
        <v>75</v>
      </c>
      <c r="B85" s="123" t="s">
        <v>633</v>
      </c>
      <c r="C85" s="126">
        <v>261.25</v>
      </c>
      <c r="D85" s="124">
        <v>262.08333333333331</v>
      </c>
      <c r="E85" s="124">
        <v>252.16666666666663</v>
      </c>
      <c r="F85" s="124">
        <v>243.08333333333331</v>
      </c>
      <c r="G85" s="124">
        <v>233.16666666666663</v>
      </c>
      <c r="H85" s="124">
        <v>271.16666666666663</v>
      </c>
      <c r="I85" s="124">
        <v>281.08333333333326</v>
      </c>
      <c r="J85" s="124">
        <v>290.16666666666663</v>
      </c>
      <c r="K85" s="123">
        <v>272</v>
      </c>
      <c r="L85" s="123">
        <v>253</v>
      </c>
      <c r="M85" s="123">
        <v>132.31036</v>
      </c>
    </row>
    <row r="86" spans="1:13" s="18" customFormat="1">
      <c r="A86" s="65">
        <v>76</v>
      </c>
      <c r="B86" s="123" t="s">
        <v>639</v>
      </c>
      <c r="C86" s="126">
        <v>73.75</v>
      </c>
      <c r="D86" s="124">
        <v>73.75</v>
      </c>
      <c r="E86" s="124">
        <v>73.75</v>
      </c>
      <c r="F86" s="124">
        <v>73.75</v>
      </c>
      <c r="G86" s="124">
        <v>73.75</v>
      </c>
      <c r="H86" s="124">
        <v>73.75</v>
      </c>
      <c r="I86" s="124">
        <v>73.75</v>
      </c>
      <c r="J86" s="124">
        <v>73.75</v>
      </c>
      <c r="K86" s="123">
        <v>73.75</v>
      </c>
      <c r="L86" s="123">
        <v>73.75</v>
      </c>
      <c r="M86" s="123">
        <v>0.31057000000000001</v>
      </c>
    </row>
    <row r="87" spans="1:13" s="18" customFormat="1">
      <c r="A87" s="65">
        <v>77</v>
      </c>
      <c r="B87" s="123" t="s">
        <v>52</v>
      </c>
      <c r="C87" s="126">
        <v>19515.099999999999</v>
      </c>
      <c r="D87" s="124">
        <v>19541.683333333334</v>
      </c>
      <c r="E87" s="124">
        <v>19443.416666666668</v>
      </c>
      <c r="F87" s="124">
        <v>19371.733333333334</v>
      </c>
      <c r="G87" s="124">
        <v>19273.466666666667</v>
      </c>
      <c r="H87" s="124">
        <v>19613.366666666669</v>
      </c>
      <c r="I87" s="124">
        <v>19711.633333333331</v>
      </c>
      <c r="J87" s="124">
        <v>19783.316666666669</v>
      </c>
      <c r="K87" s="123">
        <v>19639.95</v>
      </c>
      <c r="L87" s="123">
        <v>19470</v>
      </c>
      <c r="M87" s="123">
        <v>6.3509999999999997E-2</v>
      </c>
    </row>
    <row r="88" spans="1:13" s="18" customFormat="1">
      <c r="A88" s="65">
        <v>78</v>
      </c>
      <c r="B88" s="123" t="s">
        <v>641</v>
      </c>
      <c r="C88" s="126">
        <v>296.75</v>
      </c>
      <c r="D88" s="124">
        <v>297.26666666666665</v>
      </c>
      <c r="E88" s="124">
        <v>294.48333333333329</v>
      </c>
      <c r="F88" s="124">
        <v>292.21666666666664</v>
      </c>
      <c r="G88" s="124">
        <v>289.43333333333328</v>
      </c>
      <c r="H88" s="124">
        <v>299.5333333333333</v>
      </c>
      <c r="I88" s="124">
        <v>302.31666666666661</v>
      </c>
      <c r="J88" s="124">
        <v>304.58333333333331</v>
      </c>
      <c r="K88" s="123">
        <v>300.05</v>
      </c>
      <c r="L88" s="123">
        <v>295</v>
      </c>
      <c r="M88" s="123">
        <v>0.18482999999999999</v>
      </c>
    </row>
    <row r="89" spans="1:13" s="18" customFormat="1">
      <c r="A89" s="65">
        <v>79</v>
      </c>
      <c r="B89" s="123" t="s">
        <v>193</v>
      </c>
      <c r="C89" s="126">
        <v>4764.1499999999996</v>
      </c>
      <c r="D89" s="124">
        <v>4795.4333333333334</v>
      </c>
      <c r="E89" s="124">
        <v>4715.0666666666666</v>
      </c>
      <c r="F89" s="124">
        <v>4665.9833333333336</v>
      </c>
      <c r="G89" s="124">
        <v>4585.6166666666668</v>
      </c>
      <c r="H89" s="124">
        <v>4844.5166666666664</v>
      </c>
      <c r="I89" s="124">
        <v>4924.8833333333332</v>
      </c>
      <c r="J89" s="124">
        <v>4973.9666666666662</v>
      </c>
      <c r="K89" s="123">
        <v>4875.8</v>
      </c>
      <c r="L89" s="123">
        <v>4746.3500000000004</v>
      </c>
      <c r="M89" s="123">
        <v>3.4996200000000002</v>
      </c>
    </row>
    <row r="90" spans="1:13" s="18" customFormat="1">
      <c r="A90" s="65">
        <v>80</v>
      </c>
      <c r="B90" s="123" t="s">
        <v>664</v>
      </c>
      <c r="C90" s="126">
        <v>1400.65</v>
      </c>
      <c r="D90" s="124">
        <v>1401.55</v>
      </c>
      <c r="E90" s="124">
        <v>1390.8</v>
      </c>
      <c r="F90" s="124">
        <v>1380.95</v>
      </c>
      <c r="G90" s="124">
        <v>1370.2</v>
      </c>
      <c r="H90" s="124">
        <v>1411.3999999999999</v>
      </c>
      <c r="I90" s="124">
        <v>1422.1499999999999</v>
      </c>
      <c r="J90" s="124">
        <v>1431.9999999999998</v>
      </c>
      <c r="K90" s="123">
        <v>1412.3</v>
      </c>
      <c r="L90" s="123">
        <v>1391.7</v>
      </c>
      <c r="M90" s="123">
        <v>0.63300000000000001</v>
      </c>
    </row>
    <row r="91" spans="1:13" s="18" customFormat="1">
      <c r="A91" s="65">
        <v>81</v>
      </c>
      <c r="B91" s="123" t="s">
        <v>667</v>
      </c>
      <c r="C91" s="126">
        <v>290.89999999999998</v>
      </c>
      <c r="D91" s="124">
        <v>292.21666666666664</v>
      </c>
      <c r="E91" s="124">
        <v>288.68333333333328</v>
      </c>
      <c r="F91" s="124">
        <v>286.46666666666664</v>
      </c>
      <c r="G91" s="124">
        <v>282.93333333333328</v>
      </c>
      <c r="H91" s="124">
        <v>294.43333333333328</v>
      </c>
      <c r="I91" s="124">
        <v>297.9666666666667</v>
      </c>
      <c r="J91" s="124">
        <v>300.18333333333328</v>
      </c>
      <c r="K91" s="123">
        <v>295.75</v>
      </c>
      <c r="L91" s="123">
        <v>290</v>
      </c>
      <c r="M91" s="123">
        <v>0.34300999999999998</v>
      </c>
    </row>
    <row r="92" spans="1:13" s="18" customFormat="1">
      <c r="A92" s="65">
        <v>82</v>
      </c>
      <c r="B92" s="123" t="s">
        <v>2422</v>
      </c>
      <c r="C92" s="126">
        <v>89.45</v>
      </c>
      <c r="D92" s="124">
        <v>89.100000000000009</v>
      </c>
      <c r="E92" s="124">
        <v>87.350000000000023</v>
      </c>
      <c r="F92" s="124">
        <v>85.250000000000014</v>
      </c>
      <c r="G92" s="124">
        <v>83.500000000000028</v>
      </c>
      <c r="H92" s="124">
        <v>91.200000000000017</v>
      </c>
      <c r="I92" s="124">
        <v>92.949999999999989</v>
      </c>
      <c r="J92" s="124">
        <v>95.050000000000011</v>
      </c>
      <c r="K92" s="123">
        <v>90.85</v>
      </c>
      <c r="L92" s="123">
        <v>87</v>
      </c>
      <c r="M92" s="123">
        <v>28.22925</v>
      </c>
    </row>
    <row r="93" spans="1:13" s="18" customFormat="1">
      <c r="A93" s="65">
        <v>83</v>
      </c>
      <c r="B93" s="123" t="s">
        <v>194</v>
      </c>
      <c r="C93" s="126">
        <v>2004.95</v>
      </c>
      <c r="D93" s="124">
        <v>2006.3166666666666</v>
      </c>
      <c r="E93" s="124">
        <v>1989.6333333333332</v>
      </c>
      <c r="F93" s="124">
        <v>1974.3166666666666</v>
      </c>
      <c r="G93" s="124">
        <v>1957.6333333333332</v>
      </c>
      <c r="H93" s="124">
        <v>2021.6333333333332</v>
      </c>
      <c r="I93" s="124">
        <v>2038.3166666666666</v>
      </c>
      <c r="J93" s="124">
        <v>2053.6333333333332</v>
      </c>
      <c r="K93" s="123">
        <v>2023</v>
      </c>
      <c r="L93" s="123">
        <v>1991</v>
      </c>
      <c r="M93" s="123">
        <v>0.48530000000000001</v>
      </c>
    </row>
    <row r="94" spans="1:13" s="18" customFormat="1">
      <c r="A94" s="65">
        <v>84</v>
      </c>
      <c r="B94" s="123" t="s">
        <v>195</v>
      </c>
      <c r="C94" s="126">
        <v>419.6</v>
      </c>
      <c r="D94" s="124">
        <v>421.2</v>
      </c>
      <c r="E94" s="124">
        <v>416.4</v>
      </c>
      <c r="F94" s="124">
        <v>413.2</v>
      </c>
      <c r="G94" s="124">
        <v>408.4</v>
      </c>
      <c r="H94" s="124">
        <v>424.4</v>
      </c>
      <c r="I94" s="124">
        <v>429.20000000000005</v>
      </c>
      <c r="J94" s="124">
        <v>432.4</v>
      </c>
      <c r="K94" s="123">
        <v>426</v>
      </c>
      <c r="L94" s="123">
        <v>418</v>
      </c>
      <c r="M94" s="123">
        <v>8.9727999999999994</v>
      </c>
    </row>
    <row r="95" spans="1:13" s="18" customFormat="1">
      <c r="A95" s="65">
        <v>85</v>
      </c>
      <c r="B95" s="123" t="s">
        <v>654</v>
      </c>
      <c r="C95" s="126">
        <v>519.85</v>
      </c>
      <c r="D95" s="124">
        <v>514.2166666666667</v>
      </c>
      <c r="E95" s="124">
        <v>502.53333333333342</v>
      </c>
      <c r="F95" s="124">
        <v>485.2166666666667</v>
      </c>
      <c r="G95" s="124">
        <v>473.53333333333342</v>
      </c>
      <c r="H95" s="124">
        <v>531.53333333333342</v>
      </c>
      <c r="I95" s="124">
        <v>543.21666666666681</v>
      </c>
      <c r="J95" s="124">
        <v>560.53333333333342</v>
      </c>
      <c r="K95" s="123">
        <v>525.9</v>
      </c>
      <c r="L95" s="123">
        <v>496.9</v>
      </c>
      <c r="M95" s="123">
        <v>37.65692</v>
      </c>
    </row>
    <row r="96" spans="1:13" s="18" customFormat="1">
      <c r="A96" s="65">
        <v>86</v>
      </c>
      <c r="B96" s="123" t="s">
        <v>54</v>
      </c>
      <c r="C96" s="126">
        <v>308.8</v>
      </c>
      <c r="D96" s="124">
        <v>314.68333333333334</v>
      </c>
      <c r="E96" s="124">
        <v>301.36666666666667</v>
      </c>
      <c r="F96" s="124">
        <v>293.93333333333334</v>
      </c>
      <c r="G96" s="124">
        <v>280.61666666666667</v>
      </c>
      <c r="H96" s="124">
        <v>322.11666666666667</v>
      </c>
      <c r="I96" s="124">
        <v>335.43333333333339</v>
      </c>
      <c r="J96" s="124">
        <v>342.86666666666667</v>
      </c>
      <c r="K96" s="123">
        <v>328</v>
      </c>
      <c r="L96" s="123">
        <v>307.25</v>
      </c>
      <c r="M96" s="123">
        <v>48.162390000000002</v>
      </c>
    </row>
    <row r="97" spans="1:13" s="18" customFormat="1">
      <c r="A97" s="65">
        <v>87</v>
      </c>
      <c r="B97" s="123" t="s">
        <v>657</v>
      </c>
      <c r="C97" s="126">
        <v>700.7</v>
      </c>
      <c r="D97" s="124">
        <v>704.83333333333337</v>
      </c>
      <c r="E97" s="124">
        <v>695.66666666666674</v>
      </c>
      <c r="F97" s="124">
        <v>690.63333333333333</v>
      </c>
      <c r="G97" s="124">
        <v>681.4666666666667</v>
      </c>
      <c r="H97" s="124">
        <v>709.86666666666679</v>
      </c>
      <c r="I97" s="124">
        <v>719.03333333333353</v>
      </c>
      <c r="J97" s="124">
        <v>724.06666666666683</v>
      </c>
      <c r="K97" s="123">
        <v>714</v>
      </c>
      <c r="L97" s="123">
        <v>699.8</v>
      </c>
      <c r="M97" s="123">
        <v>7.3578799999999998</v>
      </c>
    </row>
    <row r="98" spans="1:13" s="18" customFormat="1">
      <c r="A98" s="65">
        <v>88</v>
      </c>
      <c r="B98" s="123" t="s">
        <v>659</v>
      </c>
      <c r="C98" s="126">
        <v>657.7</v>
      </c>
      <c r="D98" s="124">
        <v>647.98333333333335</v>
      </c>
      <c r="E98" s="124">
        <v>624.9666666666667</v>
      </c>
      <c r="F98" s="124">
        <v>592.23333333333335</v>
      </c>
      <c r="G98" s="124">
        <v>569.2166666666667</v>
      </c>
      <c r="H98" s="124">
        <v>680.7166666666667</v>
      </c>
      <c r="I98" s="124">
        <v>703.73333333333335</v>
      </c>
      <c r="J98" s="124">
        <v>736.4666666666667</v>
      </c>
      <c r="K98" s="123">
        <v>671</v>
      </c>
      <c r="L98" s="123">
        <v>615.25</v>
      </c>
      <c r="M98" s="123">
        <v>1.84473</v>
      </c>
    </row>
    <row r="99" spans="1:13" s="18" customFormat="1">
      <c r="A99" s="65">
        <v>89</v>
      </c>
      <c r="B99" s="123" t="s">
        <v>660</v>
      </c>
      <c r="C99" s="126">
        <v>361.15</v>
      </c>
      <c r="D99" s="124">
        <v>363.5</v>
      </c>
      <c r="E99" s="124">
        <v>355.95</v>
      </c>
      <c r="F99" s="124">
        <v>350.75</v>
      </c>
      <c r="G99" s="124">
        <v>343.2</v>
      </c>
      <c r="H99" s="124">
        <v>368.7</v>
      </c>
      <c r="I99" s="124">
        <v>376.24999999999994</v>
      </c>
      <c r="J99" s="124">
        <v>381.45</v>
      </c>
      <c r="K99" s="123">
        <v>371.05</v>
      </c>
      <c r="L99" s="123">
        <v>358.3</v>
      </c>
      <c r="M99" s="123">
        <v>3.5551699999999999</v>
      </c>
    </row>
    <row r="100" spans="1:13" s="18" customFormat="1">
      <c r="A100" s="65">
        <v>90</v>
      </c>
      <c r="B100" s="123" t="s">
        <v>233</v>
      </c>
      <c r="C100" s="126">
        <v>197.8</v>
      </c>
      <c r="D100" s="124">
        <v>197.85</v>
      </c>
      <c r="E100" s="124">
        <v>195.95</v>
      </c>
      <c r="F100" s="124">
        <v>194.1</v>
      </c>
      <c r="G100" s="124">
        <v>192.2</v>
      </c>
      <c r="H100" s="124">
        <v>199.7</v>
      </c>
      <c r="I100" s="124">
        <v>201.60000000000002</v>
      </c>
      <c r="J100" s="124">
        <v>203.45</v>
      </c>
      <c r="K100" s="123">
        <v>199.75</v>
      </c>
      <c r="L100" s="123">
        <v>196</v>
      </c>
      <c r="M100" s="123">
        <v>12.329840000000001</v>
      </c>
    </row>
    <row r="101" spans="1:13" s="18" customFormat="1">
      <c r="A101" s="65">
        <v>91</v>
      </c>
      <c r="B101" s="123" t="s">
        <v>232</v>
      </c>
      <c r="C101" s="126">
        <v>1621.4</v>
      </c>
      <c r="D101" s="124">
        <v>1625.1666666666667</v>
      </c>
      <c r="E101" s="124">
        <v>1605.3333333333335</v>
      </c>
      <c r="F101" s="124">
        <v>1589.2666666666667</v>
      </c>
      <c r="G101" s="124">
        <v>1569.4333333333334</v>
      </c>
      <c r="H101" s="124">
        <v>1641.2333333333336</v>
      </c>
      <c r="I101" s="124">
        <v>1661.0666666666671</v>
      </c>
      <c r="J101" s="124">
        <v>1677.1333333333337</v>
      </c>
      <c r="K101" s="123">
        <v>1645</v>
      </c>
      <c r="L101" s="123">
        <v>1609.1</v>
      </c>
      <c r="M101" s="123">
        <v>6.77576</v>
      </c>
    </row>
    <row r="102" spans="1:13">
      <c r="A102" s="65">
        <v>92</v>
      </c>
      <c r="B102" s="123" t="s">
        <v>674</v>
      </c>
      <c r="C102" s="126">
        <v>68.8</v>
      </c>
      <c r="D102" s="124">
        <v>69.2</v>
      </c>
      <c r="E102" s="124">
        <v>68.100000000000009</v>
      </c>
      <c r="F102" s="124">
        <v>67.400000000000006</v>
      </c>
      <c r="G102" s="124">
        <v>66.300000000000011</v>
      </c>
      <c r="H102" s="124">
        <v>69.900000000000006</v>
      </c>
      <c r="I102" s="124">
        <v>71</v>
      </c>
      <c r="J102" s="124">
        <v>71.7</v>
      </c>
      <c r="K102" s="123">
        <v>70.3</v>
      </c>
      <c r="L102" s="123">
        <v>68.5</v>
      </c>
      <c r="M102" s="123">
        <v>2.6087099999999999</v>
      </c>
    </row>
    <row r="103" spans="1:13">
      <c r="A103" s="65">
        <v>93</v>
      </c>
      <c r="B103" s="123" t="s">
        <v>678</v>
      </c>
      <c r="C103" s="126">
        <v>328.95</v>
      </c>
      <c r="D103" s="124">
        <v>329.56666666666666</v>
      </c>
      <c r="E103" s="124">
        <v>325.13333333333333</v>
      </c>
      <c r="F103" s="124">
        <v>321.31666666666666</v>
      </c>
      <c r="G103" s="124">
        <v>316.88333333333333</v>
      </c>
      <c r="H103" s="124">
        <v>333.38333333333333</v>
      </c>
      <c r="I103" s="124">
        <v>337.81666666666661</v>
      </c>
      <c r="J103" s="124">
        <v>341.63333333333333</v>
      </c>
      <c r="K103" s="123">
        <v>334</v>
      </c>
      <c r="L103" s="123">
        <v>325.75</v>
      </c>
      <c r="M103" s="123">
        <v>2.43885</v>
      </c>
    </row>
    <row r="104" spans="1:13">
      <c r="A104" s="65">
        <v>94</v>
      </c>
      <c r="B104" s="123" t="s">
        <v>55</v>
      </c>
      <c r="C104" s="126">
        <v>1275.2</v>
      </c>
      <c r="D104" s="124">
        <v>1281.0333333333335</v>
      </c>
      <c r="E104" s="124">
        <v>1262.166666666667</v>
      </c>
      <c r="F104" s="124">
        <v>1249.1333333333334</v>
      </c>
      <c r="G104" s="124">
        <v>1230.2666666666669</v>
      </c>
      <c r="H104" s="124">
        <v>1294.0666666666671</v>
      </c>
      <c r="I104" s="124">
        <v>1312.9333333333334</v>
      </c>
      <c r="J104" s="124">
        <v>1325.9666666666672</v>
      </c>
      <c r="K104" s="123">
        <v>1299.9000000000001</v>
      </c>
      <c r="L104" s="123">
        <v>1268</v>
      </c>
      <c r="M104" s="123">
        <v>5.5909500000000003</v>
      </c>
    </row>
    <row r="105" spans="1:13">
      <c r="A105" s="65">
        <v>95</v>
      </c>
      <c r="B105" s="123" t="s">
        <v>681</v>
      </c>
      <c r="C105" s="126">
        <v>3362.55</v>
      </c>
      <c r="D105" s="124">
        <v>3384.15</v>
      </c>
      <c r="E105" s="124">
        <v>3328.4</v>
      </c>
      <c r="F105" s="124">
        <v>3294.25</v>
      </c>
      <c r="G105" s="124">
        <v>3238.5</v>
      </c>
      <c r="H105" s="124">
        <v>3418.3</v>
      </c>
      <c r="I105" s="124">
        <v>3474.05</v>
      </c>
      <c r="J105" s="124">
        <v>3508.2000000000003</v>
      </c>
      <c r="K105" s="123">
        <v>3439.9</v>
      </c>
      <c r="L105" s="123">
        <v>3350</v>
      </c>
      <c r="M105" s="123">
        <v>0.12377000000000001</v>
      </c>
    </row>
    <row r="106" spans="1:13">
      <c r="A106" s="65">
        <v>96</v>
      </c>
      <c r="B106" s="123" t="s">
        <v>685</v>
      </c>
      <c r="C106" s="126">
        <v>157.05000000000001</v>
      </c>
      <c r="D106" s="124">
        <v>156.88333333333333</v>
      </c>
      <c r="E106" s="124">
        <v>155.01666666666665</v>
      </c>
      <c r="F106" s="124">
        <v>152.98333333333332</v>
      </c>
      <c r="G106" s="124">
        <v>151.11666666666665</v>
      </c>
      <c r="H106" s="124">
        <v>158.91666666666666</v>
      </c>
      <c r="I106" s="124">
        <v>160.78333333333333</v>
      </c>
      <c r="J106" s="124">
        <v>162.81666666666666</v>
      </c>
      <c r="K106" s="123">
        <v>158.75</v>
      </c>
      <c r="L106" s="123">
        <v>154.85</v>
      </c>
      <c r="M106" s="123">
        <v>3.1455600000000001</v>
      </c>
    </row>
    <row r="107" spans="1:13">
      <c r="A107" s="65">
        <v>97</v>
      </c>
      <c r="B107" s="123" t="s">
        <v>687</v>
      </c>
      <c r="C107" s="126">
        <v>381</v>
      </c>
      <c r="D107" s="124">
        <v>382.01666666666671</v>
      </c>
      <c r="E107" s="124">
        <v>378.08333333333343</v>
      </c>
      <c r="F107" s="124">
        <v>375.16666666666674</v>
      </c>
      <c r="G107" s="124">
        <v>371.23333333333346</v>
      </c>
      <c r="H107" s="124">
        <v>384.93333333333339</v>
      </c>
      <c r="I107" s="124">
        <v>388.86666666666667</v>
      </c>
      <c r="J107" s="124">
        <v>391.78333333333336</v>
      </c>
      <c r="K107" s="123">
        <v>385.95</v>
      </c>
      <c r="L107" s="123">
        <v>379.1</v>
      </c>
      <c r="M107" s="123">
        <v>4.4260400000000004</v>
      </c>
    </row>
    <row r="108" spans="1:13">
      <c r="A108" s="65">
        <v>98</v>
      </c>
      <c r="B108" s="123" t="s">
        <v>689</v>
      </c>
      <c r="C108" s="126">
        <v>1389.95</v>
      </c>
      <c r="D108" s="124">
        <v>1388.95</v>
      </c>
      <c r="E108" s="124">
        <v>1372.95</v>
      </c>
      <c r="F108" s="124">
        <v>1355.95</v>
      </c>
      <c r="G108" s="124">
        <v>1339.95</v>
      </c>
      <c r="H108" s="124">
        <v>1405.95</v>
      </c>
      <c r="I108" s="124">
        <v>1421.95</v>
      </c>
      <c r="J108" s="124">
        <v>1438.95</v>
      </c>
      <c r="K108" s="123">
        <v>1404.95</v>
      </c>
      <c r="L108" s="123">
        <v>1371.95</v>
      </c>
      <c r="M108" s="123">
        <v>6.8671300000000004</v>
      </c>
    </row>
    <row r="109" spans="1:13">
      <c r="A109" s="65">
        <v>99</v>
      </c>
      <c r="B109" s="123" t="s">
        <v>57</v>
      </c>
      <c r="C109" s="126">
        <v>616.15</v>
      </c>
      <c r="D109" s="124">
        <v>619.31666666666661</v>
      </c>
      <c r="E109" s="124">
        <v>608.33333333333326</v>
      </c>
      <c r="F109" s="124">
        <v>600.51666666666665</v>
      </c>
      <c r="G109" s="124">
        <v>589.5333333333333</v>
      </c>
      <c r="H109" s="124">
        <v>627.13333333333321</v>
      </c>
      <c r="I109" s="124">
        <v>638.11666666666656</v>
      </c>
      <c r="J109" s="124">
        <v>645.93333333333317</v>
      </c>
      <c r="K109" s="123">
        <v>630.29999999999995</v>
      </c>
      <c r="L109" s="123">
        <v>611.5</v>
      </c>
      <c r="M109" s="123">
        <v>13.06512</v>
      </c>
    </row>
    <row r="110" spans="1:13">
      <c r="A110" s="65">
        <v>100</v>
      </c>
      <c r="B110" s="123" t="s">
        <v>719</v>
      </c>
      <c r="C110" s="126">
        <v>165.2</v>
      </c>
      <c r="D110" s="124">
        <v>165.68333333333331</v>
      </c>
      <c r="E110" s="124">
        <v>164.36666666666662</v>
      </c>
      <c r="F110" s="124">
        <v>163.5333333333333</v>
      </c>
      <c r="G110" s="124">
        <v>162.21666666666661</v>
      </c>
      <c r="H110" s="124">
        <v>166.51666666666662</v>
      </c>
      <c r="I110" s="124">
        <v>167.83333333333329</v>
      </c>
      <c r="J110" s="124">
        <v>168.66666666666663</v>
      </c>
      <c r="K110" s="123">
        <v>167</v>
      </c>
      <c r="L110" s="123">
        <v>164.85</v>
      </c>
      <c r="M110" s="123">
        <v>6.3567299999999998</v>
      </c>
    </row>
    <row r="111" spans="1:13">
      <c r="A111" s="65">
        <v>101</v>
      </c>
      <c r="B111" s="123" t="s">
        <v>58</v>
      </c>
      <c r="C111" s="126">
        <v>306.95</v>
      </c>
      <c r="D111" s="124">
        <v>305.46666666666664</v>
      </c>
      <c r="E111" s="124">
        <v>301.48333333333329</v>
      </c>
      <c r="F111" s="124">
        <v>296.01666666666665</v>
      </c>
      <c r="G111" s="124">
        <v>292.0333333333333</v>
      </c>
      <c r="H111" s="124">
        <v>310.93333333333328</v>
      </c>
      <c r="I111" s="124">
        <v>314.91666666666663</v>
      </c>
      <c r="J111" s="124">
        <v>320.38333333333327</v>
      </c>
      <c r="K111" s="123">
        <v>309.45</v>
      </c>
      <c r="L111" s="123">
        <v>300</v>
      </c>
      <c r="M111" s="123">
        <v>57.25179</v>
      </c>
    </row>
    <row r="112" spans="1:13">
      <c r="A112" s="65">
        <v>102</v>
      </c>
      <c r="B112" s="123" t="s">
        <v>2601</v>
      </c>
      <c r="C112" s="126">
        <v>534.75</v>
      </c>
      <c r="D112" s="124">
        <v>535.11666666666667</v>
      </c>
      <c r="E112" s="124">
        <v>530.73333333333335</v>
      </c>
      <c r="F112" s="124">
        <v>526.7166666666667</v>
      </c>
      <c r="G112" s="124">
        <v>522.33333333333337</v>
      </c>
      <c r="H112" s="124">
        <v>539.13333333333333</v>
      </c>
      <c r="I112" s="124">
        <v>543.51666666666677</v>
      </c>
      <c r="J112" s="124">
        <v>547.5333333333333</v>
      </c>
      <c r="K112" s="123">
        <v>539.5</v>
      </c>
      <c r="L112" s="123">
        <v>531.1</v>
      </c>
      <c r="M112" s="123">
        <v>1.13967</v>
      </c>
    </row>
    <row r="113" spans="1:13">
      <c r="A113" s="65">
        <v>103</v>
      </c>
      <c r="B113" s="123" t="s">
        <v>697</v>
      </c>
      <c r="C113" s="126">
        <v>331.35</v>
      </c>
      <c r="D113" s="124">
        <v>333.2</v>
      </c>
      <c r="E113" s="124">
        <v>326.39999999999998</v>
      </c>
      <c r="F113" s="124">
        <v>321.45</v>
      </c>
      <c r="G113" s="124">
        <v>314.64999999999998</v>
      </c>
      <c r="H113" s="124">
        <v>338.15</v>
      </c>
      <c r="I113" s="124">
        <v>344.95000000000005</v>
      </c>
      <c r="J113" s="124">
        <v>349.9</v>
      </c>
      <c r="K113" s="123">
        <v>340</v>
      </c>
      <c r="L113" s="123">
        <v>328.25</v>
      </c>
      <c r="M113" s="123">
        <v>1.86961</v>
      </c>
    </row>
    <row r="114" spans="1:13">
      <c r="A114" s="65">
        <v>104</v>
      </c>
      <c r="B114" s="123" t="s">
        <v>59</v>
      </c>
      <c r="C114" s="126">
        <v>1096.3499999999999</v>
      </c>
      <c r="D114" s="124">
        <v>1095.45</v>
      </c>
      <c r="E114" s="124">
        <v>1088.4000000000001</v>
      </c>
      <c r="F114" s="124">
        <v>1080.45</v>
      </c>
      <c r="G114" s="124">
        <v>1073.4000000000001</v>
      </c>
      <c r="H114" s="124">
        <v>1103.4000000000001</v>
      </c>
      <c r="I114" s="124">
        <v>1110.4499999999998</v>
      </c>
      <c r="J114" s="124">
        <v>1118.4000000000001</v>
      </c>
      <c r="K114" s="123">
        <v>1102.5</v>
      </c>
      <c r="L114" s="123">
        <v>1087.5</v>
      </c>
      <c r="M114" s="123">
        <v>0.70696000000000003</v>
      </c>
    </row>
    <row r="115" spans="1:13">
      <c r="A115" s="65">
        <v>105</v>
      </c>
      <c r="B115" s="122" t="s">
        <v>196</v>
      </c>
      <c r="C115" s="126">
        <v>1325.1</v>
      </c>
      <c r="D115" s="124">
        <v>1330.8999999999999</v>
      </c>
      <c r="E115" s="124">
        <v>1311.8999999999996</v>
      </c>
      <c r="F115" s="124">
        <v>1298.6999999999998</v>
      </c>
      <c r="G115" s="124">
        <v>1279.6999999999996</v>
      </c>
      <c r="H115" s="124">
        <v>1344.0999999999997</v>
      </c>
      <c r="I115" s="124">
        <v>1363.1000000000001</v>
      </c>
      <c r="J115" s="124">
        <v>1376.2999999999997</v>
      </c>
      <c r="K115" s="123">
        <v>1349.9</v>
      </c>
      <c r="L115" s="123">
        <v>1317.7</v>
      </c>
      <c r="M115" s="123">
        <v>5.3203300000000002</v>
      </c>
    </row>
    <row r="116" spans="1:13">
      <c r="A116" s="65">
        <v>106</v>
      </c>
      <c r="B116" s="123" t="s">
        <v>703</v>
      </c>
      <c r="C116" s="126">
        <v>534.29999999999995</v>
      </c>
      <c r="D116" s="124">
        <v>532.9666666666667</v>
      </c>
      <c r="E116" s="124">
        <v>523.08333333333337</v>
      </c>
      <c r="F116" s="124">
        <v>511.86666666666667</v>
      </c>
      <c r="G116" s="124">
        <v>501.98333333333335</v>
      </c>
      <c r="H116" s="124">
        <v>544.18333333333339</v>
      </c>
      <c r="I116" s="124">
        <v>554.06666666666661</v>
      </c>
      <c r="J116" s="124">
        <v>565.28333333333342</v>
      </c>
      <c r="K116" s="123">
        <v>542.85</v>
      </c>
      <c r="L116" s="123">
        <v>521.75</v>
      </c>
      <c r="M116" s="123">
        <v>1.0585800000000001</v>
      </c>
    </row>
    <row r="117" spans="1:13">
      <c r="A117" s="65">
        <v>107</v>
      </c>
      <c r="B117" s="123" t="s">
        <v>705</v>
      </c>
      <c r="C117" s="126">
        <v>34.5</v>
      </c>
      <c r="D117" s="124">
        <v>34.75</v>
      </c>
      <c r="E117" s="124">
        <v>34.1</v>
      </c>
      <c r="F117" s="124">
        <v>33.700000000000003</v>
      </c>
      <c r="G117" s="124">
        <v>33.050000000000004</v>
      </c>
      <c r="H117" s="124">
        <v>35.15</v>
      </c>
      <c r="I117" s="124">
        <v>35.800000000000004</v>
      </c>
      <c r="J117" s="124">
        <v>36.199999999999996</v>
      </c>
      <c r="K117" s="123">
        <v>35.4</v>
      </c>
      <c r="L117" s="123">
        <v>34.35</v>
      </c>
      <c r="M117" s="123">
        <v>5.71286</v>
      </c>
    </row>
    <row r="118" spans="1:13">
      <c r="A118" s="65">
        <v>108</v>
      </c>
      <c r="B118" s="123" t="s">
        <v>709</v>
      </c>
      <c r="C118" s="126">
        <v>252.05</v>
      </c>
      <c r="D118" s="124">
        <v>254.79999999999998</v>
      </c>
      <c r="E118" s="124">
        <v>247.84999999999997</v>
      </c>
      <c r="F118" s="124">
        <v>243.64999999999998</v>
      </c>
      <c r="G118" s="124">
        <v>236.69999999999996</v>
      </c>
      <c r="H118" s="124">
        <v>259</v>
      </c>
      <c r="I118" s="124">
        <v>265.94999999999993</v>
      </c>
      <c r="J118" s="124">
        <v>270.14999999999998</v>
      </c>
      <c r="K118" s="123">
        <v>261.75</v>
      </c>
      <c r="L118" s="123">
        <v>250.6</v>
      </c>
      <c r="M118" s="123">
        <v>0.79959000000000002</v>
      </c>
    </row>
    <row r="119" spans="1:13">
      <c r="A119" s="65">
        <v>109</v>
      </c>
      <c r="B119" s="123" t="s">
        <v>715</v>
      </c>
      <c r="C119" s="126">
        <v>235.25</v>
      </c>
      <c r="D119" s="124">
        <v>237.68333333333331</v>
      </c>
      <c r="E119" s="124">
        <v>232.46666666666661</v>
      </c>
      <c r="F119" s="124">
        <v>229.68333333333331</v>
      </c>
      <c r="G119" s="124">
        <v>224.46666666666661</v>
      </c>
      <c r="H119" s="124">
        <v>240.46666666666661</v>
      </c>
      <c r="I119" s="124">
        <v>245.68333333333331</v>
      </c>
      <c r="J119" s="124">
        <v>248.46666666666661</v>
      </c>
      <c r="K119" s="123">
        <v>242.9</v>
      </c>
      <c r="L119" s="123">
        <v>234.9</v>
      </c>
      <c r="M119" s="123">
        <v>16.905429999999999</v>
      </c>
    </row>
    <row r="120" spans="1:13">
      <c r="A120" s="65">
        <v>110</v>
      </c>
      <c r="B120" s="123" t="s">
        <v>354</v>
      </c>
      <c r="C120" s="126">
        <v>840.45</v>
      </c>
      <c r="D120" s="124">
        <v>843.48333333333323</v>
      </c>
      <c r="E120" s="124">
        <v>835.96666666666647</v>
      </c>
      <c r="F120" s="124">
        <v>831.48333333333323</v>
      </c>
      <c r="G120" s="124">
        <v>823.96666666666647</v>
      </c>
      <c r="H120" s="124">
        <v>847.96666666666647</v>
      </c>
      <c r="I120" s="124">
        <v>855.48333333333312</v>
      </c>
      <c r="J120" s="124">
        <v>859.96666666666647</v>
      </c>
      <c r="K120" s="123">
        <v>851</v>
      </c>
      <c r="L120" s="123">
        <v>839</v>
      </c>
      <c r="M120" s="123">
        <v>1.35968</v>
      </c>
    </row>
    <row r="121" spans="1:13">
      <c r="A121" s="65">
        <v>111</v>
      </c>
      <c r="B121" s="123" t="s">
        <v>724</v>
      </c>
      <c r="C121" s="126">
        <v>624</v>
      </c>
      <c r="D121" s="124">
        <v>626.6</v>
      </c>
      <c r="E121" s="124">
        <v>618.20000000000005</v>
      </c>
      <c r="F121" s="124">
        <v>612.4</v>
      </c>
      <c r="G121" s="124">
        <v>604</v>
      </c>
      <c r="H121" s="124">
        <v>632.40000000000009</v>
      </c>
      <c r="I121" s="124">
        <v>640.79999999999995</v>
      </c>
      <c r="J121" s="124">
        <v>646.60000000000014</v>
      </c>
      <c r="K121" s="123">
        <v>635</v>
      </c>
      <c r="L121" s="123">
        <v>620.79999999999995</v>
      </c>
      <c r="M121" s="123">
        <v>0.67447999999999997</v>
      </c>
    </row>
    <row r="122" spans="1:13">
      <c r="A122" s="65">
        <v>112</v>
      </c>
      <c r="B122" s="123" t="s">
        <v>736</v>
      </c>
      <c r="C122" s="126">
        <v>57.25</v>
      </c>
      <c r="D122" s="124">
        <v>58.316666666666663</v>
      </c>
      <c r="E122" s="124">
        <v>54.933333333333323</v>
      </c>
      <c r="F122" s="124">
        <v>52.61666666666666</v>
      </c>
      <c r="G122" s="124">
        <v>49.23333333333332</v>
      </c>
      <c r="H122" s="124">
        <v>60.633333333333326</v>
      </c>
      <c r="I122" s="124">
        <v>64.016666666666666</v>
      </c>
      <c r="J122" s="124">
        <v>66.333333333333329</v>
      </c>
      <c r="K122" s="123">
        <v>61.7</v>
      </c>
      <c r="L122" s="123">
        <v>56</v>
      </c>
      <c r="M122" s="123">
        <v>22.322140000000001</v>
      </c>
    </row>
    <row r="123" spans="1:13">
      <c r="A123" s="65">
        <v>113</v>
      </c>
      <c r="B123" s="123" t="s">
        <v>734</v>
      </c>
      <c r="C123" s="126">
        <v>327.39999999999998</v>
      </c>
      <c r="D123" s="124">
        <v>328.8</v>
      </c>
      <c r="E123" s="124">
        <v>323.60000000000002</v>
      </c>
      <c r="F123" s="124">
        <v>319.8</v>
      </c>
      <c r="G123" s="124">
        <v>314.60000000000002</v>
      </c>
      <c r="H123" s="124">
        <v>332.6</v>
      </c>
      <c r="I123" s="124">
        <v>337.79999999999995</v>
      </c>
      <c r="J123" s="124">
        <v>341.6</v>
      </c>
      <c r="K123" s="123">
        <v>334</v>
      </c>
      <c r="L123" s="123">
        <v>325</v>
      </c>
      <c r="M123" s="123">
        <v>0.21840000000000001</v>
      </c>
    </row>
    <row r="124" spans="1:13">
      <c r="A124" s="65">
        <v>114</v>
      </c>
      <c r="B124" s="123" t="s">
        <v>378</v>
      </c>
      <c r="C124" s="126">
        <v>172.75</v>
      </c>
      <c r="D124" s="124">
        <v>173.56666666666669</v>
      </c>
      <c r="E124" s="124">
        <v>170.23333333333338</v>
      </c>
      <c r="F124" s="124">
        <v>167.7166666666667</v>
      </c>
      <c r="G124" s="124">
        <v>164.38333333333338</v>
      </c>
      <c r="H124" s="124">
        <v>176.08333333333337</v>
      </c>
      <c r="I124" s="124">
        <v>179.41666666666669</v>
      </c>
      <c r="J124" s="124">
        <v>181.93333333333337</v>
      </c>
      <c r="K124" s="123">
        <v>176.9</v>
      </c>
      <c r="L124" s="123">
        <v>171.05</v>
      </c>
      <c r="M124" s="123">
        <v>19.27008</v>
      </c>
    </row>
    <row r="125" spans="1:13">
      <c r="A125" s="65">
        <v>115</v>
      </c>
      <c r="B125" s="123" t="s">
        <v>741</v>
      </c>
      <c r="C125" s="126">
        <v>550.25</v>
      </c>
      <c r="D125" s="124">
        <v>554.36666666666667</v>
      </c>
      <c r="E125" s="124">
        <v>542.88333333333333</v>
      </c>
      <c r="F125" s="124">
        <v>535.51666666666665</v>
      </c>
      <c r="G125" s="124">
        <v>524.0333333333333</v>
      </c>
      <c r="H125" s="124">
        <v>561.73333333333335</v>
      </c>
      <c r="I125" s="124">
        <v>573.2166666666667</v>
      </c>
      <c r="J125" s="124">
        <v>580.58333333333337</v>
      </c>
      <c r="K125" s="123">
        <v>565.85</v>
      </c>
      <c r="L125" s="123">
        <v>547</v>
      </c>
      <c r="M125" s="123">
        <v>1.1297699999999999</v>
      </c>
    </row>
    <row r="126" spans="1:13">
      <c r="A126" s="65">
        <v>116</v>
      </c>
      <c r="B126" s="123" t="s">
        <v>63</v>
      </c>
      <c r="C126" s="126">
        <v>230.95</v>
      </c>
      <c r="D126" s="124">
        <v>233.44999999999996</v>
      </c>
      <c r="E126" s="124">
        <v>227.19999999999993</v>
      </c>
      <c r="F126" s="124">
        <v>223.44999999999996</v>
      </c>
      <c r="G126" s="124">
        <v>217.19999999999993</v>
      </c>
      <c r="H126" s="124">
        <v>237.19999999999993</v>
      </c>
      <c r="I126" s="124">
        <v>243.45</v>
      </c>
      <c r="J126" s="124">
        <v>247.19999999999993</v>
      </c>
      <c r="K126" s="123">
        <v>239.7</v>
      </c>
      <c r="L126" s="123">
        <v>229.7</v>
      </c>
      <c r="M126" s="123">
        <v>80.928049999999999</v>
      </c>
    </row>
    <row r="127" spans="1:13">
      <c r="A127" s="65">
        <v>117</v>
      </c>
      <c r="B127" s="123" t="s">
        <v>60</v>
      </c>
      <c r="C127" s="126">
        <v>340.75</v>
      </c>
      <c r="D127" s="124">
        <v>342.63333333333338</v>
      </c>
      <c r="E127" s="124">
        <v>337.66666666666674</v>
      </c>
      <c r="F127" s="124">
        <v>334.58333333333337</v>
      </c>
      <c r="G127" s="124">
        <v>329.61666666666673</v>
      </c>
      <c r="H127" s="124">
        <v>345.71666666666675</v>
      </c>
      <c r="I127" s="124">
        <v>350.68333333333334</v>
      </c>
      <c r="J127" s="124">
        <v>353.76666666666677</v>
      </c>
      <c r="K127" s="123">
        <v>347.6</v>
      </c>
      <c r="L127" s="123">
        <v>339.55</v>
      </c>
      <c r="M127" s="123">
        <v>8.2555899999999998</v>
      </c>
    </row>
    <row r="128" spans="1:13">
      <c r="A128" s="65">
        <v>118</v>
      </c>
      <c r="B128" s="123" t="s">
        <v>728</v>
      </c>
      <c r="C128" s="126">
        <v>2868.05</v>
      </c>
      <c r="D128" s="124">
        <v>2885.2000000000003</v>
      </c>
      <c r="E128" s="124">
        <v>2832.8500000000004</v>
      </c>
      <c r="F128" s="124">
        <v>2797.65</v>
      </c>
      <c r="G128" s="124">
        <v>2745.3</v>
      </c>
      <c r="H128" s="124">
        <v>2920.4000000000005</v>
      </c>
      <c r="I128" s="124">
        <v>2972.75</v>
      </c>
      <c r="J128" s="124">
        <v>3007.9500000000007</v>
      </c>
      <c r="K128" s="123">
        <v>2937.55</v>
      </c>
      <c r="L128" s="123">
        <v>2850</v>
      </c>
      <c r="M128" s="123">
        <v>1.5987800000000001</v>
      </c>
    </row>
    <row r="129" spans="1:13">
      <c r="A129" s="65">
        <v>119</v>
      </c>
      <c r="B129" s="123" t="s">
        <v>744</v>
      </c>
      <c r="C129" s="126">
        <v>362.5</v>
      </c>
      <c r="D129" s="124">
        <v>365.90000000000003</v>
      </c>
      <c r="E129" s="124">
        <v>357.80000000000007</v>
      </c>
      <c r="F129" s="124">
        <v>353.1</v>
      </c>
      <c r="G129" s="124">
        <v>345.00000000000006</v>
      </c>
      <c r="H129" s="124">
        <v>370.60000000000008</v>
      </c>
      <c r="I129" s="124">
        <v>378.7000000000001</v>
      </c>
      <c r="J129" s="124">
        <v>383.40000000000009</v>
      </c>
      <c r="K129" s="123">
        <v>374</v>
      </c>
      <c r="L129" s="123">
        <v>361.2</v>
      </c>
      <c r="M129" s="123">
        <v>0.78149000000000002</v>
      </c>
    </row>
    <row r="130" spans="1:13">
      <c r="A130" s="65">
        <v>120</v>
      </c>
      <c r="B130" s="123" t="s">
        <v>749</v>
      </c>
      <c r="C130" s="126">
        <v>364.45</v>
      </c>
      <c r="D130" s="124">
        <v>366.5333333333333</v>
      </c>
      <c r="E130" s="124">
        <v>360.26666666666659</v>
      </c>
      <c r="F130" s="124">
        <v>356.08333333333331</v>
      </c>
      <c r="G130" s="124">
        <v>349.81666666666661</v>
      </c>
      <c r="H130" s="124">
        <v>370.71666666666658</v>
      </c>
      <c r="I130" s="124">
        <v>376.98333333333323</v>
      </c>
      <c r="J130" s="124">
        <v>381.16666666666657</v>
      </c>
      <c r="K130" s="123">
        <v>372.8</v>
      </c>
      <c r="L130" s="123">
        <v>362.35</v>
      </c>
      <c r="M130" s="123">
        <v>19.241379999999999</v>
      </c>
    </row>
    <row r="131" spans="1:13">
      <c r="A131" s="65">
        <v>121</v>
      </c>
      <c r="B131" s="123" t="s">
        <v>751</v>
      </c>
      <c r="C131" s="126">
        <v>111.95</v>
      </c>
      <c r="D131" s="124">
        <v>114.13333333333333</v>
      </c>
      <c r="E131" s="124">
        <v>108.41666666666666</v>
      </c>
      <c r="F131" s="124">
        <v>104.88333333333333</v>
      </c>
      <c r="G131" s="124">
        <v>99.166666666666657</v>
      </c>
      <c r="H131" s="124">
        <v>117.66666666666666</v>
      </c>
      <c r="I131" s="124">
        <v>123.38333333333333</v>
      </c>
      <c r="J131" s="124">
        <v>126.91666666666666</v>
      </c>
      <c r="K131" s="123">
        <v>119.85</v>
      </c>
      <c r="L131" s="123">
        <v>110.6</v>
      </c>
      <c r="M131" s="123">
        <v>5.3310700000000004</v>
      </c>
    </row>
    <row r="132" spans="1:13">
      <c r="A132" s="65">
        <v>122</v>
      </c>
      <c r="B132" s="123" t="s">
        <v>753</v>
      </c>
      <c r="C132" s="126">
        <v>22.4</v>
      </c>
      <c r="D132" s="124">
        <v>22.433333333333334</v>
      </c>
      <c r="E132" s="124">
        <v>21.866666666666667</v>
      </c>
      <c r="F132" s="124">
        <v>21.333333333333332</v>
      </c>
      <c r="G132" s="124">
        <v>20.766666666666666</v>
      </c>
      <c r="H132" s="124">
        <v>22.966666666666669</v>
      </c>
      <c r="I132" s="124">
        <v>23.533333333333339</v>
      </c>
      <c r="J132" s="124">
        <v>24.06666666666667</v>
      </c>
      <c r="K132" s="123">
        <v>23</v>
      </c>
      <c r="L132" s="123">
        <v>21.9</v>
      </c>
      <c r="M132" s="123">
        <v>48.084760000000003</v>
      </c>
    </row>
    <row r="133" spans="1:13">
      <c r="A133" s="65">
        <v>123</v>
      </c>
      <c r="B133" s="123" t="s">
        <v>234</v>
      </c>
      <c r="C133" s="126">
        <v>552</v>
      </c>
      <c r="D133" s="124">
        <v>549</v>
      </c>
      <c r="E133" s="124">
        <v>533</v>
      </c>
      <c r="F133" s="124">
        <v>514</v>
      </c>
      <c r="G133" s="124">
        <v>498</v>
      </c>
      <c r="H133" s="124">
        <v>568</v>
      </c>
      <c r="I133" s="124">
        <v>584</v>
      </c>
      <c r="J133" s="124">
        <v>603</v>
      </c>
      <c r="K133" s="123">
        <v>565</v>
      </c>
      <c r="L133" s="123">
        <v>530</v>
      </c>
      <c r="M133" s="123">
        <v>116.34668000000001</v>
      </c>
    </row>
    <row r="134" spans="1:13">
      <c r="A134" s="65">
        <v>124</v>
      </c>
      <c r="B134" s="123" t="s">
        <v>761</v>
      </c>
      <c r="C134" s="126">
        <v>675.25</v>
      </c>
      <c r="D134" s="124">
        <v>681.05000000000007</v>
      </c>
      <c r="E134" s="124">
        <v>655.60000000000014</v>
      </c>
      <c r="F134" s="124">
        <v>635.95000000000005</v>
      </c>
      <c r="G134" s="124">
        <v>610.50000000000011</v>
      </c>
      <c r="H134" s="124">
        <v>700.70000000000016</v>
      </c>
      <c r="I134" s="124">
        <v>726.1500000000002</v>
      </c>
      <c r="J134" s="124">
        <v>745.80000000000018</v>
      </c>
      <c r="K134" s="123">
        <v>706.5</v>
      </c>
      <c r="L134" s="123">
        <v>661.4</v>
      </c>
      <c r="M134" s="123">
        <v>0.34499000000000002</v>
      </c>
    </row>
    <row r="135" spans="1:13">
      <c r="A135" s="65">
        <v>125</v>
      </c>
      <c r="B135" s="123" t="s">
        <v>2231</v>
      </c>
      <c r="C135" s="126">
        <v>986.25</v>
      </c>
      <c r="D135" s="124">
        <v>989.51666666666677</v>
      </c>
      <c r="E135" s="124">
        <v>972.23333333333358</v>
      </c>
      <c r="F135" s="124">
        <v>958.21666666666681</v>
      </c>
      <c r="G135" s="124">
        <v>940.93333333333362</v>
      </c>
      <c r="H135" s="124">
        <v>1003.5333333333335</v>
      </c>
      <c r="I135" s="124">
        <v>1020.8166666666666</v>
      </c>
      <c r="J135" s="124">
        <v>1034.8333333333335</v>
      </c>
      <c r="K135" s="123">
        <v>1006.8</v>
      </c>
      <c r="L135" s="123">
        <v>975.5</v>
      </c>
      <c r="M135" s="123">
        <v>4.4145599999999998</v>
      </c>
    </row>
    <row r="136" spans="1:13">
      <c r="A136" s="65">
        <v>126</v>
      </c>
      <c r="B136" s="123" t="s">
        <v>61</v>
      </c>
      <c r="C136" s="126">
        <v>73.45</v>
      </c>
      <c r="D136" s="124">
        <v>74.150000000000006</v>
      </c>
      <c r="E136" s="124">
        <v>72.400000000000006</v>
      </c>
      <c r="F136" s="124">
        <v>71.349999999999994</v>
      </c>
      <c r="G136" s="124">
        <v>69.599999999999994</v>
      </c>
      <c r="H136" s="124">
        <v>75.200000000000017</v>
      </c>
      <c r="I136" s="124">
        <v>76.950000000000017</v>
      </c>
      <c r="J136" s="124">
        <v>78.000000000000028</v>
      </c>
      <c r="K136" s="123">
        <v>75.900000000000006</v>
      </c>
      <c r="L136" s="123">
        <v>73.099999999999994</v>
      </c>
      <c r="M136" s="123">
        <v>60.84619</v>
      </c>
    </row>
    <row r="137" spans="1:13">
      <c r="A137" s="65">
        <v>127</v>
      </c>
      <c r="B137" s="123" t="s">
        <v>62</v>
      </c>
      <c r="C137" s="126">
        <v>1050.7</v>
      </c>
      <c r="D137" s="124">
        <v>1049.2666666666667</v>
      </c>
      <c r="E137" s="124">
        <v>1032.7333333333333</v>
      </c>
      <c r="F137" s="124">
        <v>1014.7666666666667</v>
      </c>
      <c r="G137" s="124">
        <v>998.23333333333335</v>
      </c>
      <c r="H137" s="124">
        <v>1067.2333333333333</v>
      </c>
      <c r="I137" s="124">
        <v>1083.7666666666667</v>
      </c>
      <c r="J137" s="124">
        <v>1101.7333333333333</v>
      </c>
      <c r="K137" s="123">
        <v>1065.8</v>
      </c>
      <c r="L137" s="123">
        <v>1031.3</v>
      </c>
      <c r="M137" s="123">
        <v>3.6549800000000001</v>
      </c>
    </row>
    <row r="138" spans="1:13">
      <c r="A138" s="65">
        <v>128</v>
      </c>
      <c r="B138" s="123" t="s">
        <v>1263</v>
      </c>
      <c r="C138" s="126">
        <v>902.75</v>
      </c>
      <c r="D138" s="124">
        <v>903.63333333333321</v>
      </c>
      <c r="E138" s="124">
        <v>897.1666666666664</v>
      </c>
      <c r="F138" s="124">
        <v>891.58333333333314</v>
      </c>
      <c r="G138" s="124">
        <v>885.11666666666633</v>
      </c>
      <c r="H138" s="124">
        <v>909.21666666666647</v>
      </c>
      <c r="I138" s="124">
        <v>915.68333333333317</v>
      </c>
      <c r="J138" s="124">
        <v>921.26666666666654</v>
      </c>
      <c r="K138" s="123">
        <v>910.1</v>
      </c>
      <c r="L138" s="123">
        <v>898.05</v>
      </c>
      <c r="M138" s="123">
        <v>0.39036999999999999</v>
      </c>
    </row>
    <row r="139" spans="1:13">
      <c r="A139" s="65">
        <v>129</v>
      </c>
      <c r="B139" s="123" t="s">
        <v>64</v>
      </c>
      <c r="C139" s="126">
        <v>2183.3000000000002</v>
      </c>
      <c r="D139" s="124">
        <v>2194.9666666666667</v>
      </c>
      <c r="E139" s="124">
        <v>2163.9333333333334</v>
      </c>
      <c r="F139" s="124">
        <v>2144.5666666666666</v>
      </c>
      <c r="G139" s="124">
        <v>2113.5333333333333</v>
      </c>
      <c r="H139" s="124">
        <v>2214.3333333333335</v>
      </c>
      <c r="I139" s="124">
        <v>2245.3666666666672</v>
      </c>
      <c r="J139" s="124">
        <v>2264.7333333333336</v>
      </c>
      <c r="K139" s="123">
        <v>2226</v>
      </c>
      <c r="L139" s="123">
        <v>2175.6</v>
      </c>
      <c r="M139" s="123">
        <v>3.0983299999999998</v>
      </c>
    </row>
    <row r="140" spans="1:13">
      <c r="A140" s="65">
        <v>130</v>
      </c>
      <c r="B140" s="123" t="s">
        <v>779</v>
      </c>
      <c r="C140" s="126">
        <v>729.3</v>
      </c>
      <c r="D140" s="124">
        <v>727.41666666666663</v>
      </c>
      <c r="E140" s="124">
        <v>709.88333333333321</v>
      </c>
      <c r="F140" s="124">
        <v>690.46666666666658</v>
      </c>
      <c r="G140" s="124">
        <v>672.93333333333317</v>
      </c>
      <c r="H140" s="124">
        <v>746.83333333333326</v>
      </c>
      <c r="I140" s="124">
        <v>764.36666666666679</v>
      </c>
      <c r="J140" s="124">
        <v>783.7833333333333</v>
      </c>
      <c r="K140" s="123">
        <v>744.95</v>
      </c>
      <c r="L140" s="123">
        <v>708</v>
      </c>
      <c r="M140" s="123">
        <v>6.3581700000000003</v>
      </c>
    </row>
    <row r="141" spans="1:13">
      <c r="A141" s="65">
        <v>131</v>
      </c>
      <c r="B141" s="123" t="s">
        <v>790</v>
      </c>
      <c r="C141" s="126">
        <v>323.35000000000002</v>
      </c>
      <c r="D141" s="124">
        <v>324.81666666666666</v>
      </c>
      <c r="E141" s="124">
        <v>320.43333333333334</v>
      </c>
      <c r="F141" s="124">
        <v>317.51666666666665</v>
      </c>
      <c r="G141" s="124">
        <v>313.13333333333333</v>
      </c>
      <c r="H141" s="124">
        <v>327.73333333333335</v>
      </c>
      <c r="I141" s="124">
        <v>332.11666666666667</v>
      </c>
      <c r="J141" s="124">
        <v>335.03333333333336</v>
      </c>
      <c r="K141" s="123">
        <v>329.2</v>
      </c>
      <c r="L141" s="123">
        <v>321.89999999999998</v>
      </c>
      <c r="M141" s="123">
        <v>0.44850000000000001</v>
      </c>
    </row>
    <row r="142" spans="1:13">
      <c r="A142" s="65">
        <v>132</v>
      </c>
      <c r="B142" s="123" t="s">
        <v>792</v>
      </c>
      <c r="C142" s="126">
        <v>182.9</v>
      </c>
      <c r="D142" s="124">
        <v>182.46666666666667</v>
      </c>
      <c r="E142" s="124">
        <v>180.43333333333334</v>
      </c>
      <c r="F142" s="124">
        <v>177.96666666666667</v>
      </c>
      <c r="G142" s="124">
        <v>175.93333333333334</v>
      </c>
      <c r="H142" s="124">
        <v>184.93333333333334</v>
      </c>
      <c r="I142" s="124">
        <v>186.9666666666667</v>
      </c>
      <c r="J142" s="124">
        <v>189.43333333333334</v>
      </c>
      <c r="K142" s="123">
        <v>184.5</v>
      </c>
      <c r="L142" s="123">
        <v>180</v>
      </c>
      <c r="M142" s="123">
        <v>0.67415000000000003</v>
      </c>
    </row>
    <row r="143" spans="1:13">
      <c r="A143" s="65">
        <v>133</v>
      </c>
      <c r="B143" s="123" t="s">
        <v>787</v>
      </c>
      <c r="C143" s="126">
        <v>272.75</v>
      </c>
      <c r="D143" s="124">
        <v>270.18333333333334</v>
      </c>
      <c r="E143" s="124">
        <v>265.56666666666666</v>
      </c>
      <c r="F143" s="124">
        <v>258.38333333333333</v>
      </c>
      <c r="G143" s="124">
        <v>253.76666666666665</v>
      </c>
      <c r="H143" s="124">
        <v>277.36666666666667</v>
      </c>
      <c r="I143" s="124">
        <v>281.98333333333335</v>
      </c>
      <c r="J143" s="124">
        <v>289.16666666666669</v>
      </c>
      <c r="K143" s="123">
        <v>274.8</v>
      </c>
      <c r="L143" s="123">
        <v>263</v>
      </c>
      <c r="M143" s="123">
        <v>35.161430000000003</v>
      </c>
    </row>
    <row r="144" spans="1:13">
      <c r="A144" s="65">
        <v>134</v>
      </c>
      <c r="B144" s="123" t="s">
        <v>65</v>
      </c>
      <c r="C144" s="126">
        <v>28027.599999999999</v>
      </c>
      <c r="D144" s="124">
        <v>27999.216666666664</v>
      </c>
      <c r="E144" s="124">
        <v>27780.983333333326</v>
      </c>
      <c r="F144" s="124">
        <v>27534.366666666661</v>
      </c>
      <c r="G144" s="124">
        <v>27316.133333333324</v>
      </c>
      <c r="H144" s="124">
        <v>28245.833333333328</v>
      </c>
      <c r="I144" s="124">
        <v>28464.066666666666</v>
      </c>
      <c r="J144" s="124">
        <v>28710.683333333331</v>
      </c>
      <c r="K144" s="123">
        <v>28217.45</v>
      </c>
      <c r="L144" s="123">
        <v>27752.6</v>
      </c>
      <c r="M144" s="123">
        <v>0.37998999999999999</v>
      </c>
    </row>
    <row r="145" spans="1:13">
      <c r="A145" s="65">
        <v>135</v>
      </c>
      <c r="B145" s="123" t="s">
        <v>197</v>
      </c>
      <c r="C145" s="126">
        <v>1079.8499999999999</v>
      </c>
      <c r="D145" s="124">
        <v>1082.2666666666667</v>
      </c>
      <c r="E145" s="124">
        <v>1066.5833333333333</v>
      </c>
      <c r="F145" s="124">
        <v>1053.3166666666666</v>
      </c>
      <c r="G145" s="124">
        <v>1037.6333333333332</v>
      </c>
      <c r="H145" s="124">
        <v>1095.5333333333333</v>
      </c>
      <c r="I145" s="124">
        <v>1111.2166666666667</v>
      </c>
      <c r="J145" s="124">
        <v>1124.4833333333333</v>
      </c>
      <c r="K145" s="123">
        <v>1097.95</v>
      </c>
      <c r="L145" s="123">
        <v>1069</v>
      </c>
      <c r="M145" s="123">
        <v>1.16717</v>
      </c>
    </row>
    <row r="146" spans="1:13">
      <c r="A146" s="65">
        <v>136</v>
      </c>
      <c r="B146" s="123" t="s">
        <v>2289</v>
      </c>
      <c r="C146" s="126">
        <v>1169.95</v>
      </c>
      <c r="D146" s="124">
        <v>1172.9833333333333</v>
      </c>
      <c r="E146" s="124">
        <v>1156.9666666666667</v>
      </c>
      <c r="F146" s="124">
        <v>1143.9833333333333</v>
      </c>
      <c r="G146" s="124">
        <v>1127.9666666666667</v>
      </c>
      <c r="H146" s="124">
        <v>1185.9666666666667</v>
      </c>
      <c r="I146" s="124">
        <v>1201.9833333333336</v>
      </c>
      <c r="J146" s="124">
        <v>1214.9666666666667</v>
      </c>
      <c r="K146" s="123">
        <v>1189</v>
      </c>
      <c r="L146" s="123">
        <v>1160</v>
      </c>
      <c r="M146" s="123">
        <v>0.19980999999999999</v>
      </c>
    </row>
    <row r="147" spans="1:13">
      <c r="A147" s="65">
        <v>137</v>
      </c>
      <c r="B147" s="123" t="s">
        <v>66</v>
      </c>
      <c r="C147" s="126">
        <v>175.45</v>
      </c>
      <c r="D147" s="124">
        <v>175.33333333333334</v>
      </c>
      <c r="E147" s="124">
        <v>172.86666666666667</v>
      </c>
      <c r="F147" s="124">
        <v>170.28333333333333</v>
      </c>
      <c r="G147" s="124">
        <v>167.81666666666666</v>
      </c>
      <c r="H147" s="124">
        <v>177.91666666666669</v>
      </c>
      <c r="I147" s="124">
        <v>180.38333333333333</v>
      </c>
      <c r="J147" s="124">
        <v>182.9666666666667</v>
      </c>
      <c r="K147" s="123">
        <v>177.8</v>
      </c>
      <c r="L147" s="123">
        <v>172.75</v>
      </c>
      <c r="M147" s="123">
        <v>17.946729999999999</v>
      </c>
    </row>
    <row r="148" spans="1:13">
      <c r="A148" s="65">
        <v>138</v>
      </c>
      <c r="B148" s="123" t="s">
        <v>810</v>
      </c>
      <c r="C148" s="126">
        <v>144.05000000000001</v>
      </c>
      <c r="D148" s="124">
        <v>144.13333333333333</v>
      </c>
      <c r="E148" s="124">
        <v>142.26666666666665</v>
      </c>
      <c r="F148" s="124">
        <v>140.48333333333332</v>
      </c>
      <c r="G148" s="124">
        <v>138.61666666666665</v>
      </c>
      <c r="H148" s="124">
        <v>145.91666666666666</v>
      </c>
      <c r="I148" s="124">
        <v>147.78333333333333</v>
      </c>
      <c r="J148" s="124">
        <v>149.56666666666666</v>
      </c>
      <c r="K148" s="123">
        <v>146</v>
      </c>
      <c r="L148" s="123">
        <v>142.35</v>
      </c>
      <c r="M148" s="123">
        <v>15.2553</v>
      </c>
    </row>
    <row r="149" spans="1:13">
      <c r="A149" s="65">
        <v>139</v>
      </c>
      <c r="B149" s="123" t="s">
        <v>812</v>
      </c>
      <c r="C149" s="126">
        <v>208.4</v>
      </c>
      <c r="D149" s="124">
        <v>208.73333333333335</v>
      </c>
      <c r="E149" s="124">
        <v>204.4666666666667</v>
      </c>
      <c r="F149" s="124">
        <v>200.53333333333336</v>
      </c>
      <c r="G149" s="124">
        <v>196.26666666666671</v>
      </c>
      <c r="H149" s="124">
        <v>212.66666666666669</v>
      </c>
      <c r="I149" s="124">
        <v>216.93333333333334</v>
      </c>
      <c r="J149" s="124">
        <v>220.86666666666667</v>
      </c>
      <c r="K149" s="123">
        <v>213</v>
      </c>
      <c r="L149" s="123">
        <v>204.8</v>
      </c>
      <c r="M149" s="123">
        <v>12.08517</v>
      </c>
    </row>
    <row r="150" spans="1:13">
      <c r="A150" s="65">
        <v>140</v>
      </c>
      <c r="B150" s="123" t="s">
        <v>816</v>
      </c>
      <c r="C150" s="126">
        <v>887.7</v>
      </c>
      <c r="D150" s="124">
        <v>893.2166666666667</v>
      </c>
      <c r="E150" s="124">
        <v>878.63333333333344</v>
      </c>
      <c r="F150" s="124">
        <v>869.56666666666672</v>
      </c>
      <c r="G150" s="124">
        <v>854.98333333333346</v>
      </c>
      <c r="H150" s="124">
        <v>902.28333333333342</v>
      </c>
      <c r="I150" s="124">
        <v>916.86666666666667</v>
      </c>
      <c r="J150" s="124">
        <v>925.93333333333339</v>
      </c>
      <c r="K150" s="123">
        <v>907.8</v>
      </c>
      <c r="L150" s="123">
        <v>884.15</v>
      </c>
      <c r="M150" s="123">
        <v>10.03321</v>
      </c>
    </row>
    <row r="151" spans="1:13">
      <c r="A151" s="65">
        <v>141</v>
      </c>
      <c r="B151" s="123" t="s">
        <v>820</v>
      </c>
      <c r="C151" s="126">
        <v>273.45</v>
      </c>
      <c r="D151" s="124">
        <v>274.83333333333331</v>
      </c>
      <c r="E151" s="124">
        <v>268.66666666666663</v>
      </c>
      <c r="F151" s="124">
        <v>263.88333333333333</v>
      </c>
      <c r="G151" s="124">
        <v>257.71666666666664</v>
      </c>
      <c r="H151" s="124">
        <v>279.61666666666662</v>
      </c>
      <c r="I151" s="124">
        <v>285.78333333333325</v>
      </c>
      <c r="J151" s="124">
        <v>290.56666666666661</v>
      </c>
      <c r="K151" s="123">
        <v>281</v>
      </c>
      <c r="L151" s="123">
        <v>270.05</v>
      </c>
      <c r="M151" s="123">
        <v>5.96075</v>
      </c>
    </row>
    <row r="152" spans="1:13">
      <c r="A152" s="65">
        <v>142</v>
      </c>
      <c r="B152" s="123" t="s">
        <v>822</v>
      </c>
      <c r="C152" s="126">
        <v>387.85</v>
      </c>
      <c r="D152" s="124">
        <v>391.65000000000003</v>
      </c>
      <c r="E152" s="124">
        <v>373.30000000000007</v>
      </c>
      <c r="F152" s="124">
        <v>358.75000000000006</v>
      </c>
      <c r="G152" s="124">
        <v>340.40000000000009</v>
      </c>
      <c r="H152" s="124">
        <v>406.20000000000005</v>
      </c>
      <c r="I152" s="124">
        <v>424.55000000000007</v>
      </c>
      <c r="J152" s="124">
        <v>439.1</v>
      </c>
      <c r="K152" s="123">
        <v>410</v>
      </c>
      <c r="L152" s="123">
        <v>377.1</v>
      </c>
      <c r="M152" s="123">
        <v>1.4319299999999999</v>
      </c>
    </row>
    <row r="153" spans="1:13">
      <c r="A153" s="65">
        <v>143</v>
      </c>
      <c r="B153" s="123" t="s">
        <v>67</v>
      </c>
      <c r="C153" s="126">
        <v>212.5</v>
      </c>
      <c r="D153" s="124">
        <v>213.5</v>
      </c>
      <c r="E153" s="124">
        <v>210.05</v>
      </c>
      <c r="F153" s="124">
        <v>207.60000000000002</v>
      </c>
      <c r="G153" s="124">
        <v>204.15000000000003</v>
      </c>
      <c r="H153" s="124">
        <v>215.95</v>
      </c>
      <c r="I153" s="124">
        <v>219.39999999999998</v>
      </c>
      <c r="J153" s="124">
        <v>221.84999999999997</v>
      </c>
      <c r="K153" s="123">
        <v>216.95</v>
      </c>
      <c r="L153" s="123">
        <v>211.05</v>
      </c>
      <c r="M153" s="123">
        <v>9.9833999999999996</v>
      </c>
    </row>
    <row r="154" spans="1:13">
      <c r="A154" s="65">
        <v>144</v>
      </c>
      <c r="B154" s="123" t="s">
        <v>68</v>
      </c>
      <c r="C154" s="126">
        <v>95.15</v>
      </c>
      <c r="D154" s="124">
        <v>95.233333333333348</v>
      </c>
      <c r="E154" s="124">
        <v>94.316666666666691</v>
      </c>
      <c r="F154" s="124">
        <v>93.483333333333348</v>
      </c>
      <c r="G154" s="124">
        <v>92.566666666666691</v>
      </c>
      <c r="H154" s="124">
        <v>96.066666666666691</v>
      </c>
      <c r="I154" s="124">
        <v>96.983333333333348</v>
      </c>
      <c r="J154" s="124">
        <v>97.816666666666691</v>
      </c>
      <c r="K154" s="123">
        <v>96.15</v>
      </c>
      <c r="L154" s="123">
        <v>94.4</v>
      </c>
      <c r="M154" s="123">
        <v>62.55001</v>
      </c>
    </row>
    <row r="155" spans="1:13">
      <c r="A155" s="65">
        <v>145</v>
      </c>
      <c r="B155" s="123" t="s">
        <v>848</v>
      </c>
      <c r="C155" s="126">
        <v>704.25</v>
      </c>
      <c r="D155" s="124">
        <v>720.7166666666667</v>
      </c>
      <c r="E155" s="124">
        <v>683.53333333333342</v>
      </c>
      <c r="F155" s="124">
        <v>662.81666666666672</v>
      </c>
      <c r="G155" s="124">
        <v>625.63333333333344</v>
      </c>
      <c r="H155" s="124">
        <v>741.43333333333339</v>
      </c>
      <c r="I155" s="124">
        <v>778.61666666666679</v>
      </c>
      <c r="J155" s="124">
        <v>799.33333333333337</v>
      </c>
      <c r="K155" s="123">
        <v>757.9</v>
      </c>
      <c r="L155" s="123">
        <v>700</v>
      </c>
      <c r="M155" s="123">
        <v>1.0870899999999999</v>
      </c>
    </row>
    <row r="156" spans="1:13">
      <c r="A156" s="65">
        <v>146</v>
      </c>
      <c r="B156" s="123" t="s">
        <v>850</v>
      </c>
      <c r="C156" s="126">
        <v>653.25</v>
      </c>
      <c r="D156" s="124">
        <v>663.4666666666667</v>
      </c>
      <c r="E156" s="124">
        <v>640.88333333333344</v>
      </c>
      <c r="F156" s="124">
        <v>628.51666666666677</v>
      </c>
      <c r="G156" s="124">
        <v>605.93333333333351</v>
      </c>
      <c r="H156" s="124">
        <v>675.83333333333337</v>
      </c>
      <c r="I156" s="124">
        <v>698.41666666666663</v>
      </c>
      <c r="J156" s="124">
        <v>710.7833333333333</v>
      </c>
      <c r="K156" s="123">
        <v>686.05</v>
      </c>
      <c r="L156" s="123">
        <v>651.1</v>
      </c>
      <c r="M156" s="123">
        <v>0.88927</v>
      </c>
    </row>
    <row r="157" spans="1:13">
      <c r="A157" s="65">
        <v>147</v>
      </c>
      <c r="B157" s="123" t="s">
        <v>862</v>
      </c>
      <c r="C157" s="126">
        <v>48.35</v>
      </c>
      <c r="D157" s="124">
        <v>48.766666666666673</v>
      </c>
      <c r="E157" s="124">
        <v>47.333333333333343</v>
      </c>
      <c r="F157" s="124">
        <v>46.31666666666667</v>
      </c>
      <c r="G157" s="124">
        <v>44.88333333333334</v>
      </c>
      <c r="H157" s="124">
        <v>49.783333333333346</v>
      </c>
      <c r="I157" s="124">
        <v>51.216666666666669</v>
      </c>
      <c r="J157" s="124">
        <v>52.233333333333348</v>
      </c>
      <c r="K157" s="123">
        <v>50.2</v>
      </c>
      <c r="L157" s="123">
        <v>47.75</v>
      </c>
      <c r="M157" s="123">
        <v>169.85964000000001</v>
      </c>
    </row>
    <row r="158" spans="1:13">
      <c r="A158" s="65">
        <v>148</v>
      </c>
      <c r="B158" s="123" t="s">
        <v>2292</v>
      </c>
      <c r="C158" s="126">
        <v>63.05</v>
      </c>
      <c r="D158" s="124">
        <v>63.5</v>
      </c>
      <c r="E158" s="124">
        <v>62.55</v>
      </c>
      <c r="F158" s="124">
        <v>62.05</v>
      </c>
      <c r="G158" s="124">
        <v>61.099999999999994</v>
      </c>
      <c r="H158" s="124">
        <v>64</v>
      </c>
      <c r="I158" s="124">
        <v>64.95</v>
      </c>
      <c r="J158" s="124">
        <v>65.45</v>
      </c>
      <c r="K158" s="123">
        <v>64.45</v>
      </c>
      <c r="L158" s="123">
        <v>63</v>
      </c>
      <c r="M158" s="123">
        <v>30.728120000000001</v>
      </c>
    </row>
    <row r="159" spans="1:13">
      <c r="A159" s="65">
        <v>149</v>
      </c>
      <c r="B159" s="123" t="s">
        <v>852</v>
      </c>
      <c r="C159" s="126">
        <v>374.35</v>
      </c>
      <c r="D159" s="124">
        <v>377.18333333333334</v>
      </c>
      <c r="E159" s="124">
        <v>369.4666666666667</v>
      </c>
      <c r="F159" s="124">
        <v>364.58333333333337</v>
      </c>
      <c r="G159" s="124">
        <v>356.86666666666673</v>
      </c>
      <c r="H159" s="124">
        <v>382.06666666666666</v>
      </c>
      <c r="I159" s="124">
        <v>389.78333333333325</v>
      </c>
      <c r="J159" s="124">
        <v>394.66666666666663</v>
      </c>
      <c r="K159" s="123">
        <v>384.9</v>
      </c>
      <c r="L159" s="123">
        <v>372.3</v>
      </c>
      <c r="M159" s="123">
        <v>0.2099</v>
      </c>
    </row>
    <row r="160" spans="1:13">
      <c r="A160" s="65">
        <v>150</v>
      </c>
      <c r="B160" s="123" t="s">
        <v>69</v>
      </c>
      <c r="C160" s="126">
        <v>466.9</v>
      </c>
      <c r="D160" s="124">
        <v>467.95</v>
      </c>
      <c r="E160" s="124">
        <v>462.09999999999997</v>
      </c>
      <c r="F160" s="124">
        <v>457.29999999999995</v>
      </c>
      <c r="G160" s="124">
        <v>451.44999999999993</v>
      </c>
      <c r="H160" s="124">
        <v>472.75</v>
      </c>
      <c r="I160" s="124">
        <v>478.6</v>
      </c>
      <c r="J160" s="124">
        <v>483.40000000000003</v>
      </c>
      <c r="K160" s="123">
        <v>473.8</v>
      </c>
      <c r="L160" s="123">
        <v>463.15</v>
      </c>
      <c r="M160" s="123">
        <v>46.580950000000001</v>
      </c>
    </row>
    <row r="161" spans="1:13">
      <c r="A161" s="65">
        <v>151</v>
      </c>
      <c r="B161" s="123" t="s">
        <v>2261</v>
      </c>
      <c r="C161" s="126">
        <v>884.85</v>
      </c>
      <c r="D161" s="124">
        <v>886.33333333333337</v>
      </c>
      <c r="E161" s="124">
        <v>873.76666666666677</v>
      </c>
      <c r="F161" s="124">
        <v>862.68333333333339</v>
      </c>
      <c r="G161" s="124">
        <v>850.11666666666679</v>
      </c>
      <c r="H161" s="124">
        <v>897.41666666666674</v>
      </c>
      <c r="I161" s="124">
        <v>909.98333333333335</v>
      </c>
      <c r="J161" s="124">
        <v>921.06666666666672</v>
      </c>
      <c r="K161" s="123">
        <v>898.9</v>
      </c>
      <c r="L161" s="123">
        <v>875.25</v>
      </c>
      <c r="M161" s="123">
        <v>0.29298000000000002</v>
      </c>
    </row>
    <row r="162" spans="1:13">
      <c r="A162" s="65">
        <v>152</v>
      </c>
      <c r="B162" s="123" t="s">
        <v>2262</v>
      </c>
      <c r="C162" s="126">
        <v>412.3</v>
      </c>
      <c r="D162" s="124">
        <v>411.05</v>
      </c>
      <c r="E162" s="124">
        <v>407.25</v>
      </c>
      <c r="F162" s="124">
        <v>402.2</v>
      </c>
      <c r="G162" s="124">
        <v>398.4</v>
      </c>
      <c r="H162" s="124">
        <v>416.1</v>
      </c>
      <c r="I162" s="124">
        <v>419.90000000000009</v>
      </c>
      <c r="J162" s="124">
        <v>424.95000000000005</v>
      </c>
      <c r="K162" s="123">
        <v>414.85</v>
      </c>
      <c r="L162" s="123">
        <v>406</v>
      </c>
      <c r="M162" s="123">
        <v>0.32675999999999999</v>
      </c>
    </row>
    <row r="163" spans="1:13">
      <c r="A163" s="65">
        <v>153</v>
      </c>
      <c r="B163" s="123" t="s">
        <v>892</v>
      </c>
      <c r="C163" s="126">
        <v>305.64999999999998</v>
      </c>
      <c r="D163" s="124">
        <v>307.56666666666666</v>
      </c>
      <c r="E163" s="124">
        <v>302.63333333333333</v>
      </c>
      <c r="F163" s="124">
        <v>299.61666666666667</v>
      </c>
      <c r="G163" s="124">
        <v>294.68333333333334</v>
      </c>
      <c r="H163" s="124">
        <v>310.58333333333331</v>
      </c>
      <c r="I163" s="124">
        <v>315.51666666666659</v>
      </c>
      <c r="J163" s="124">
        <v>318.5333333333333</v>
      </c>
      <c r="K163" s="123">
        <v>312.5</v>
      </c>
      <c r="L163" s="123">
        <v>304.55</v>
      </c>
      <c r="M163" s="123">
        <v>2.2483599999999999</v>
      </c>
    </row>
    <row r="164" spans="1:13">
      <c r="A164" s="65">
        <v>154</v>
      </c>
      <c r="B164" s="123" t="s">
        <v>71</v>
      </c>
      <c r="C164" s="126">
        <v>19.75</v>
      </c>
      <c r="D164" s="124">
        <v>19.849999999999998</v>
      </c>
      <c r="E164" s="124">
        <v>19.399999999999995</v>
      </c>
      <c r="F164" s="124">
        <v>19.049999999999997</v>
      </c>
      <c r="G164" s="124">
        <v>18.599999999999994</v>
      </c>
      <c r="H164" s="124">
        <v>20.199999999999996</v>
      </c>
      <c r="I164" s="124">
        <v>20.65</v>
      </c>
      <c r="J164" s="124">
        <v>20.999999999999996</v>
      </c>
      <c r="K164" s="123">
        <v>20.3</v>
      </c>
      <c r="L164" s="123">
        <v>19.5</v>
      </c>
      <c r="M164" s="123">
        <v>344.48806999999999</v>
      </c>
    </row>
    <row r="165" spans="1:13">
      <c r="A165" s="65">
        <v>155</v>
      </c>
      <c r="B165" s="123" t="s">
        <v>3194</v>
      </c>
      <c r="C165" s="126">
        <v>19.55</v>
      </c>
      <c r="D165" s="124">
        <v>20.016666666666666</v>
      </c>
      <c r="E165" s="124">
        <v>19.083333333333332</v>
      </c>
      <c r="F165" s="124">
        <v>18.616666666666667</v>
      </c>
      <c r="G165" s="124">
        <v>17.683333333333334</v>
      </c>
      <c r="H165" s="124">
        <v>20.483333333333331</v>
      </c>
      <c r="I165" s="124">
        <v>21.416666666666668</v>
      </c>
      <c r="J165" s="124">
        <v>21.883333333333329</v>
      </c>
      <c r="K165" s="123">
        <v>20.95</v>
      </c>
      <c r="L165" s="123">
        <v>19.55</v>
      </c>
      <c r="M165" s="123">
        <v>129.98053999999999</v>
      </c>
    </row>
    <row r="166" spans="1:13">
      <c r="A166" s="65">
        <v>156</v>
      </c>
      <c r="B166" s="123" t="s">
        <v>390</v>
      </c>
      <c r="C166" s="126">
        <v>211.85</v>
      </c>
      <c r="D166" s="124">
        <v>213.54999999999998</v>
      </c>
      <c r="E166" s="124">
        <v>208.64999999999998</v>
      </c>
      <c r="F166" s="124">
        <v>205.45</v>
      </c>
      <c r="G166" s="124">
        <v>200.54999999999998</v>
      </c>
      <c r="H166" s="124">
        <v>216.74999999999997</v>
      </c>
      <c r="I166" s="124">
        <v>221.65</v>
      </c>
      <c r="J166" s="124">
        <v>224.84999999999997</v>
      </c>
      <c r="K166" s="123">
        <v>218.45</v>
      </c>
      <c r="L166" s="123">
        <v>210.35</v>
      </c>
      <c r="M166" s="123">
        <v>3.1109800000000001</v>
      </c>
    </row>
    <row r="167" spans="1:13">
      <c r="A167" s="65">
        <v>157</v>
      </c>
      <c r="B167" s="123" t="s">
        <v>881</v>
      </c>
      <c r="C167" s="126">
        <v>115.5</v>
      </c>
      <c r="D167" s="124">
        <v>116.63333333333333</v>
      </c>
      <c r="E167" s="124">
        <v>113.31666666666665</v>
      </c>
      <c r="F167" s="124">
        <v>111.13333333333333</v>
      </c>
      <c r="G167" s="124">
        <v>107.81666666666665</v>
      </c>
      <c r="H167" s="124">
        <v>118.81666666666665</v>
      </c>
      <c r="I167" s="124">
        <v>122.13333333333331</v>
      </c>
      <c r="J167" s="124">
        <v>124.31666666666665</v>
      </c>
      <c r="K167" s="123">
        <v>119.95</v>
      </c>
      <c r="L167" s="123">
        <v>114.45</v>
      </c>
      <c r="M167" s="123">
        <v>8.4979999999999993</v>
      </c>
    </row>
    <row r="168" spans="1:13">
      <c r="A168" s="65">
        <v>158</v>
      </c>
      <c r="B168" s="123" t="s">
        <v>896</v>
      </c>
      <c r="C168" s="126">
        <v>6707.3</v>
      </c>
      <c r="D168" s="124">
        <v>6685.4333333333334</v>
      </c>
      <c r="E168" s="124">
        <v>6522.8666666666668</v>
      </c>
      <c r="F168" s="124">
        <v>6338.4333333333334</v>
      </c>
      <c r="G168" s="124">
        <v>6175.8666666666668</v>
      </c>
      <c r="H168" s="124">
        <v>6869.8666666666668</v>
      </c>
      <c r="I168" s="124">
        <v>7032.4333333333343</v>
      </c>
      <c r="J168" s="124">
        <v>7216.8666666666668</v>
      </c>
      <c r="K168" s="123">
        <v>6848</v>
      </c>
      <c r="L168" s="123">
        <v>6501</v>
      </c>
      <c r="M168" s="123">
        <v>2.877E-2</v>
      </c>
    </row>
    <row r="169" spans="1:13">
      <c r="A169" s="65">
        <v>159</v>
      </c>
      <c r="B169" s="123" t="s">
        <v>182</v>
      </c>
      <c r="C169" s="126">
        <v>6432.1</v>
      </c>
      <c r="D169" s="124">
        <v>6321.3666666666659</v>
      </c>
      <c r="E169" s="124">
        <v>6144.7333333333318</v>
      </c>
      <c r="F169" s="124">
        <v>5857.3666666666659</v>
      </c>
      <c r="G169" s="124">
        <v>5680.7333333333318</v>
      </c>
      <c r="H169" s="124">
        <v>6608.7333333333318</v>
      </c>
      <c r="I169" s="124">
        <v>6785.366666666665</v>
      </c>
      <c r="J169" s="124">
        <v>7072.7333333333318</v>
      </c>
      <c r="K169" s="123">
        <v>6498</v>
      </c>
      <c r="L169" s="123">
        <v>6034</v>
      </c>
      <c r="M169" s="123">
        <v>0.36746000000000001</v>
      </c>
    </row>
    <row r="170" spans="1:13">
      <c r="A170" s="65">
        <v>160</v>
      </c>
      <c r="B170" s="123" t="s">
        <v>904</v>
      </c>
      <c r="C170" s="126">
        <v>2459.0500000000002</v>
      </c>
      <c r="D170" s="124">
        <v>2456.9166666666665</v>
      </c>
      <c r="E170" s="124">
        <v>2434.833333333333</v>
      </c>
      <c r="F170" s="124">
        <v>2410.6166666666663</v>
      </c>
      <c r="G170" s="124">
        <v>2388.5333333333328</v>
      </c>
      <c r="H170" s="124">
        <v>2481.1333333333332</v>
      </c>
      <c r="I170" s="124">
        <v>2503.2166666666662</v>
      </c>
      <c r="J170" s="124">
        <v>2527.4333333333334</v>
      </c>
      <c r="K170" s="123">
        <v>2479</v>
      </c>
      <c r="L170" s="123">
        <v>2432.6999999999998</v>
      </c>
      <c r="M170" s="123">
        <v>0.10056</v>
      </c>
    </row>
    <row r="171" spans="1:13">
      <c r="A171" s="65">
        <v>161</v>
      </c>
      <c r="B171" s="123" t="s">
        <v>70</v>
      </c>
      <c r="C171" s="126">
        <v>530.45000000000005</v>
      </c>
      <c r="D171" s="124">
        <v>533.36666666666667</v>
      </c>
      <c r="E171" s="124">
        <v>526.08333333333337</v>
      </c>
      <c r="F171" s="124">
        <v>521.7166666666667</v>
      </c>
      <c r="G171" s="124">
        <v>514.43333333333339</v>
      </c>
      <c r="H171" s="124">
        <v>537.73333333333335</v>
      </c>
      <c r="I171" s="124">
        <v>545.01666666666665</v>
      </c>
      <c r="J171" s="124">
        <v>549.38333333333333</v>
      </c>
      <c r="K171" s="123">
        <v>540.65</v>
      </c>
      <c r="L171" s="123">
        <v>529</v>
      </c>
      <c r="M171" s="123">
        <v>11.160880000000001</v>
      </c>
    </row>
    <row r="172" spans="1:13">
      <c r="A172" s="65">
        <v>162</v>
      </c>
      <c r="B172" s="123" t="s">
        <v>918</v>
      </c>
      <c r="C172" s="126">
        <v>905.05</v>
      </c>
      <c r="D172" s="124">
        <v>910.35</v>
      </c>
      <c r="E172" s="124">
        <v>895.85</v>
      </c>
      <c r="F172" s="124">
        <v>886.65</v>
      </c>
      <c r="G172" s="124">
        <v>872.15</v>
      </c>
      <c r="H172" s="124">
        <v>919.55000000000007</v>
      </c>
      <c r="I172" s="124">
        <v>934.05000000000007</v>
      </c>
      <c r="J172" s="124">
        <v>943.25000000000011</v>
      </c>
      <c r="K172" s="123">
        <v>924.85</v>
      </c>
      <c r="L172" s="123">
        <v>901.15</v>
      </c>
      <c r="M172" s="123">
        <v>2.3980000000000001</v>
      </c>
    </row>
    <row r="173" spans="1:13">
      <c r="A173" s="65">
        <v>163</v>
      </c>
      <c r="B173" s="123" t="s">
        <v>350</v>
      </c>
      <c r="C173" s="126">
        <v>1027.5</v>
      </c>
      <c r="D173" s="124">
        <v>1030.8333333333333</v>
      </c>
      <c r="E173" s="124">
        <v>1014.6666666666665</v>
      </c>
      <c r="F173" s="124">
        <v>1001.8333333333333</v>
      </c>
      <c r="G173" s="124">
        <v>985.66666666666652</v>
      </c>
      <c r="H173" s="124">
        <v>1043.6666666666665</v>
      </c>
      <c r="I173" s="124">
        <v>1059.833333333333</v>
      </c>
      <c r="J173" s="124">
        <v>1072.6666666666665</v>
      </c>
      <c r="K173" s="123">
        <v>1047</v>
      </c>
      <c r="L173" s="123">
        <v>1018</v>
      </c>
      <c r="M173" s="123">
        <v>15.807180000000001</v>
      </c>
    </row>
    <row r="174" spans="1:13">
      <c r="A174" s="65">
        <v>164</v>
      </c>
      <c r="B174" s="123" t="s">
        <v>72</v>
      </c>
      <c r="C174" s="126">
        <v>547.6</v>
      </c>
      <c r="D174" s="124">
        <v>549.5333333333333</v>
      </c>
      <c r="E174" s="124">
        <v>539.71666666666658</v>
      </c>
      <c r="F174" s="124">
        <v>531.83333333333326</v>
      </c>
      <c r="G174" s="124">
        <v>522.01666666666654</v>
      </c>
      <c r="H174" s="124">
        <v>557.41666666666663</v>
      </c>
      <c r="I174" s="124">
        <v>567.23333333333323</v>
      </c>
      <c r="J174" s="124">
        <v>575.11666666666667</v>
      </c>
      <c r="K174" s="123">
        <v>559.35</v>
      </c>
      <c r="L174" s="123">
        <v>541.65</v>
      </c>
      <c r="M174" s="123">
        <v>8.4266000000000005</v>
      </c>
    </row>
    <row r="175" spans="1:13">
      <c r="A175" s="65">
        <v>165</v>
      </c>
      <c r="B175" s="123" t="s">
        <v>922</v>
      </c>
      <c r="C175" s="126">
        <v>827.85</v>
      </c>
      <c r="D175" s="124">
        <v>829.96666666666658</v>
      </c>
      <c r="E175" s="124">
        <v>819.93333333333317</v>
      </c>
      <c r="F175" s="124">
        <v>812.01666666666654</v>
      </c>
      <c r="G175" s="124">
        <v>801.98333333333312</v>
      </c>
      <c r="H175" s="124">
        <v>837.88333333333321</v>
      </c>
      <c r="I175" s="124">
        <v>847.91666666666674</v>
      </c>
      <c r="J175" s="124">
        <v>855.83333333333326</v>
      </c>
      <c r="K175" s="123">
        <v>840</v>
      </c>
      <c r="L175" s="123">
        <v>822.05</v>
      </c>
      <c r="M175" s="123">
        <v>0.49654999999999999</v>
      </c>
    </row>
    <row r="176" spans="1:13">
      <c r="A176" s="65">
        <v>166</v>
      </c>
      <c r="B176" s="123" t="s">
        <v>355</v>
      </c>
      <c r="C176" s="126">
        <v>122.05</v>
      </c>
      <c r="D176" s="124">
        <v>122.81666666666668</v>
      </c>
      <c r="E176" s="124">
        <v>120.63333333333335</v>
      </c>
      <c r="F176" s="124">
        <v>119.21666666666668</v>
      </c>
      <c r="G176" s="124">
        <v>117.03333333333336</v>
      </c>
      <c r="H176" s="124">
        <v>124.23333333333335</v>
      </c>
      <c r="I176" s="124">
        <v>126.41666666666666</v>
      </c>
      <c r="J176" s="124">
        <v>127.83333333333334</v>
      </c>
      <c r="K176" s="123">
        <v>125</v>
      </c>
      <c r="L176" s="123">
        <v>121.4</v>
      </c>
      <c r="M176" s="123">
        <v>17.104569999999999</v>
      </c>
    </row>
    <row r="177" spans="1:13">
      <c r="A177" s="65">
        <v>167</v>
      </c>
      <c r="B177" s="123" t="s">
        <v>198</v>
      </c>
      <c r="C177" s="126">
        <v>398.15</v>
      </c>
      <c r="D177" s="124">
        <v>396.73333333333335</v>
      </c>
      <c r="E177" s="124">
        <v>390.66666666666669</v>
      </c>
      <c r="F177" s="124">
        <v>383.18333333333334</v>
      </c>
      <c r="G177" s="124">
        <v>377.11666666666667</v>
      </c>
      <c r="H177" s="124">
        <v>404.2166666666667</v>
      </c>
      <c r="I177" s="124">
        <v>410.2833333333333</v>
      </c>
      <c r="J177" s="124">
        <v>417.76666666666671</v>
      </c>
      <c r="K177" s="123">
        <v>402.8</v>
      </c>
      <c r="L177" s="123">
        <v>389.25</v>
      </c>
      <c r="M177" s="123">
        <v>3.7593200000000002</v>
      </c>
    </row>
    <row r="178" spans="1:13">
      <c r="A178" s="65">
        <v>168</v>
      </c>
      <c r="B178" s="123" t="s">
        <v>931</v>
      </c>
      <c r="C178" s="126">
        <v>125.9</v>
      </c>
      <c r="D178" s="124">
        <v>127.10000000000001</v>
      </c>
      <c r="E178" s="124">
        <v>123.80000000000001</v>
      </c>
      <c r="F178" s="124">
        <v>121.7</v>
      </c>
      <c r="G178" s="124">
        <v>118.4</v>
      </c>
      <c r="H178" s="124">
        <v>129.20000000000002</v>
      </c>
      <c r="I178" s="124">
        <v>132.5</v>
      </c>
      <c r="J178" s="124">
        <v>134.60000000000002</v>
      </c>
      <c r="K178" s="123">
        <v>130.4</v>
      </c>
      <c r="L178" s="123">
        <v>125</v>
      </c>
      <c r="M178" s="123">
        <v>11.89832</v>
      </c>
    </row>
    <row r="179" spans="1:13">
      <c r="A179" s="65">
        <v>169</v>
      </c>
      <c r="B179" s="123" t="s">
        <v>935</v>
      </c>
      <c r="C179" s="126">
        <v>370.75</v>
      </c>
      <c r="D179" s="124">
        <v>370.7</v>
      </c>
      <c r="E179" s="124">
        <v>363.4</v>
      </c>
      <c r="F179" s="124">
        <v>356.05</v>
      </c>
      <c r="G179" s="124">
        <v>348.75</v>
      </c>
      <c r="H179" s="124">
        <v>378.04999999999995</v>
      </c>
      <c r="I179" s="124">
        <v>385.35</v>
      </c>
      <c r="J179" s="124">
        <v>392.69999999999993</v>
      </c>
      <c r="K179" s="123">
        <v>378</v>
      </c>
      <c r="L179" s="123">
        <v>363.35</v>
      </c>
      <c r="M179" s="123">
        <v>1.0704499999999999</v>
      </c>
    </row>
    <row r="180" spans="1:13">
      <c r="A180" s="65">
        <v>170</v>
      </c>
      <c r="B180" s="123" t="s">
        <v>941</v>
      </c>
      <c r="C180" s="126">
        <v>519.85</v>
      </c>
      <c r="D180" s="124">
        <v>525.43333333333339</v>
      </c>
      <c r="E180" s="124">
        <v>511.01666666666677</v>
      </c>
      <c r="F180" s="124">
        <v>502.18333333333339</v>
      </c>
      <c r="G180" s="124">
        <v>487.76666666666677</v>
      </c>
      <c r="H180" s="124">
        <v>534.26666666666677</v>
      </c>
      <c r="I180" s="124">
        <v>548.68333333333328</v>
      </c>
      <c r="J180" s="124">
        <v>557.51666666666677</v>
      </c>
      <c r="K180" s="123">
        <v>539.85</v>
      </c>
      <c r="L180" s="123">
        <v>516.6</v>
      </c>
      <c r="M180" s="123">
        <v>2.6905399999999999</v>
      </c>
    </row>
    <row r="181" spans="1:13">
      <c r="A181" s="65">
        <v>171</v>
      </c>
      <c r="B181" s="123" t="s">
        <v>952</v>
      </c>
      <c r="C181" s="126">
        <v>772.15</v>
      </c>
      <c r="D181" s="124">
        <v>777.44999999999993</v>
      </c>
      <c r="E181" s="124">
        <v>760.49999999999989</v>
      </c>
      <c r="F181" s="124">
        <v>748.84999999999991</v>
      </c>
      <c r="G181" s="124">
        <v>731.89999999999986</v>
      </c>
      <c r="H181" s="124">
        <v>789.09999999999991</v>
      </c>
      <c r="I181" s="124">
        <v>806.05</v>
      </c>
      <c r="J181" s="124">
        <v>817.69999999999993</v>
      </c>
      <c r="K181" s="123">
        <v>794.4</v>
      </c>
      <c r="L181" s="123">
        <v>765.8</v>
      </c>
      <c r="M181" s="123">
        <v>1.67841</v>
      </c>
    </row>
    <row r="182" spans="1:13">
      <c r="A182" s="65">
        <v>172</v>
      </c>
      <c r="B182" s="123" t="s">
        <v>954</v>
      </c>
      <c r="C182" s="126">
        <v>817.4</v>
      </c>
      <c r="D182" s="124">
        <v>806.1</v>
      </c>
      <c r="E182" s="124">
        <v>789.35</v>
      </c>
      <c r="F182" s="124">
        <v>761.3</v>
      </c>
      <c r="G182" s="124">
        <v>744.55</v>
      </c>
      <c r="H182" s="124">
        <v>834.15000000000009</v>
      </c>
      <c r="I182" s="124">
        <v>850.90000000000009</v>
      </c>
      <c r="J182" s="124">
        <v>878.95000000000016</v>
      </c>
      <c r="K182" s="123">
        <v>822.85</v>
      </c>
      <c r="L182" s="123">
        <v>778.05</v>
      </c>
      <c r="M182" s="123">
        <v>0.59389000000000003</v>
      </c>
    </row>
    <row r="183" spans="1:13">
      <c r="A183" s="65">
        <v>173</v>
      </c>
      <c r="B183" s="123" t="s">
        <v>956</v>
      </c>
      <c r="C183" s="126">
        <v>858.2</v>
      </c>
      <c r="D183" s="124">
        <v>860.19999999999993</v>
      </c>
      <c r="E183" s="124">
        <v>847.99999999999989</v>
      </c>
      <c r="F183" s="124">
        <v>837.8</v>
      </c>
      <c r="G183" s="124">
        <v>825.59999999999991</v>
      </c>
      <c r="H183" s="124">
        <v>870.39999999999986</v>
      </c>
      <c r="I183" s="124">
        <v>882.59999999999991</v>
      </c>
      <c r="J183" s="124">
        <v>892.79999999999984</v>
      </c>
      <c r="K183" s="123">
        <v>872.4</v>
      </c>
      <c r="L183" s="123">
        <v>850</v>
      </c>
      <c r="M183" s="123">
        <v>0.23769999999999999</v>
      </c>
    </row>
    <row r="184" spans="1:13">
      <c r="A184" s="65">
        <v>174</v>
      </c>
      <c r="B184" s="123" t="s">
        <v>911</v>
      </c>
      <c r="C184" s="126">
        <v>148.80000000000001</v>
      </c>
      <c r="D184" s="124">
        <v>148.78333333333333</v>
      </c>
      <c r="E184" s="124">
        <v>146.61666666666667</v>
      </c>
      <c r="F184" s="124">
        <v>144.43333333333334</v>
      </c>
      <c r="G184" s="124">
        <v>142.26666666666668</v>
      </c>
      <c r="H184" s="124">
        <v>150.96666666666667</v>
      </c>
      <c r="I184" s="124">
        <v>153.13333333333335</v>
      </c>
      <c r="J184" s="124">
        <v>155.31666666666666</v>
      </c>
      <c r="K184" s="123">
        <v>150.94999999999999</v>
      </c>
      <c r="L184" s="123">
        <v>146.6</v>
      </c>
      <c r="M184" s="123">
        <v>2.7142300000000001</v>
      </c>
    </row>
    <row r="185" spans="1:13">
      <c r="A185" s="65">
        <v>175</v>
      </c>
      <c r="B185" s="123" t="s">
        <v>914</v>
      </c>
      <c r="C185" s="126">
        <v>493.75</v>
      </c>
      <c r="D185" s="124">
        <v>497.55</v>
      </c>
      <c r="E185" s="124">
        <v>486.70000000000005</v>
      </c>
      <c r="F185" s="124">
        <v>479.65000000000003</v>
      </c>
      <c r="G185" s="124">
        <v>468.80000000000007</v>
      </c>
      <c r="H185" s="124">
        <v>504.6</v>
      </c>
      <c r="I185" s="124">
        <v>515.45000000000005</v>
      </c>
      <c r="J185" s="124">
        <v>522.5</v>
      </c>
      <c r="K185" s="123">
        <v>508.4</v>
      </c>
      <c r="L185" s="123">
        <v>490.5</v>
      </c>
      <c r="M185" s="123">
        <v>13.32466</v>
      </c>
    </row>
    <row r="186" spans="1:13">
      <c r="A186" s="65">
        <v>176</v>
      </c>
      <c r="B186" s="123" t="s">
        <v>318</v>
      </c>
      <c r="C186" s="126">
        <v>151.6</v>
      </c>
      <c r="D186" s="124">
        <v>149.98333333333332</v>
      </c>
      <c r="E186" s="124">
        <v>147.16666666666663</v>
      </c>
      <c r="F186" s="124">
        <v>142.73333333333332</v>
      </c>
      <c r="G186" s="124">
        <v>139.91666666666663</v>
      </c>
      <c r="H186" s="124">
        <v>154.41666666666663</v>
      </c>
      <c r="I186" s="124">
        <v>157.23333333333329</v>
      </c>
      <c r="J186" s="124">
        <v>161.66666666666663</v>
      </c>
      <c r="K186" s="123">
        <v>152.80000000000001</v>
      </c>
      <c r="L186" s="123">
        <v>145.55000000000001</v>
      </c>
      <c r="M186" s="123">
        <v>7.0068700000000002</v>
      </c>
    </row>
    <row r="187" spans="1:13">
      <c r="A187" s="65">
        <v>177</v>
      </c>
      <c r="B187" s="123" t="s">
        <v>316</v>
      </c>
      <c r="C187" s="126">
        <v>136.35</v>
      </c>
      <c r="D187" s="124">
        <v>137.85</v>
      </c>
      <c r="E187" s="124">
        <v>134</v>
      </c>
      <c r="F187" s="124">
        <v>131.65</v>
      </c>
      <c r="G187" s="124">
        <v>127.80000000000001</v>
      </c>
      <c r="H187" s="124">
        <v>140.19999999999999</v>
      </c>
      <c r="I187" s="124">
        <v>144.04999999999995</v>
      </c>
      <c r="J187" s="124">
        <v>146.39999999999998</v>
      </c>
      <c r="K187" s="123">
        <v>141.69999999999999</v>
      </c>
      <c r="L187" s="123">
        <v>135.5</v>
      </c>
      <c r="M187" s="123">
        <v>28.02346</v>
      </c>
    </row>
    <row r="188" spans="1:13">
      <c r="A188" s="65">
        <v>178</v>
      </c>
      <c r="B188" s="123" t="s">
        <v>199</v>
      </c>
      <c r="C188" s="126">
        <v>203.05</v>
      </c>
      <c r="D188" s="124">
        <v>203.03333333333333</v>
      </c>
      <c r="E188" s="124">
        <v>200.06666666666666</v>
      </c>
      <c r="F188" s="124">
        <v>197.08333333333334</v>
      </c>
      <c r="G188" s="124">
        <v>194.11666666666667</v>
      </c>
      <c r="H188" s="124">
        <v>206.01666666666665</v>
      </c>
      <c r="I188" s="124">
        <v>208.98333333333329</v>
      </c>
      <c r="J188" s="124">
        <v>211.96666666666664</v>
      </c>
      <c r="K188" s="123">
        <v>206</v>
      </c>
      <c r="L188" s="123">
        <v>200.05</v>
      </c>
      <c r="M188" s="123">
        <v>11.06148</v>
      </c>
    </row>
    <row r="189" spans="1:13">
      <c r="A189" s="65">
        <v>179</v>
      </c>
      <c r="B189" s="123" t="s">
        <v>958</v>
      </c>
      <c r="C189" s="126">
        <v>1052.5</v>
      </c>
      <c r="D189" s="124">
        <v>1055.8333333333333</v>
      </c>
      <c r="E189" s="124">
        <v>1031.6666666666665</v>
      </c>
      <c r="F189" s="124">
        <v>1010.8333333333333</v>
      </c>
      <c r="G189" s="124">
        <v>986.66666666666652</v>
      </c>
      <c r="H189" s="124">
        <v>1076.6666666666665</v>
      </c>
      <c r="I189" s="124">
        <v>1100.833333333333</v>
      </c>
      <c r="J189" s="124">
        <v>1121.6666666666665</v>
      </c>
      <c r="K189" s="123">
        <v>1080</v>
      </c>
      <c r="L189" s="123">
        <v>1035</v>
      </c>
      <c r="M189" s="123">
        <v>0.37126999999999999</v>
      </c>
    </row>
    <row r="190" spans="1:13">
      <c r="A190" s="65">
        <v>180</v>
      </c>
      <c r="B190" s="123" t="s">
        <v>977</v>
      </c>
      <c r="C190" s="126">
        <v>67.8</v>
      </c>
      <c r="D190" s="124">
        <v>65.88333333333334</v>
      </c>
      <c r="E190" s="124">
        <v>62.066666666666677</v>
      </c>
      <c r="F190" s="124">
        <v>56.333333333333336</v>
      </c>
      <c r="G190" s="124">
        <v>52.516666666666673</v>
      </c>
      <c r="H190" s="124">
        <v>71.616666666666674</v>
      </c>
      <c r="I190" s="124">
        <v>75.433333333333337</v>
      </c>
      <c r="J190" s="124">
        <v>81.166666666666686</v>
      </c>
      <c r="K190" s="123">
        <v>69.7</v>
      </c>
      <c r="L190" s="123">
        <v>60.15</v>
      </c>
      <c r="M190" s="123">
        <v>223.07073</v>
      </c>
    </row>
    <row r="191" spans="1:13">
      <c r="A191" s="65">
        <v>181</v>
      </c>
      <c r="B191" s="123" t="s">
        <v>75</v>
      </c>
      <c r="C191" s="126">
        <v>937.8</v>
      </c>
      <c r="D191" s="124">
        <v>942.63333333333321</v>
      </c>
      <c r="E191" s="124">
        <v>925.46666666666647</v>
      </c>
      <c r="F191" s="124">
        <v>913.13333333333321</v>
      </c>
      <c r="G191" s="124">
        <v>895.96666666666647</v>
      </c>
      <c r="H191" s="124">
        <v>954.96666666666647</v>
      </c>
      <c r="I191" s="124">
        <v>972.13333333333321</v>
      </c>
      <c r="J191" s="124">
        <v>984.46666666666647</v>
      </c>
      <c r="K191" s="123">
        <v>959.8</v>
      </c>
      <c r="L191" s="123">
        <v>930.3</v>
      </c>
      <c r="M191" s="123">
        <v>14.447660000000001</v>
      </c>
    </row>
    <row r="192" spans="1:13">
      <c r="A192" s="65">
        <v>182</v>
      </c>
      <c r="B192" s="123" t="s">
        <v>77</v>
      </c>
      <c r="C192" s="126">
        <v>1883.15</v>
      </c>
      <c r="D192" s="124">
        <v>1885.2333333333336</v>
      </c>
      <c r="E192" s="124">
        <v>1872.5666666666671</v>
      </c>
      <c r="F192" s="124">
        <v>1861.9833333333336</v>
      </c>
      <c r="G192" s="124">
        <v>1849.3166666666671</v>
      </c>
      <c r="H192" s="124">
        <v>1895.8166666666671</v>
      </c>
      <c r="I192" s="124">
        <v>1908.4833333333336</v>
      </c>
      <c r="J192" s="124">
        <v>1919.0666666666671</v>
      </c>
      <c r="K192" s="123">
        <v>1897.9</v>
      </c>
      <c r="L192" s="123">
        <v>1874.65</v>
      </c>
      <c r="M192" s="123">
        <v>8.9429700000000008</v>
      </c>
    </row>
    <row r="193" spans="1:13">
      <c r="A193" s="65">
        <v>183</v>
      </c>
      <c r="B193" s="123" t="s">
        <v>303</v>
      </c>
      <c r="C193" s="126">
        <v>437.35</v>
      </c>
      <c r="D193" s="124">
        <v>435.61666666666662</v>
      </c>
      <c r="E193" s="124">
        <v>426.83333333333326</v>
      </c>
      <c r="F193" s="124">
        <v>416.31666666666666</v>
      </c>
      <c r="G193" s="124">
        <v>407.5333333333333</v>
      </c>
      <c r="H193" s="124">
        <v>446.13333333333321</v>
      </c>
      <c r="I193" s="124">
        <v>454.91666666666663</v>
      </c>
      <c r="J193" s="124">
        <v>465.43333333333317</v>
      </c>
      <c r="K193" s="123">
        <v>444.4</v>
      </c>
      <c r="L193" s="123">
        <v>425.1</v>
      </c>
      <c r="M193" s="123">
        <v>0.62951000000000001</v>
      </c>
    </row>
    <row r="194" spans="1:13">
      <c r="A194" s="65">
        <v>184</v>
      </c>
      <c r="B194" s="123" t="s">
        <v>1030</v>
      </c>
      <c r="C194" s="126">
        <v>97.6</v>
      </c>
      <c r="D194" s="124">
        <v>98.34999999999998</v>
      </c>
      <c r="E194" s="124">
        <v>95.899999999999963</v>
      </c>
      <c r="F194" s="124">
        <v>94.199999999999989</v>
      </c>
      <c r="G194" s="124">
        <v>91.749999999999972</v>
      </c>
      <c r="H194" s="124">
        <v>100.04999999999995</v>
      </c>
      <c r="I194" s="124">
        <v>102.49999999999997</v>
      </c>
      <c r="J194" s="124">
        <v>104.19999999999995</v>
      </c>
      <c r="K194" s="123">
        <v>100.8</v>
      </c>
      <c r="L194" s="123">
        <v>96.65</v>
      </c>
      <c r="M194" s="123">
        <v>4.3251400000000002</v>
      </c>
    </row>
    <row r="195" spans="1:13">
      <c r="A195" s="65">
        <v>185</v>
      </c>
      <c r="B195" s="123" t="s">
        <v>965</v>
      </c>
      <c r="C195" s="126">
        <v>39.799999999999997</v>
      </c>
      <c r="D195" s="124">
        <v>40</v>
      </c>
      <c r="E195" s="124">
        <v>39</v>
      </c>
      <c r="F195" s="124">
        <v>38.200000000000003</v>
      </c>
      <c r="G195" s="124">
        <v>37.200000000000003</v>
      </c>
      <c r="H195" s="124">
        <v>40.799999999999997</v>
      </c>
      <c r="I195" s="124">
        <v>41.8</v>
      </c>
      <c r="J195" s="124">
        <v>42.599999999999994</v>
      </c>
      <c r="K195" s="123">
        <v>41</v>
      </c>
      <c r="L195" s="123">
        <v>39.200000000000003</v>
      </c>
      <c r="M195" s="123">
        <v>17.765550000000001</v>
      </c>
    </row>
    <row r="196" spans="1:13">
      <c r="A196" s="65">
        <v>186</v>
      </c>
      <c r="B196" s="123" t="s">
        <v>967</v>
      </c>
      <c r="C196" s="126">
        <v>773.1</v>
      </c>
      <c r="D196" s="124">
        <v>773.68333333333339</v>
      </c>
      <c r="E196" s="124">
        <v>764.41666666666674</v>
      </c>
      <c r="F196" s="124">
        <v>755.73333333333335</v>
      </c>
      <c r="G196" s="124">
        <v>746.4666666666667</v>
      </c>
      <c r="H196" s="124">
        <v>782.36666666666679</v>
      </c>
      <c r="I196" s="124">
        <v>791.63333333333344</v>
      </c>
      <c r="J196" s="124">
        <v>800.31666666666683</v>
      </c>
      <c r="K196" s="123">
        <v>782.95</v>
      </c>
      <c r="L196" s="123">
        <v>765</v>
      </c>
      <c r="M196" s="123">
        <v>6.2630000000000005E-2</v>
      </c>
    </row>
    <row r="197" spans="1:13">
      <c r="A197" s="65">
        <v>187</v>
      </c>
      <c r="B197" s="123" t="s">
        <v>74</v>
      </c>
      <c r="C197" s="126">
        <v>514.4</v>
      </c>
      <c r="D197" s="124">
        <v>515.76666666666665</v>
      </c>
      <c r="E197" s="124">
        <v>510.33333333333326</v>
      </c>
      <c r="F197" s="124">
        <v>506.26666666666659</v>
      </c>
      <c r="G197" s="124">
        <v>500.8333333333332</v>
      </c>
      <c r="H197" s="124">
        <v>519.83333333333326</v>
      </c>
      <c r="I197" s="124">
        <v>525.26666666666665</v>
      </c>
      <c r="J197" s="124">
        <v>529.33333333333337</v>
      </c>
      <c r="K197" s="123">
        <v>521.20000000000005</v>
      </c>
      <c r="L197" s="123">
        <v>511.7</v>
      </c>
      <c r="M197" s="123">
        <v>7.1502100000000004</v>
      </c>
    </row>
    <row r="198" spans="1:13">
      <c r="A198" s="65">
        <v>188</v>
      </c>
      <c r="B198" s="123" t="s">
        <v>987</v>
      </c>
      <c r="C198" s="126">
        <v>161.80000000000001</v>
      </c>
      <c r="D198" s="124">
        <v>162.93333333333337</v>
      </c>
      <c r="E198" s="124">
        <v>159.96666666666673</v>
      </c>
      <c r="F198" s="124">
        <v>158.13333333333335</v>
      </c>
      <c r="G198" s="124">
        <v>155.16666666666671</v>
      </c>
      <c r="H198" s="124">
        <v>164.76666666666674</v>
      </c>
      <c r="I198" s="124">
        <v>167.73333333333338</v>
      </c>
      <c r="J198" s="124">
        <v>169.56666666666675</v>
      </c>
      <c r="K198" s="123">
        <v>165.9</v>
      </c>
      <c r="L198" s="123">
        <v>161.1</v>
      </c>
      <c r="M198" s="123">
        <v>1.9382200000000001</v>
      </c>
    </row>
    <row r="199" spans="1:13">
      <c r="A199" s="65">
        <v>189</v>
      </c>
      <c r="B199" s="123" t="s">
        <v>991</v>
      </c>
      <c r="C199" s="126">
        <v>700.7</v>
      </c>
      <c r="D199" s="124">
        <v>706.9</v>
      </c>
      <c r="E199" s="124">
        <v>692.8</v>
      </c>
      <c r="F199" s="124">
        <v>684.9</v>
      </c>
      <c r="G199" s="124">
        <v>670.8</v>
      </c>
      <c r="H199" s="124">
        <v>714.8</v>
      </c>
      <c r="I199" s="124">
        <v>728.90000000000009</v>
      </c>
      <c r="J199" s="124">
        <v>736.8</v>
      </c>
      <c r="K199" s="123">
        <v>721</v>
      </c>
      <c r="L199" s="123">
        <v>699</v>
      </c>
      <c r="M199" s="123">
        <v>0.21063999999999999</v>
      </c>
    </row>
    <row r="200" spans="1:13">
      <c r="A200" s="65">
        <v>190</v>
      </c>
      <c r="B200" s="123" t="s">
        <v>79</v>
      </c>
      <c r="C200" s="126">
        <v>3596.05</v>
      </c>
      <c r="D200" s="124">
        <v>3594.2333333333336</v>
      </c>
      <c r="E200" s="124">
        <v>3564.4666666666672</v>
      </c>
      <c r="F200" s="124">
        <v>3532.8833333333337</v>
      </c>
      <c r="G200" s="124">
        <v>3503.1166666666672</v>
      </c>
      <c r="H200" s="124">
        <v>3625.8166666666671</v>
      </c>
      <c r="I200" s="124">
        <v>3655.5833333333335</v>
      </c>
      <c r="J200" s="124">
        <v>3687.166666666667</v>
      </c>
      <c r="K200" s="123">
        <v>3624</v>
      </c>
      <c r="L200" s="123">
        <v>3562.65</v>
      </c>
      <c r="M200" s="123">
        <v>3.15246</v>
      </c>
    </row>
    <row r="201" spans="1:13">
      <c r="A201" s="65">
        <v>191</v>
      </c>
      <c r="B201" s="123" t="s">
        <v>80</v>
      </c>
      <c r="C201" s="126">
        <v>330.2</v>
      </c>
      <c r="D201" s="124">
        <v>331.7833333333333</v>
      </c>
      <c r="E201" s="124">
        <v>326.66666666666663</v>
      </c>
      <c r="F201" s="124">
        <v>323.13333333333333</v>
      </c>
      <c r="G201" s="124">
        <v>318.01666666666665</v>
      </c>
      <c r="H201" s="124">
        <v>335.31666666666661</v>
      </c>
      <c r="I201" s="124">
        <v>340.43333333333328</v>
      </c>
      <c r="J201" s="124">
        <v>343.96666666666658</v>
      </c>
      <c r="K201" s="123">
        <v>336.9</v>
      </c>
      <c r="L201" s="123">
        <v>328.25</v>
      </c>
      <c r="M201" s="123">
        <v>11.35496</v>
      </c>
    </row>
    <row r="202" spans="1:13">
      <c r="A202" s="65">
        <v>192</v>
      </c>
      <c r="B202" s="123" t="s">
        <v>996</v>
      </c>
      <c r="C202" s="126">
        <v>29.95</v>
      </c>
      <c r="D202" s="124">
        <v>30.349999999999998</v>
      </c>
      <c r="E202" s="124">
        <v>29.299999999999997</v>
      </c>
      <c r="F202" s="124">
        <v>28.65</v>
      </c>
      <c r="G202" s="124">
        <v>27.599999999999998</v>
      </c>
      <c r="H202" s="124">
        <v>30.999999999999996</v>
      </c>
      <c r="I202" s="124">
        <v>32.049999999999997</v>
      </c>
      <c r="J202" s="124">
        <v>32.699999999999996</v>
      </c>
      <c r="K202" s="123">
        <v>31.4</v>
      </c>
      <c r="L202" s="123">
        <v>29.7</v>
      </c>
      <c r="M202" s="123">
        <v>50.67615</v>
      </c>
    </row>
    <row r="203" spans="1:13">
      <c r="A203" s="65">
        <v>193</v>
      </c>
      <c r="B203" s="123" t="s">
        <v>1004</v>
      </c>
      <c r="C203" s="126">
        <v>364.9</v>
      </c>
      <c r="D203" s="124">
        <v>364.06666666666666</v>
      </c>
      <c r="E203" s="124">
        <v>360.83333333333331</v>
      </c>
      <c r="F203" s="124">
        <v>356.76666666666665</v>
      </c>
      <c r="G203" s="124">
        <v>353.5333333333333</v>
      </c>
      <c r="H203" s="124">
        <v>368.13333333333333</v>
      </c>
      <c r="I203" s="124">
        <v>371.36666666666667</v>
      </c>
      <c r="J203" s="124">
        <v>375.43333333333334</v>
      </c>
      <c r="K203" s="123">
        <v>367.3</v>
      </c>
      <c r="L203" s="123">
        <v>360</v>
      </c>
      <c r="M203" s="123">
        <v>0.99521999999999999</v>
      </c>
    </row>
    <row r="204" spans="1:13">
      <c r="A204" s="65">
        <v>194</v>
      </c>
      <c r="B204" s="123" t="s">
        <v>81</v>
      </c>
      <c r="C204" s="126">
        <v>243.25</v>
      </c>
      <c r="D204" s="124">
        <v>243.85</v>
      </c>
      <c r="E204" s="124">
        <v>241.14999999999998</v>
      </c>
      <c r="F204" s="124">
        <v>239.04999999999998</v>
      </c>
      <c r="G204" s="124">
        <v>236.34999999999997</v>
      </c>
      <c r="H204" s="124">
        <v>245.95</v>
      </c>
      <c r="I204" s="124">
        <v>248.64999999999998</v>
      </c>
      <c r="J204" s="124">
        <v>250.75</v>
      </c>
      <c r="K204" s="123">
        <v>246.55</v>
      </c>
      <c r="L204" s="123">
        <v>241.75</v>
      </c>
      <c r="M204" s="123">
        <v>71.212800000000001</v>
      </c>
    </row>
    <row r="205" spans="1:13">
      <c r="A205" s="65">
        <v>195</v>
      </c>
      <c r="B205" s="123" t="s">
        <v>972</v>
      </c>
      <c r="C205" s="126">
        <v>35.15</v>
      </c>
      <c r="D205" s="124">
        <v>35.316666666666663</v>
      </c>
      <c r="E205" s="124">
        <v>34.583333333333329</v>
      </c>
      <c r="F205" s="124">
        <v>34.016666666666666</v>
      </c>
      <c r="G205" s="124">
        <v>33.283333333333331</v>
      </c>
      <c r="H205" s="124">
        <v>35.883333333333326</v>
      </c>
      <c r="I205" s="124">
        <v>36.61666666666666</v>
      </c>
      <c r="J205" s="124">
        <v>37.183333333333323</v>
      </c>
      <c r="K205" s="123">
        <v>36.049999999999997</v>
      </c>
      <c r="L205" s="123">
        <v>34.75</v>
      </c>
      <c r="M205" s="123">
        <v>119.68848</v>
      </c>
    </row>
    <row r="206" spans="1:13">
      <c r="A206" s="65">
        <v>196</v>
      </c>
      <c r="B206" s="123" t="s">
        <v>1008</v>
      </c>
      <c r="C206" s="126">
        <v>79.349999999999994</v>
      </c>
      <c r="D206" s="124">
        <v>79.95</v>
      </c>
      <c r="E206" s="124">
        <v>78.400000000000006</v>
      </c>
      <c r="F206" s="124">
        <v>77.45</v>
      </c>
      <c r="G206" s="124">
        <v>75.900000000000006</v>
      </c>
      <c r="H206" s="124">
        <v>80.900000000000006</v>
      </c>
      <c r="I206" s="124">
        <v>82.449999999999989</v>
      </c>
      <c r="J206" s="124">
        <v>83.4</v>
      </c>
      <c r="K206" s="123">
        <v>81.5</v>
      </c>
      <c r="L206" s="123">
        <v>79</v>
      </c>
      <c r="M206" s="123">
        <v>16.495229999999999</v>
      </c>
    </row>
    <row r="207" spans="1:13">
      <c r="A207" s="65">
        <v>197</v>
      </c>
      <c r="B207" s="123" t="s">
        <v>82</v>
      </c>
      <c r="C207" s="126">
        <v>382.65</v>
      </c>
      <c r="D207" s="124">
        <v>386.33333333333331</v>
      </c>
      <c r="E207" s="124">
        <v>376.91666666666663</v>
      </c>
      <c r="F207" s="124">
        <v>371.18333333333334</v>
      </c>
      <c r="G207" s="124">
        <v>361.76666666666665</v>
      </c>
      <c r="H207" s="124">
        <v>392.06666666666661</v>
      </c>
      <c r="I207" s="124">
        <v>401.48333333333323</v>
      </c>
      <c r="J207" s="124">
        <v>407.21666666666658</v>
      </c>
      <c r="K207" s="123">
        <v>395.75</v>
      </c>
      <c r="L207" s="123">
        <v>380.6</v>
      </c>
      <c r="M207" s="123">
        <v>40.053440000000002</v>
      </c>
    </row>
    <row r="208" spans="1:13">
      <c r="A208" s="65">
        <v>198</v>
      </c>
      <c r="B208" s="123" t="s">
        <v>83</v>
      </c>
      <c r="C208" s="126">
        <v>1349.4</v>
      </c>
      <c r="D208" s="124">
        <v>1344.8666666666668</v>
      </c>
      <c r="E208" s="124">
        <v>1336.5333333333335</v>
      </c>
      <c r="F208" s="124">
        <v>1323.6666666666667</v>
      </c>
      <c r="G208" s="124">
        <v>1315.3333333333335</v>
      </c>
      <c r="H208" s="124">
        <v>1357.7333333333336</v>
      </c>
      <c r="I208" s="124">
        <v>1366.0666666666666</v>
      </c>
      <c r="J208" s="124">
        <v>1378.9333333333336</v>
      </c>
      <c r="K208" s="123">
        <v>1353.2</v>
      </c>
      <c r="L208" s="123">
        <v>1332</v>
      </c>
      <c r="M208" s="123">
        <v>8.5740099999999995</v>
      </c>
    </row>
    <row r="209" spans="1:13">
      <c r="A209" s="65">
        <v>199</v>
      </c>
      <c r="B209" s="123" t="s">
        <v>84</v>
      </c>
      <c r="C209" s="126">
        <v>309.10000000000002</v>
      </c>
      <c r="D209" s="124">
        <v>310.66666666666669</v>
      </c>
      <c r="E209" s="124">
        <v>306.43333333333339</v>
      </c>
      <c r="F209" s="124">
        <v>303.76666666666671</v>
      </c>
      <c r="G209" s="124">
        <v>299.53333333333342</v>
      </c>
      <c r="H209" s="124">
        <v>313.33333333333337</v>
      </c>
      <c r="I209" s="124">
        <v>317.56666666666661</v>
      </c>
      <c r="J209" s="124">
        <v>320.23333333333335</v>
      </c>
      <c r="K209" s="123">
        <v>314.89999999999998</v>
      </c>
      <c r="L209" s="123">
        <v>308</v>
      </c>
      <c r="M209" s="123">
        <v>20.14996</v>
      </c>
    </row>
    <row r="210" spans="1:13">
      <c r="A210" s="65">
        <v>200</v>
      </c>
      <c r="B210" s="123" t="s">
        <v>2484</v>
      </c>
      <c r="C210" s="126">
        <v>81.75</v>
      </c>
      <c r="D210" s="124">
        <v>81.850000000000009</v>
      </c>
      <c r="E210" s="124">
        <v>80.90000000000002</v>
      </c>
      <c r="F210" s="124">
        <v>80.050000000000011</v>
      </c>
      <c r="G210" s="124">
        <v>79.100000000000023</v>
      </c>
      <c r="H210" s="124">
        <v>82.700000000000017</v>
      </c>
      <c r="I210" s="124">
        <v>83.65</v>
      </c>
      <c r="J210" s="124">
        <v>84.500000000000014</v>
      </c>
      <c r="K210" s="123">
        <v>82.8</v>
      </c>
      <c r="L210" s="123">
        <v>81</v>
      </c>
      <c r="M210" s="123">
        <v>18.19293</v>
      </c>
    </row>
    <row r="211" spans="1:13">
      <c r="A211" s="65">
        <v>201</v>
      </c>
      <c r="B211" s="123" t="s">
        <v>76</v>
      </c>
      <c r="C211" s="126">
        <v>1814</v>
      </c>
      <c r="D211" s="124">
        <v>1817.3333333333333</v>
      </c>
      <c r="E211" s="124">
        <v>1801.6666666666665</v>
      </c>
      <c r="F211" s="124">
        <v>1789.3333333333333</v>
      </c>
      <c r="G211" s="124">
        <v>1773.6666666666665</v>
      </c>
      <c r="H211" s="124">
        <v>1829.6666666666665</v>
      </c>
      <c r="I211" s="124">
        <v>1845.333333333333</v>
      </c>
      <c r="J211" s="124">
        <v>1857.6666666666665</v>
      </c>
      <c r="K211" s="123">
        <v>1833</v>
      </c>
      <c r="L211" s="123">
        <v>1805</v>
      </c>
      <c r="M211" s="123">
        <v>39.238869999999999</v>
      </c>
    </row>
    <row r="212" spans="1:13">
      <c r="A212" s="65">
        <v>202</v>
      </c>
      <c r="B212" s="123" t="s">
        <v>78</v>
      </c>
      <c r="C212" s="126">
        <v>54.5</v>
      </c>
      <c r="D212" s="124">
        <v>54.9</v>
      </c>
      <c r="E212" s="124">
        <v>53.8</v>
      </c>
      <c r="F212" s="124">
        <v>53.1</v>
      </c>
      <c r="G212" s="124">
        <v>52</v>
      </c>
      <c r="H212" s="124">
        <v>55.599999999999994</v>
      </c>
      <c r="I212" s="124">
        <v>56.7</v>
      </c>
      <c r="J212" s="124">
        <v>57.399999999999991</v>
      </c>
      <c r="K212" s="123">
        <v>56</v>
      </c>
      <c r="L212" s="123">
        <v>54.2</v>
      </c>
      <c r="M212" s="123">
        <v>116.39088</v>
      </c>
    </row>
    <row r="213" spans="1:13">
      <c r="A213" s="65">
        <v>203</v>
      </c>
      <c r="B213" s="123" t="s">
        <v>99</v>
      </c>
      <c r="C213" s="126">
        <v>266.5</v>
      </c>
      <c r="D213" s="124">
        <v>267.53333333333336</v>
      </c>
      <c r="E213" s="124">
        <v>264.06666666666672</v>
      </c>
      <c r="F213" s="124">
        <v>261.63333333333338</v>
      </c>
      <c r="G213" s="124">
        <v>258.16666666666674</v>
      </c>
      <c r="H213" s="124">
        <v>269.9666666666667</v>
      </c>
      <c r="I213" s="124">
        <v>273.43333333333328</v>
      </c>
      <c r="J213" s="124">
        <v>275.86666666666667</v>
      </c>
      <c r="K213" s="123">
        <v>271</v>
      </c>
      <c r="L213" s="123">
        <v>265.10000000000002</v>
      </c>
      <c r="M213" s="123">
        <v>113.03222</v>
      </c>
    </row>
    <row r="214" spans="1:13">
      <c r="A214" s="65">
        <v>204</v>
      </c>
      <c r="B214" s="123" t="s">
        <v>87</v>
      </c>
      <c r="C214" s="126">
        <v>318.95</v>
      </c>
      <c r="D214" s="124">
        <v>320.83333333333331</v>
      </c>
      <c r="E214" s="124">
        <v>314.66666666666663</v>
      </c>
      <c r="F214" s="124">
        <v>310.38333333333333</v>
      </c>
      <c r="G214" s="124">
        <v>304.21666666666664</v>
      </c>
      <c r="H214" s="124">
        <v>325.11666666666662</v>
      </c>
      <c r="I214" s="124">
        <v>331.28333333333325</v>
      </c>
      <c r="J214" s="124">
        <v>335.56666666666661</v>
      </c>
      <c r="K214" s="123">
        <v>327</v>
      </c>
      <c r="L214" s="123">
        <v>316.55</v>
      </c>
      <c r="M214" s="123">
        <v>151.89066</v>
      </c>
    </row>
    <row r="215" spans="1:13">
      <c r="A215" s="65">
        <v>205</v>
      </c>
      <c r="B215" s="123" t="s">
        <v>2277</v>
      </c>
      <c r="C215" s="126">
        <v>409.85</v>
      </c>
      <c r="D215" s="124">
        <v>412.9666666666667</v>
      </c>
      <c r="E215" s="124">
        <v>405.13333333333338</v>
      </c>
      <c r="F215" s="124">
        <v>400.41666666666669</v>
      </c>
      <c r="G215" s="124">
        <v>392.58333333333337</v>
      </c>
      <c r="H215" s="124">
        <v>417.68333333333339</v>
      </c>
      <c r="I215" s="124">
        <v>425.51666666666665</v>
      </c>
      <c r="J215" s="124">
        <v>430.23333333333341</v>
      </c>
      <c r="K215" s="123">
        <v>420.8</v>
      </c>
      <c r="L215" s="123">
        <v>408.25</v>
      </c>
      <c r="M215" s="123">
        <v>5.6158599999999996</v>
      </c>
    </row>
    <row r="216" spans="1:13">
      <c r="A216" s="65">
        <v>206</v>
      </c>
      <c r="B216" s="123" t="s">
        <v>1040</v>
      </c>
      <c r="C216" s="126">
        <v>3974.25</v>
      </c>
      <c r="D216" s="124">
        <v>3969.0666666666671</v>
      </c>
      <c r="E216" s="124">
        <v>3949.1833333333343</v>
      </c>
      <c r="F216" s="124">
        <v>3924.1166666666672</v>
      </c>
      <c r="G216" s="124">
        <v>3904.2333333333345</v>
      </c>
      <c r="H216" s="124">
        <v>3994.1333333333341</v>
      </c>
      <c r="I216" s="124">
        <v>4014.0166666666664</v>
      </c>
      <c r="J216" s="124">
        <v>4039.0833333333339</v>
      </c>
      <c r="K216" s="123">
        <v>3988.95</v>
      </c>
      <c r="L216" s="123">
        <v>3944</v>
      </c>
      <c r="M216" s="123">
        <v>9.2899999999999996E-3</v>
      </c>
    </row>
    <row r="217" spans="1:13">
      <c r="A217" s="65">
        <v>207</v>
      </c>
      <c r="B217" s="123" t="s">
        <v>88</v>
      </c>
      <c r="C217" s="126">
        <v>65.45</v>
      </c>
      <c r="D217" s="124">
        <v>65.716666666666654</v>
      </c>
      <c r="E217" s="124">
        <v>63.683333333333309</v>
      </c>
      <c r="F217" s="124">
        <v>61.916666666666657</v>
      </c>
      <c r="G217" s="124">
        <v>59.883333333333312</v>
      </c>
      <c r="H217" s="124">
        <v>67.483333333333306</v>
      </c>
      <c r="I217" s="124">
        <v>69.516666666666637</v>
      </c>
      <c r="J217" s="124">
        <v>71.283333333333303</v>
      </c>
      <c r="K217" s="123">
        <v>67.75</v>
      </c>
      <c r="L217" s="123">
        <v>63.95</v>
      </c>
      <c r="M217" s="123">
        <v>128.85847000000001</v>
      </c>
    </row>
    <row r="218" spans="1:13">
      <c r="A218" s="65">
        <v>208</v>
      </c>
      <c r="B218" s="123" t="s">
        <v>1045</v>
      </c>
      <c r="C218" s="126">
        <v>53.8</v>
      </c>
      <c r="D218" s="124">
        <v>54</v>
      </c>
      <c r="E218" s="124">
        <v>53.4</v>
      </c>
      <c r="F218" s="124">
        <v>53</v>
      </c>
      <c r="G218" s="124">
        <v>52.4</v>
      </c>
      <c r="H218" s="124">
        <v>54.4</v>
      </c>
      <c r="I218" s="124">
        <v>54.999999999999993</v>
      </c>
      <c r="J218" s="124">
        <v>55.4</v>
      </c>
      <c r="K218" s="123">
        <v>54.6</v>
      </c>
      <c r="L218" s="123">
        <v>53.6</v>
      </c>
      <c r="M218" s="123">
        <v>54.34151</v>
      </c>
    </row>
    <row r="219" spans="1:13">
      <c r="A219" s="65">
        <v>209</v>
      </c>
      <c r="B219" s="123" t="s">
        <v>90</v>
      </c>
      <c r="C219" s="126">
        <v>53.3</v>
      </c>
      <c r="D219" s="124">
        <v>53.550000000000004</v>
      </c>
      <c r="E219" s="124">
        <v>52.850000000000009</v>
      </c>
      <c r="F219" s="124">
        <v>52.400000000000006</v>
      </c>
      <c r="G219" s="124">
        <v>51.70000000000001</v>
      </c>
      <c r="H219" s="124">
        <v>54.000000000000007</v>
      </c>
      <c r="I219" s="124">
        <v>54.70000000000001</v>
      </c>
      <c r="J219" s="124">
        <v>55.150000000000006</v>
      </c>
      <c r="K219" s="123">
        <v>54.25</v>
      </c>
      <c r="L219" s="123">
        <v>53.1</v>
      </c>
      <c r="M219" s="123">
        <v>25.03642</v>
      </c>
    </row>
    <row r="220" spans="1:13">
      <c r="A220" s="65">
        <v>210</v>
      </c>
      <c r="B220" s="123" t="s">
        <v>1047</v>
      </c>
      <c r="C220" s="126">
        <v>1320.9</v>
      </c>
      <c r="D220" s="124">
        <v>1337.3666666666668</v>
      </c>
      <c r="E220" s="124">
        <v>1283.5333333333335</v>
      </c>
      <c r="F220" s="124">
        <v>1246.1666666666667</v>
      </c>
      <c r="G220" s="124">
        <v>1192.3333333333335</v>
      </c>
      <c r="H220" s="124">
        <v>1374.7333333333336</v>
      </c>
      <c r="I220" s="124">
        <v>1428.5666666666666</v>
      </c>
      <c r="J220" s="124">
        <v>1465.9333333333336</v>
      </c>
      <c r="K220" s="123">
        <v>1391.2</v>
      </c>
      <c r="L220" s="123">
        <v>1300</v>
      </c>
      <c r="M220" s="123">
        <v>8.591E-2</v>
      </c>
    </row>
    <row r="221" spans="1:13">
      <c r="A221" s="65">
        <v>211</v>
      </c>
      <c r="B221" s="123" t="s">
        <v>91</v>
      </c>
      <c r="C221" s="126">
        <v>23.6</v>
      </c>
      <c r="D221" s="124">
        <v>23.833333333333332</v>
      </c>
      <c r="E221" s="124">
        <v>23.266666666666666</v>
      </c>
      <c r="F221" s="124">
        <v>22.933333333333334</v>
      </c>
      <c r="G221" s="124">
        <v>22.366666666666667</v>
      </c>
      <c r="H221" s="124">
        <v>24.166666666666664</v>
      </c>
      <c r="I221" s="124">
        <v>24.733333333333334</v>
      </c>
      <c r="J221" s="124">
        <v>25.066666666666663</v>
      </c>
      <c r="K221" s="123">
        <v>24.4</v>
      </c>
      <c r="L221" s="123">
        <v>23.5</v>
      </c>
      <c r="M221" s="123">
        <v>76.352090000000004</v>
      </c>
    </row>
    <row r="222" spans="1:13">
      <c r="A222" s="65">
        <v>212</v>
      </c>
      <c r="B222" s="123" t="s">
        <v>1054</v>
      </c>
      <c r="C222" s="126">
        <v>75.8</v>
      </c>
      <c r="D222" s="124">
        <v>76.63333333333334</v>
      </c>
      <c r="E222" s="124">
        <v>74.76666666666668</v>
      </c>
      <c r="F222" s="124">
        <v>73.733333333333334</v>
      </c>
      <c r="G222" s="124">
        <v>71.866666666666674</v>
      </c>
      <c r="H222" s="124">
        <v>77.666666666666686</v>
      </c>
      <c r="I222" s="124">
        <v>79.533333333333331</v>
      </c>
      <c r="J222" s="124">
        <v>80.566666666666691</v>
      </c>
      <c r="K222" s="123">
        <v>78.5</v>
      </c>
      <c r="L222" s="123">
        <v>75.599999999999994</v>
      </c>
      <c r="M222" s="123">
        <v>2.30416</v>
      </c>
    </row>
    <row r="223" spans="1:13">
      <c r="A223" s="65">
        <v>213</v>
      </c>
      <c r="B223" s="123" t="s">
        <v>98</v>
      </c>
      <c r="C223" s="126">
        <v>228.85</v>
      </c>
      <c r="D223" s="124">
        <v>228.18333333333331</v>
      </c>
      <c r="E223" s="124">
        <v>225.66666666666663</v>
      </c>
      <c r="F223" s="124">
        <v>222.48333333333332</v>
      </c>
      <c r="G223" s="124">
        <v>219.96666666666664</v>
      </c>
      <c r="H223" s="124">
        <v>231.36666666666662</v>
      </c>
      <c r="I223" s="124">
        <v>233.88333333333333</v>
      </c>
      <c r="J223" s="124">
        <v>237.06666666666661</v>
      </c>
      <c r="K223" s="123">
        <v>230.7</v>
      </c>
      <c r="L223" s="123">
        <v>225</v>
      </c>
      <c r="M223" s="123">
        <v>15.269450000000001</v>
      </c>
    </row>
    <row r="224" spans="1:13">
      <c r="A224" s="65">
        <v>214</v>
      </c>
      <c r="B224" s="123" t="s">
        <v>1112</v>
      </c>
      <c r="C224" s="126">
        <v>188.55</v>
      </c>
      <c r="D224" s="124">
        <v>189.91666666666666</v>
      </c>
      <c r="E224" s="124">
        <v>185.48333333333332</v>
      </c>
      <c r="F224" s="124">
        <v>182.41666666666666</v>
      </c>
      <c r="G224" s="124">
        <v>177.98333333333332</v>
      </c>
      <c r="H224" s="124">
        <v>192.98333333333332</v>
      </c>
      <c r="I224" s="124">
        <v>197.41666666666666</v>
      </c>
      <c r="J224" s="124">
        <v>200.48333333333332</v>
      </c>
      <c r="K224" s="123">
        <v>194.35</v>
      </c>
      <c r="L224" s="123">
        <v>186.85</v>
      </c>
      <c r="M224" s="123">
        <v>1.40042</v>
      </c>
    </row>
    <row r="225" spans="1:13">
      <c r="A225" s="65">
        <v>215</v>
      </c>
      <c r="B225" s="123" t="s">
        <v>1114</v>
      </c>
      <c r="C225" s="126">
        <v>125.15</v>
      </c>
      <c r="D225" s="124">
        <v>125.84999999999998</v>
      </c>
      <c r="E225" s="124">
        <v>120.69999999999996</v>
      </c>
      <c r="F225" s="124">
        <v>116.24999999999999</v>
      </c>
      <c r="G225" s="124">
        <v>111.09999999999997</v>
      </c>
      <c r="H225" s="124">
        <v>130.29999999999995</v>
      </c>
      <c r="I225" s="124">
        <v>135.44999999999996</v>
      </c>
      <c r="J225" s="124">
        <v>139.89999999999995</v>
      </c>
      <c r="K225" s="123">
        <v>131</v>
      </c>
      <c r="L225" s="123">
        <v>121.4</v>
      </c>
      <c r="M225" s="123">
        <v>29.214700000000001</v>
      </c>
    </row>
    <row r="226" spans="1:13">
      <c r="A226" s="65">
        <v>216</v>
      </c>
      <c r="B226" s="123" t="s">
        <v>89</v>
      </c>
      <c r="C226" s="126">
        <v>84.8</v>
      </c>
      <c r="D226" s="124">
        <v>85.416666666666671</v>
      </c>
      <c r="E226" s="124">
        <v>83.88333333333334</v>
      </c>
      <c r="F226" s="124">
        <v>82.966666666666669</v>
      </c>
      <c r="G226" s="124">
        <v>81.433333333333337</v>
      </c>
      <c r="H226" s="124">
        <v>86.333333333333343</v>
      </c>
      <c r="I226" s="124">
        <v>87.866666666666674</v>
      </c>
      <c r="J226" s="124">
        <v>88.783333333333346</v>
      </c>
      <c r="K226" s="123">
        <v>86.95</v>
      </c>
      <c r="L226" s="123">
        <v>84.5</v>
      </c>
      <c r="M226" s="123">
        <v>133.83663999999999</v>
      </c>
    </row>
    <row r="227" spans="1:13">
      <c r="A227" s="65">
        <v>217</v>
      </c>
      <c r="B227" s="123" t="s">
        <v>1050</v>
      </c>
      <c r="C227" s="126">
        <v>833.45</v>
      </c>
      <c r="D227" s="124">
        <v>828.05000000000007</v>
      </c>
      <c r="E227" s="124">
        <v>816.40000000000009</v>
      </c>
      <c r="F227" s="124">
        <v>799.35</v>
      </c>
      <c r="G227" s="124">
        <v>787.7</v>
      </c>
      <c r="H227" s="124">
        <v>845.10000000000014</v>
      </c>
      <c r="I227" s="124">
        <v>856.75</v>
      </c>
      <c r="J227" s="124">
        <v>873.80000000000018</v>
      </c>
      <c r="K227" s="123">
        <v>839.7</v>
      </c>
      <c r="L227" s="123">
        <v>811</v>
      </c>
      <c r="M227" s="123">
        <v>0.35383999999999999</v>
      </c>
    </row>
    <row r="228" spans="1:13">
      <c r="A228" s="65">
        <v>218</v>
      </c>
      <c r="B228" s="123" t="s">
        <v>93</v>
      </c>
      <c r="C228" s="126">
        <v>159.19999999999999</v>
      </c>
      <c r="D228" s="124">
        <v>160.23333333333335</v>
      </c>
      <c r="E228" s="124">
        <v>157.06666666666669</v>
      </c>
      <c r="F228" s="124">
        <v>154.93333333333334</v>
      </c>
      <c r="G228" s="124">
        <v>151.76666666666668</v>
      </c>
      <c r="H228" s="124">
        <v>162.3666666666667</v>
      </c>
      <c r="I228" s="124">
        <v>165.53333333333333</v>
      </c>
      <c r="J228" s="124">
        <v>167.66666666666671</v>
      </c>
      <c r="K228" s="123">
        <v>163.4</v>
      </c>
      <c r="L228" s="123">
        <v>158.1</v>
      </c>
      <c r="M228" s="123">
        <v>27.264209999999999</v>
      </c>
    </row>
    <row r="229" spans="1:13">
      <c r="A229" s="65">
        <v>219</v>
      </c>
      <c r="B229" s="123" t="s">
        <v>2383</v>
      </c>
      <c r="C229" s="126">
        <v>459</v>
      </c>
      <c r="D229" s="124">
        <v>460.51666666666665</v>
      </c>
      <c r="E229" s="124">
        <v>452.0333333333333</v>
      </c>
      <c r="F229" s="124">
        <v>445.06666666666666</v>
      </c>
      <c r="G229" s="124">
        <v>436.58333333333331</v>
      </c>
      <c r="H229" s="124">
        <v>467.48333333333329</v>
      </c>
      <c r="I229" s="124">
        <v>475.96666666666664</v>
      </c>
      <c r="J229" s="124">
        <v>482.93333333333328</v>
      </c>
      <c r="K229" s="123">
        <v>469</v>
      </c>
      <c r="L229" s="123">
        <v>453.55</v>
      </c>
      <c r="M229" s="123">
        <v>0.11786000000000001</v>
      </c>
    </row>
    <row r="230" spans="1:13">
      <c r="A230" s="65">
        <v>220</v>
      </c>
      <c r="B230" s="123" t="s">
        <v>86</v>
      </c>
      <c r="C230" s="126">
        <v>1348.2</v>
      </c>
      <c r="D230" s="124">
        <v>1346.7333333333333</v>
      </c>
      <c r="E230" s="124">
        <v>1324.4666666666667</v>
      </c>
      <c r="F230" s="124">
        <v>1300.7333333333333</v>
      </c>
      <c r="G230" s="124">
        <v>1278.4666666666667</v>
      </c>
      <c r="H230" s="124">
        <v>1370.4666666666667</v>
      </c>
      <c r="I230" s="124">
        <v>1392.7333333333336</v>
      </c>
      <c r="J230" s="124">
        <v>1416.4666666666667</v>
      </c>
      <c r="K230" s="123">
        <v>1369</v>
      </c>
      <c r="L230" s="123">
        <v>1323</v>
      </c>
      <c r="M230" s="123">
        <v>23.086300000000001</v>
      </c>
    </row>
    <row r="231" spans="1:13">
      <c r="A231" s="65">
        <v>221</v>
      </c>
      <c r="B231" s="123" t="s">
        <v>85</v>
      </c>
      <c r="C231" s="126">
        <v>236.05</v>
      </c>
      <c r="D231" s="124">
        <v>238.70000000000002</v>
      </c>
      <c r="E231" s="124">
        <v>231.00000000000003</v>
      </c>
      <c r="F231" s="124">
        <v>225.95000000000002</v>
      </c>
      <c r="G231" s="124">
        <v>218.25000000000003</v>
      </c>
      <c r="H231" s="124">
        <v>243.75000000000003</v>
      </c>
      <c r="I231" s="124">
        <v>251.45000000000002</v>
      </c>
      <c r="J231" s="124">
        <v>256.5</v>
      </c>
      <c r="K231" s="123">
        <v>246.4</v>
      </c>
      <c r="L231" s="123">
        <v>233.65</v>
      </c>
      <c r="M231" s="123">
        <v>136.37558999999999</v>
      </c>
    </row>
    <row r="232" spans="1:13">
      <c r="A232" s="65">
        <v>222</v>
      </c>
      <c r="B232" s="123" t="s">
        <v>1036</v>
      </c>
      <c r="C232" s="126">
        <v>246.45</v>
      </c>
      <c r="D232" s="124">
        <v>247.95000000000002</v>
      </c>
      <c r="E232" s="124">
        <v>243.00000000000003</v>
      </c>
      <c r="F232" s="124">
        <v>239.55</v>
      </c>
      <c r="G232" s="124">
        <v>234.60000000000002</v>
      </c>
      <c r="H232" s="124">
        <v>251.40000000000003</v>
      </c>
      <c r="I232" s="124">
        <v>256.35000000000002</v>
      </c>
      <c r="J232" s="124">
        <v>259.80000000000007</v>
      </c>
      <c r="K232" s="123">
        <v>252.9</v>
      </c>
      <c r="L232" s="123">
        <v>244.5</v>
      </c>
      <c r="M232" s="123">
        <v>8.3493300000000001</v>
      </c>
    </row>
    <row r="233" spans="1:13">
      <c r="A233" s="65">
        <v>223</v>
      </c>
      <c r="B233" s="123" t="s">
        <v>1062</v>
      </c>
      <c r="C233" s="126">
        <v>349.35</v>
      </c>
      <c r="D233" s="124">
        <v>352.36666666666662</v>
      </c>
      <c r="E233" s="124">
        <v>344.23333333333323</v>
      </c>
      <c r="F233" s="124">
        <v>339.11666666666662</v>
      </c>
      <c r="G233" s="124">
        <v>330.98333333333323</v>
      </c>
      <c r="H233" s="124">
        <v>357.48333333333323</v>
      </c>
      <c r="I233" s="124">
        <v>365.61666666666656</v>
      </c>
      <c r="J233" s="124">
        <v>370.73333333333323</v>
      </c>
      <c r="K233" s="123">
        <v>360.5</v>
      </c>
      <c r="L233" s="123">
        <v>347.25</v>
      </c>
      <c r="M233" s="123">
        <v>15.75348</v>
      </c>
    </row>
    <row r="234" spans="1:13">
      <c r="A234" s="65">
        <v>224</v>
      </c>
      <c r="B234" s="123" t="s">
        <v>200</v>
      </c>
      <c r="C234" s="126">
        <v>135.6</v>
      </c>
      <c r="D234" s="124">
        <v>137.80000000000001</v>
      </c>
      <c r="E234" s="124">
        <v>132.85000000000002</v>
      </c>
      <c r="F234" s="124">
        <v>130.10000000000002</v>
      </c>
      <c r="G234" s="124">
        <v>125.15000000000003</v>
      </c>
      <c r="H234" s="124">
        <v>140.55000000000001</v>
      </c>
      <c r="I234" s="124">
        <v>145.5</v>
      </c>
      <c r="J234" s="124">
        <v>148.25</v>
      </c>
      <c r="K234" s="123">
        <v>142.75</v>
      </c>
      <c r="L234" s="123">
        <v>135.05000000000001</v>
      </c>
      <c r="M234" s="123">
        <v>14.71105</v>
      </c>
    </row>
    <row r="235" spans="1:13">
      <c r="A235" s="65">
        <v>225</v>
      </c>
      <c r="B235" s="123" t="s">
        <v>97</v>
      </c>
      <c r="C235" s="126">
        <v>377.35</v>
      </c>
      <c r="D235" s="124">
        <v>378.23333333333335</v>
      </c>
      <c r="E235" s="124">
        <v>374.7166666666667</v>
      </c>
      <c r="F235" s="124">
        <v>372.08333333333337</v>
      </c>
      <c r="G235" s="124">
        <v>368.56666666666672</v>
      </c>
      <c r="H235" s="124">
        <v>380.86666666666667</v>
      </c>
      <c r="I235" s="124">
        <v>384.38333333333333</v>
      </c>
      <c r="J235" s="124">
        <v>387.01666666666665</v>
      </c>
      <c r="K235" s="123">
        <v>381.75</v>
      </c>
      <c r="L235" s="123">
        <v>375.6</v>
      </c>
      <c r="M235" s="123">
        <v>38.064729999999997</v>
      </c>
    </row>
    <row r="236" spans="1:13">
      <c r="A236" s="65">
        <v>226</v>
      </c>
      <c r="B236" s="123" t="s">
        <v>96</v>
      </c>
      <c r="C236" s="126">
        <v>21.5</v>
      </c>
      <c r="D236" s="124">
        <v>21.666666666666668</v>
      </c>
      <c r="E236" s="124">
        <v>21.133333333333336</v>
      </c>
      <c r="F236" s="124">
        <v>20.766666666666669</v>
      </c>
      <c r="G236" s="124">
        <v>20.233333333333338</v>
      </c>
      <c r="H236" s="124">
        <v>22.033333333333335</v>
      </c>
      <c r="I236" s="124">
        <v>22.566666666666666</v>
      </c>
      <c r="J236" s="124">
        <v>22.933333333333334</v>
      </c>
      <c r="K236" s="123">
        <v>22.2</v>
      </c>
      <c r="L236" s="123">
        <v>21.3</v>
      </c>
      <c r="M236" s="123">
        <v>15.88669</v>
      </c>
    </row>
    <row r="237" spans="1:13">
      <c r="A237" s="65">
        <v>227</v>
      </c>
      <c r="B237" s="123" t="s">
        <v>356</v>
      </c>
      <c r="C237" s="126">
        <v>106.65</v>
      </c>
      <c r="D237" s="124">
        <v>107</v>
      </c>
      <c r="E237" s="124">
        <v>105.4</v>
      </c>
      <c r="F237" s="124">
        <v>104.15</v>
      </c>
      <c r="G237" s="124">
        <v>102.55000000000001</v>
      </c>
      <c r="H237" s="124">
        <v>108.25</v>
      </c>
      <c r="I237" s="124">
        <v>109.85</v>
      </c>
      <c r="J237" s="124">
        <v>111.1</v>
      </c>
      <c r="K237" s="123">
        <v>108.6</v>
      </c>
      <c r="L237" s="123">
        <v>105.75</v>
      </c>
      <c r="M237" s="123">
        <v>3.1019800000000002</v>
      </c>
    </row>
    <row r="238" spans="1:13">
      <c r="A238" s="65">
        <v>228</v>
      </c>
      <c r="B238" s="123" t="s">
        <v>1072</v>
      </c>
      <c r="C238" s="126">
        <v>263.2</v>
      </c>
      <c r="D238" s="124">
        <v>267.75</v>
      </c>
      <c r="E238" s="124">
        <v>255.7</v>
      </c>
      <c r="F238" s="124">
        <v>248.2</v>
      </c>
      <c r="G238" s="124">
        <v>236.14999999999998</v>
      </c>
      <c r="H238" s="124">
        <v>275.25</v>
      </c>
      <c r="I238" s="124">
        <v>287.29999999999995</v>
      </c>
      <c r="J238" s="124">
        <v>294.8</v>
      </c>
      <c r="K238" s="123">
        <v>279.8</v>
      </c>
      <c r="L238" s="123">
        <v>260.25</v>
      </c>
      <c r="M238" s="123">
        <v>1.5603899999999999</v>
      </c>
    </row>
    <row r="239" spans="1:13">
      <c r="A239" s="65">
        <v>229</v>
      </c>
      <c r="B239" s="123" t="s">
        <v>92</v>
      </c>
      <c r="C239" s="126">
        <v>307.75</v>
      </c>
      <c r="D239" s="124">
        <v>308.36666666666667</v>
      </c>
      <c r="E239" s="124">
        <v>304.73333333333335</v>
      </c>
      <c r="F239" s="124">
        <v>301.7166666666667</v>
      </c>
      <c r="G239" s="124">
        <v>298.08333333333337</v>
      </c>
      <c r="H239" s="124">
        <v>311.38333333333333</v>
      </c>
      <c r="I239" s="124">
        <v>315.01666666666665</v>
      </c>
      <c r="J239" s="124">
        <v>318.0333333333333</v>
      </c>
      <c r="K239" s="123">
        <v>312</v>
      </c>
      <c r="L239" s="123">
        <v>305.35000000000002</v>
      </c>
      <c r="M239" s="123">
        <v>78.162980000000005</v>
      </c>
    </row>
    <row r="240" spans="1:13">
      <c r="A240" s="65">
        <v>230</v>
      </c>
      <c r="B240" s="123" t="s">
        <v>94</v>
      </c>
      <c r="C240" s="126">
        <v>1694.45</v>
      </c>
      <c r="D240" s="124">
        <v>1694.4166666666667</v>
      </c>
      <c r="E240" s="124">
        <v>1679.3333333333335</v>
      </c>
      <c r="F240" s="124">
        <v>1664.2166666666667</v>
      </c>
      <c r="G240" s="124">
        <v>1649.1333333333334</v>
      </c>
      <c r="H240" s="124">
        <v>1709.5333333333335</v>
      </c>
      <c r="I240" s="124">
        <v>1724.616666666667</v>
      </c>
      <c r="J240" s="124">
        <v>1739.7333333333336</v>
      </c>
      <c r="K240" s="123">
        <v>1709.5</v>
      </c>
      <c r="L240" s="123">
        <v>1679.3</v>
      </c>
      <c r="M240" s="123">
        <v>8.8497400000000006</v>
      </c>
    </row>
    <row r="241" spans="1:13">
      <c r="A241" s="65">
        <v>231</v>
      </c>
      <c r="B241" s="123" t="s">
        <v>1085</v>
      </c>
      <c r="C241" s="126">
        <v>158.30000000000001</v>
      </c>
      <c r="D241" s="124">
        <v>158.73333333333335</v>
      </c>
      <c r="E241" s="124">
        <v>156.7166666666667</v>
      </c>
      <c r="F241" s="124">
        <v>155.13333333333335</v>
      </c>
      <c r="G241" s="124">
        <v>153.1166666666667</v>
      </c>
      <c r="H241" s="124">
        <v>160.31666666666669</v>
      </c>
      <c r="I241" s="124">
        <v>162.33333333333334</v>
      </c>
      <c r="J241" s="124">
        <v>163.91666666666669</v>
      </c>
      <c r="K241" s="123">
        <v>160.75</v>
      </c>
      <c r="L241" s="123">
        <v>157.15</v>
      </c>
      <c r="M241" s="123">
        <v>52.518659999999997</v>
      </c>
    </row>
    <row r="242" spans="1:13">
      <c r="A242" s="65">
        <v>232</v>
      </c>
      <c r="B242" s="123" t="s">
        <v>1449</v>
      </c>
      <c r="C242" s="126">
        <v>1251.25</v>
      </c>
      <c r="D242" s="124">
        <v>1255.1666666666667</v>
      </c>
      <c r="E242" s="124">
        <v>1239.9833333333336</v>
      </c>
      <c r="F242" s="124">
        <v>1228.7166666666669</v>
      </c>
      <c r="G242" s="124">
        <v>1213.5333333333338</v>
      </c>
      <c r="H242" s="124">
        <v>1266.4333333333334</v>
      </c>
      <c r="I242" s="124">
        <v>1281.6166666666663</v>
      </c>
      <c r="J242" s="124">
        <v>1292.8833333333332</v>
      </c>
      <c r="K242" s="123">
        <v>1270.3499999999999</v>
      </c>
      <c r="L242" s="123">
        <v>1243.9000000000001</v>
      </c>
      <c r="M242" s="123">
        <v>1.62975</v>
      </c>
    </row>
    <row r="243" spans="1:13">
      <c r="A243" s="65">
        <v>233</v>
      </c>
      <c r="B243" s="123" t="s">
        <v>95</v>
      </c>
      <c r="C243" s="126">
        <v>1097.75</v>
      </c>
      <c r="D243" s="124">
        <v>1101.75</v>
      </c>
      <c r="E243" s="124">
        <v>1086.2</v>
      </c>
      <c r="F243" s="124">
        <v>1074.6500000000001</v>
      </c>
      <c r="G243" s="124">
        <v>1059.1000000000001</v>
      </c>
      <c r="H243" s="124">
        <v>1113.3</v>
      </c>
      <c r="I243" s="124">
        <v>1128.8500000000001</v>
      </c>
      <c r="J243" s="124">
        <v>1140.3999999999999</v>
      </c>
      <c r="K243" s="123">
        <v>1117.3</v>
      </c>
      <c r="L243" s="123">
        <v>1090.2</v>
      </c>
      <c r="M243" s="123">
        <v>41.728560000000002</v>
      </c>
    </row>
    <row r="244" spans="1:13">
      <c r="A244" s="65">
        <v>234</v>
      </c>
      <c r="B244" s="123" t="s">
        <v>1090</v>
      </c>
      <c r="C244" s="126">
        <v>760.7</v>
      </c>
      <c r="D244" s="124">
        <v>764.93333333333339</v>
      </c>
      <c r="E244" s="124">
        <v>751.86666666666679</v>
      </c>
      <c r="F244" s="124">
        <v>743.03333333333342</v>
      </c>
      <c r="G244" s="124">
        <v>729.96666666666681</v>
      </c>
      <c r="H244" s="124">
        <v>773.76666666666677</v>
      </c>
      <c r="I244" s="124">
        <v>786.83333333333337</v>
      </c>
      <c r="J244" s="124">
        <v>795.66666666666674</v>
      </c>
      <c r="K244" s="123">
        <v>778</v>
      </c>
      <c r="L244" s="123">
        <v>756.1</v>
      </c>
      <c r="M244" s="123">
        <v>0.14768999999999999</v>
      </c>
    </row>
    <row r="245" spans="1:13">
      <c r="A245" s="65">
        <v>235</v>
      </c>
      <c r="B245" s="123" t="s">
        <v>1093</v>
      </c>
      <c r="C245" s="126">
        <v>308</v>
      </c>
      <c r="D245" s="124">
        <v>307.66666666666669</v>
      </c>
      <c r="E245" s="124">
        <v>302.33333333333337</v>
      </c>
      <c r="F245" s="124">
        <v>296.66666666666669</v>
      </c>
      <c r="G245" s="124">
        <v>291.33333333333337</v>
      </c>
      <c r="H245" s="124">
        <v>313.33333333333337</v>
      </c>
      <c r="I245" s="124">
        <v>318.66666666666674</v>
      </c>
      <c r="J245" s="124">
        <v>324.33333333333337</v>
      </c>
      <c r="K245" s="123">
        <v>313</v>
      </c>
      <c r="L245" s="123">
        <v>302</v>
      </c>
      <c r="M245" s="123">
        <v>2.1120100000000002</v>
      </c>
    </row>
    <row r="246" spans="1:13">
      <c r="A246" s="65">
        <v>236</v>
      </c>
      <c r="B246" s="123" t="s">
        <v>1095</v>
      </c>
      <c r="C246" s="126">
        <v>133.30000000000001</v>
      </c>
      <c r="D246" s="124">
        <v>132.11666666666667</v>
      </c>
      <c r="E246" s="124">
        <v>128.43333333333334</v>
      </c>
      <c r="F246" s="124">
        <v>123.56666666666666</v>
      </c>
      <c r="G246" s="124">
        <v>119.88333333333333</v>
      </c>
      <c r="H246" s="124">
        <v>136.98333333333335</v>
      </c>
      <c r="I246" s="124">
        <v>140.66666666666669</v>
      </c>
      <c r="J246" s="124">
        <v>145.53333333333336</v>
      </c>
      <c r="K246" s="123">
        <v>135.80000000000001</v>
      </c>
      <c r="L246" s="123">
        <v>127.25</v>
      </c>
      <c r="M246" s="123">
        <v>7.7103599999999997</v>
      </c>
    </row>
    <row r="247" spans="1:13">
      <c r="A247" s="65">
        <v>237</v>
      </c>
      <c r="B247" s="123" t="s">
        <v>1099</v>
      </c>
      <c r="C247" s="126">
        <v>201.65</v>
      </c>
      <c r="D247" s="124">
        <v>201.68333333333331</v>
      </c>
      <c r="E247" s="124">
        <v>198.46666666666661</v>
      </c>
      <c r="F247" s="124">
        <v>195.2833333333333</v>
      </c>
      <c r="G247" s="124">
        <v>192.06666666666661</v>
      </c>
      <c r="H247" s="124">
        <v>204.86666666666662</v>
      </c>
      <c r="I247" s="124">
        <v>208.08333333333331</v>
      </c>
      <c r="J247" s="124">
        <v>211.26666666666662</v>
      </c>
      <c r="K247" s="123">
        <v>204.9</v>
      </c>
      <c r="L247" s="123">
        <v>198.5</v>
      </c>
      <c r="M247" s="123">
        <v>7.7850599999999996</v>
      </c>
    </row>
    <row r="248" spans="1:13">
      <c r="A248" s="65">
        <v>238</v>
      </c>
      <c r="B248" s="123" t="s">
        <v>1068</v>
      </c>
      <c r="C248" s="126">
        <v>1274.95</v>
      </c>
      <c r="D248" s="124">
        <v>1272.3500000000001</v>
      </c>
      <c r="E248" s="124">
        <v>1244.1000000000004</v>
      </c>
      <c r="F248" s="124">
        <v>1213.2500000000002</v>
      </c>
      <c r="G248" s="124">
        <v>1185.0000000000005</v>
      </c>
      <c r="H248" s="124">
        <v>1303.2000000000003</v>
      </c>
      <c r="I248" s="124">
        <v>1331.4499999999998</v>
      </c>
      <c r="J248" s="124">
        <v>1362.3000000000002</v>
      </c>
      <c r="K248" s="123">
        <v>1300.5999999999999</v>
      </c>
      <c r="L248" s="123">
        <v>1241.5</v>
      </c>
      <c r="M248" s="123">
        <v>8.9583499999999994</v>
      </c>
    </row>
    <row r="249" spans="1:13">
      <c r="A249" s="65">
        <v>239</v>
      </c>
      <c r="B249" s="123" t="s">
        <v>201</v>
      </c>
      <c r="C249" s="126">
        <v>639.54999999999995</v>
      </c>
      <c r="D249" s="124">
        <v>640.83333333333337</v>
      </c>
      <c r="E249" s="124">
        <v>631.7166666666667</v>
      </c>
      <c r="F249" s="124">
        <v>623.88333333333333</v>
      </c>
      <c r="G249" s="124">
        <v>614.76666666666665</v>
      </c>
      <c r="H249" s="124">
        <v>648.66666666666674</v>
      </c>
      <c r="I249" s="124">
        <v>657.7833333333333</v>
      </c>
      <c r="J249" s="124">
        <v>665.61666666666679</v>
      </c>
      <c r="K249" s="123">
        <v>649.95000000000005</v>
      </c>
      <c r="L249" s="123">
        <v>633</v>
      </c>
      <c r="M249" s="123">
        <v>10.104799999999999</v>
      </c>
    </row>
    <row r="250" spans="1:13">
      <c r="A250" s="65">
        <v>240</v>
      </c>
      <c r="B250" s="123" t="s">
        <v>1132</v>
      </c>
      <c r="C250" s="126">
        <v>318.75</v>
      </c>
      <c r="D250" s="124">
        <v>319.05</v>
      </c>
      <c r="E250" s="124">
        <v>313.8</v>
      </c>
      <c r="F250" s="124">
        <v>308.85000000000002</v>
      </c>
      <c r="G250" s="124">
        <v>303.60000000000002</v>
      </c>
      <c r="H250" s="124">
        <v>324</v>
      </c>
      <c r="I250" s="124">
        <v>329.25</v>
      </c>
      <c r="J250" s="124">
        <v>334.2</v>
      </c>
      <c r="K250" s="123">
        <v>324.3</v>
      </c>
      <c r="L250" s="123">
        <v>314.10000000000002</v>
      </c>
      <c r="M250" s="123">
        <v>0.81313000000000002</v>
      </c>
    </row>
    <row r="251" spans="1:13">
      <c r="A251" s="65">
        <v>241</v>
      </c>
      <c r="B251" s="123" t="s">
        <v>1147</v>
      </c>
      <c r="C251" s="126">
        <v>1030.0999999999999</v>
      </c>
      <c r="D251" s="124">
        <v>1032.3666666666666</v>
      </c>
      <c r="E251" s="124">
        <v>1022.7333333333331</v>
      </c>
      <c r="F251" s="124">
        <v>1015.3666666666666</v>
      </c>
      <c r="G251" s="124">
        <v>1005.7333333333331</v>
      </c>
      <c r="H251" s="124">
        <v>1039.7333333333331</v>
      </c>
      <c r="I251" s="124">
        <v>1049.3666666666668</v>
      </c>
      <c r="J251" s="124">
        <v>1056.7333333333331</v>
      </c>
      <c r="K251" s="123">
        <v>1042</v>
      </c>
      <c r="L251" s="123">
        <v>1025</v>
      </c>
      <c r="M251" s="123">
        <v>0.32474999999999998</v>
      </c>
    </row>
    <row r="252" spans="1:13">
      <c r="A252" s="65">
        <v>242</v>
      </c>
      <c r="B252" s="123" t="s">
        <v>2604</v>
      </c>
      <c r="C252" s="126">
        <v>351</v>
      </c>
      <c r="D252" s="124">
        <v>356.0333333333333</v>
      </c>
      <c r="E252" s="124">
        <v>337.21666666666658</v>
      </c>
      <c r="F252" s="124">
        <v>323.43333333333328</v>
      </c>
      <c r="G252" s="124">
        <v>304.61666666666656</v>
      </c>
      <c r="H252" s="124">
        <v>369.81666666666661</v>
      </c>
      <c r="I252" s="124">
        <v>388.63333333333333</v>
      </c>
      <c r="J252" s="124">
        <v>402.41666666666663</v>
      </c>
      <c r="K252" s="123">
        <v>374.85</v>
      </c>
      <c r="L252" s="123">
        <v>342.25</v>
      </c>
      <c r="M252" s="123">
        <v>3.6667900000000002</v>
      </c>
    </row>
    <row r="253" spans="1:13">
      <c r="A253" s="65">
        <v>243</v>
      </c>
      <c r="B253" s="123" t="s">
        <v>1134</v>
      </c>
      <c r="C253" s="126">
        <v>178.85</v>
      </c>
      <c r="D253" s="124">
        <v>178.95000000000002</v>
      </c>
      <c r="E253" s="124">
        <v>176.90000000000003</v>
      </c>
      <c r="F253" s="124">
        <v>174.95000000000002</v>
      </c>
      <c r="G253" s="124">
        <v>172.90000000000003</v>
      </c>
      <c r="H253" s="124">
        <v>180.90000000000003</v>
      </c>
      <c r="I253" s="124">
        <v>182.95000000000005</v>
      </c>
      <c r="J253" s="124">
        <v>184.90000000000003</v>
      </c>
      <c r="K253" s="123">
        <v>181</v>
      </c>
      <c r="L253" s="123">
        <v>177</v>
      </c>
      <c r="M253" s="123">
        <v>0.45523000000000002</v>
      </c>
    </row>
    <row r="254" spans="1:13">
      <c r="A254" s="65">
        <v>244</v>
      </c>
      <c r="B254" s="123" t="s">
        <v>1149</v>
      </c>
      <c r="C254" s="126">
        <v>425.55</v>
      </c>
      <c r="D254" s="124">
        <v>424.2166666666667</v>
      </c>
      <c r="E254" s="124">
        <v>418.43333333333339</v>
      </c>
      <c r="F254" s="124">
        <v>411.31666666666672</v>
      </c>
      <c r="G254" s="124">
        <v>405.53333333333342</v>
      </c>
      <c r="H254" s="124">
        <v>431.33333333333337</v>
      </c>
      <c r="I254" s="124">
        <v>437.11666666666667</v>
      </c>
      <c r="J254" s="124">
        <v>444.23333333333335</v>
      </c>
      <c r="K254" s="123">
        <v>430</v>
      </c>
      <c r="L254" s="123">
        <v>417.1</v>
      </c>
      <c r="M254" s="123">
        <v>0.67937999999999998</v>
      </c>
    </row>
    <row r="255" spans="1:13">
      <c r="A255" s="65">
        <v>245</v>
      </c>
      <c r="B255" s="123" t="s">
        <v>1153</v>
      </c>
      <c r="C255" s="126">
        <v>175.75</v>
      </c>
      <c r="D255" s="124">
        <v>178.28333333333333</v>
      </c>
      <c r="E255" s="124">
        <v>171.56666666666666</v>
      </c>
      <c r="F255" s="124">
        <v>167.38333333333333</v>
      </c>
      <c r="G255" s="124">
        <v>160.66666666666666</v>
      </c>
      <c r="H255" s="124">
        <v>182.46666666666667</v>
      </c>
      <c r="I255" s="124">
        <v>189.18333333333331</v>
      </c>
      <c r="J255" s="124">
        <v>193.36666666666667</v>
      </c>
      <c r="K255" s="123">
        <v>185</v>
      </c>
      <c r="L255" s="123">
        <v>174.1</v>
      </c>
      <c r="M255" s="123">
        <v>36.789050000000003</v>
      </c>
    </row>
    <row r="256" spans="1:13">
      <c r="A256" s="65">
        <v>246</v>
      </c>
      <c r="B256" s="123" t="s">
        <v>1157</v>
      </c>
      <c r="C256" s="126">
        <v>157.35</v>
      </c>
      <c r="D256" s="124">
        <v>157.28333333333333</v>
      </c>
      <c r="E256" s="124">
        <v>154.86666666666667</v>
      </c>
      <c r="F256" s="124">
        <v>152.38333333333335</v>
      </c>
      <c r="G256" s="124">
        <v>149.9666666666667</v>
      </c>
      <c r="H256" s="124">
        <v>159.76666666666665</v>
      </c>
      <c r="I256" s="124">
        <v>162.18333333333334</v>
      </c>
      <c r="J256" s="124">
        <v>164.66666666666663</v>
      </c>
      <c r="K256" s="123">
        <v>159.69999999999999</v>
      </c>
      <c r="L256" s="123">
        <v>154.80000000000001</v>
      </c>
      <c r="M256" s="123">
        <v>10.775119999999999</v>
      </c>
    </row>
    <row r="257" spans="1:13">
      <c r="A257" s="65">
        <v>247</v>
      </c>
      <c r="B257" s="123" t="s">
        <v>103</v>
      </c>
      <c r="C257" s="126">
        <v>82.05</v>
      </c>
      <c r="D257" s="124">
        <v>82.333333333333329</v>
      </c>
      <c r="E257" s="124">
        <v>81.216666666666654</v>
      </c>
      <c r="F257" s="124">
        <v>80.383333333333326</v>
      </c>
      <c r="G257" s="124">
        <v>79.266666666666652</v>
      </c>
      <c r="H257" s="124">
        <v>83.166666666666657</v>
      </c>
      <c r="I257" s="124">
        <v>84.283333333333331</v>
      </c>
      <c r="J257" s="124">
        <v>85.11666666666666</v>
      </c>
      <c r="K257" s="123">
        <v>83.45</v>
      </c>
      <c r="L257" s="123">
        <v>81.5</v>
      </c>
      <c r="M257" s="123">
        <v>18.872029999999999</v>
      </c>
    </row>
    <row r="258" spans="1:13">
      <c r="A258" s="65">
        <v>248</v>
      </c>
      <c r="B258" s="123" t="s">
        <v>104</v>
      </c>
      <c r="C258" s="126">
        <v>309.55</v>
      </c>
      <c r="D258" s="124">
        <v>310.71666666666664</v>
      </c>
      <c r="E258" s="124">
        <v>306.98333333333329</v>
      </c>
      <c r="F258" s="124">
        <v>304.41666666666663</v>
      </c>
      <c r="G258" s="124">
        <v>300.68333333333328</v>
      </c>
      <c r="H258" s="124">
        <v>313.2833333333333</v>
      </c>
      <c r="I258" s="124">
        <v>317.01666666666665</v>
      </c>
      <c r="J258" s="124">
        <v>319.58333333333331</v>
      </c>
      <c r="K258" s="123">
        <v>314.45</v>
      </c>
      <c r="L258" s="123">
        <v>308.14999999999998</v>
      </c>
      <c r="M258" s="123">
        <v>39.924970000000002</v>
      </c>
    </row>
    <row r="259" spans="1:13">
      <c r="A259" s="65">
        <v>249</v>
      </c>
      <c r="B259" s="123" t="s">
        <v>1121</v>
      </c>
      <c r="C259" s="126">
        <v>169.35</v>
      </c>
      <c r="D259" s="124">
        <v>170.43333333333331</v>
      </c>
      <c r="E259" s="124">
        <v>167.91666666666663</v>
      </c>
      <c r="F259" s="124">
        <v>166.48333333333332</v>
      </c>
      <c r="G259" s="124">
        <v>163.96666666666664</v>
      </c>
      <c r="H259" s="124">
        <v>171.86666666666662</v>
      </c>
      <c r="I259" s="124">
        <v>174.38333333333333</v>
      </c>
      <c r="J259" s="124">
        <v>175.81666666666661</v>
      </c>
      <c r="K259" s="123">
        <v>172.95</v>
      </c>
      <c r="L259" s="123">
        <v>169</v>
      </c>
      <c r="M259" s="123">
        <v>0.47738999999999998</v>
      </c>
    </row>
    <row r="260" spans="1:13">
      <c r="A260" s="65">
        <v>250</v>
      </c>
      <c r="B260" s="123" t="s">
        <v>1125</v>
      </c>
      <c r="C260" s="126">
        <v>171.35</v>
      </c>
      <c r="D260" s="124">
        <v>172.96666666666667</v>
      </c>
      <c r="E260" s="124">
        <v>168.78333333333333</v>
      </c>
      <c r="F260" s="124">
        <v>166.21666666666667</v>
      </c>
      <c r="G260" s="124">
        <v>162.03333333333333</v>
      </c>
      <c r="H260" s="124">
        <v>175.53333333333333</v>
      </c>
      <c r="I260" s="124">
        <v>179.71666666666667</v>
      </c>
      <c r="J260" s="124">
        <v>182.28333333333333</v>
      </c>
      <c r="K260" s="123">
        <v>177.15</v>
      </c>
      <c r="L260" s="123">
        <v>170.4</v>
      </c>
      <c r="M260" s="123">
        <v>25.67211</v>
      </c>
    </row>
    <row r="261" spans="1:13">
      <c r="A261" s="65">
        <v>251</v>
      </c>
      <c r="B261" s="123" t="s">
        <v>101</v>
      </c>
      <c r="C261" s="126">
        <v>125.15</v>
      </c>
      <c r="D261" s="124">
        <v>125.86666666666667</v>
      </c>
      <c r="E261" s="124">
        <v>123.28333333333336</v>
      </c>
      <c r="F261" s="124">
        <v>121.41666666666669</v>
      </c>
      <c r="G261" s="124">
        <v>118.83333333333337</v>
      </c>
      <c r="H261" s="124">
        <v>127.73333333333335</v>
      </c>
      <c r="I261" s="124">
        <v>130.31666666666666</v>
      </c>
      <c r="J261" s="124">
        <v>132.18333333333334</v>
      </c>
      <c r="K261" s="123">
        <v>128.44999999999999</v>
      </c>
      <c r="L261" s="123">
        <v>124</v>
      </c>
      <c r="M261" s="123">
        <v>169.13651999999999</v>
      </c>
    </row>
    <row r="262" spans="1:13">
      <c r="A262" s="65">
        <v>252</v>
      </c>
      <c r="B262" s="123" t="s">
        <v>102</v>
      </c>
      <c r="C262" s="126">
        <v>17.399999999999999</v>
      </c>
      <c r="D262" s="124">
        <v>17.599999999999998</v>
      </c>
      <c r="E262" s="124">
        <v>17.049999999999997</v>
      </c>
      <c r="F262" s="124">
        <v>16.7</v>
      </c>
      <c r="G262" s="124">
        <v>16.149999999999999</v>
      </c>
      <c r="H262" s="124">
        <v>17.949999999999996</v>
      </c>
      <c r="I262" s="124">
        <v>18.5</v>
      </c>
      <c r="J262" s="124">
        <v>18.849999999999994</v>
      </c>
      <c r="K262" s="123">
        <v>18.149999999999999</v>
      </c>
      <c r="L262" s="123">
        <v>17.25</v>
      </c>
      <c r="M262" s="123">
        <v>335.97417000000002</v>
      </c>
    </row>
    <row r="263" spans="1:13">
      <c r="A263" s="65">
        <v>253</v>
      </c>
      <c r="B263" s="123" t="s">
        <v>246</v>
      </c>
      <c r="C263" s="126">
        <v>6.45</v>
      </c>
      <c r="D263" s="124">
        <v>6.4833333333333343</v>
      </c>
      <c r="E263" s="124">
        <v>6.3666666666666689</v>
      </c>
      <c r="F263" s="124">
        <v>6.283333333333335</v>
      </c>
      <c r="G263" s="124">
        <v>6.1666666666666696</v>
      </c>
      <c r="H263" s="124">
        <v>6.5666666666666682</v>
      </c>
      <c r="I263" s="124">
        <v>6.6833333333333336</v>
      </c>
      <c r="J263" s="124">
        <v>6.7666666666666675</v>
      </c>
      <c r="K263" s="123">
        <v>6.6</v>
      </c>
      <c r="L263" s="123">
        <v>6.4</v>
      </c>
      <c r="M263" s="123">
        <v>16.533989999999999</v>
      </c>
    </row>
    <row r="264" spans="1:13">
      <c r="A264" s="65">
        <v>254</v>
      </c>
      <c r="B264" s="123" t="s">
        <v>202</v>
      </c>
      <c r="C264" s="126">
        <v>70.150000000000006</v>
      </c>
      <c r="D264" s="124">
        <v>70.55</v>
      </c>
      <c r="E264" s="124">
        <v>69.3</v>
      </c>
      <c r="F264" s="124">
        <v>68.45</v>
      </c>
      <c r="G264" s="124">
        <v>67.2</v>
      </c>
      <c r="H264" s="124">
        <v>71.399999999999991</v>
      </c>
      <c r="I264" s="124">
        <v>72.649999999999991</v>
      </c>
      <c r="J264" s="124">
        <v>73.499999999999986</v>
      </c>
      <c r="K264" s="123">
        <v>71.8</v>
      </c>
      <c r="L264" s="123">
        <v>69.7</v>
      </c>
      <c r="M264" s="123">
        <v>2.6681699999999999</v>
      </c>
    </row>
    <row r="265" spans="1:13">
      <c r="A265" s="65">
        <v>255</v>
      </c>
      <c r="B265" s="123" t="s">
        <v>349</v>
      </c>
      <c r="C265" s="126">
        <v>803.25</v>
      </c>
      <c r="D265" s="124">
        <v>810.06666666666661</v>
      </c>
      <c r="E265" s="124">
        <v>789.43333333333317</v>
      </c>
      <c r="F265" s="124">
        <v>775.61666666666656</v>
      </c>
      <c r="G265" s="124">
        <v>754.98333333333312</v>
      </c>
      <c r="H265" s="124">
        <v>823.88333333333321</v>
      </c>
      <c r="I265" s="124">
        <v>844.51666666666665</v>
      </c>
      <c r="J265" s="124">
        <v>858.33333333333326</v>
      </c>
      <c r="K265" s="123">
        <v>830.7</v>
      </c>
      <c r="L265" s="123">
        <v>796.25</v>
      </c>
      <c r="M265" s="123">
        <v>34.813339999999997</v>
      </c>
    </row>
    <row r="266" spans="1:13">
      <c r="A266" s="65">
        <v>256</v>
      </c>
      <c r="B266" s="123" t="s">
        <v>1139</v>
      </c>
      <c r="C266" s="126">
        <v>370.85</v>
      </c>
      <c r="D266" s="124">
        <v>369.61666666666662</v>
      </c>
      <c r="E266" s="124">
        <v>359.23333333333323</v>
      </c>
      <c r="F266" s="124">
        <v>347.61666666666662</v>
      </c>
      <c r="G266" s="124">
        <v>337.23333333333323</v>
      </c>
      <c r="H266" s="124">
        <v>381.23333333333323</v>
      </c>
      <c r="I266" s="124">
        <v>391.61666666666656</v>
      </c>
      <c r="J266" s="124">
        <v>403.23333333333323</v>
      </c>
      <c r="K266" s="123">
        <v>380</v>
      </c>
      <c r="L266" s="123">
        <v>358</v>
      </c>
      <c r="M266" s="123">
        <v>4.4912799999999997</v>
      </c>
    </row>
    <row r="267" spans="1:13">
      <c r="A267" s="65">
        <v>257</v>
      </c>
      <c r="B267" s="123" t="s">
        <v>2257</v>
      </c>
      <c r="C267" s="126">
        <v>140.25</v>
      </c>
      <c r="D267" s="124">
        <v>141.4</v>
      </c>
      <c r="E267" s="124">
        <v>138.10000000000002</v>
      </c>
      <c r="F267" s="124">
        <v>135.95000000000002</v>
      </c>
      <c r="G267" s="124">
        <v>132.65000000000003</v>
      </c>
      <c r="H267" s="124">
        <v>143.55000000000001</v>
      </c>
      <c r="I267" s="124">
        <v>146.85000000000002</v>
      </c>
      <c r="J267" s="124">
        <v>149</v>
      </c>
      <c r="K267" s="123">
        <v>144.69999999999999</v>
      </c>
      <c r="L267" s="123">
        <v>139.25</v>
      </c>
      <c r="M267" s="123">
        <v>17.445399999999999</v>
      </c>
    </row>
    <row r="268" spans="1:13">
      <c r="A268" s="65">
        <v>258</v>
      </c>
      <c r="B268" s="123" t="s">
        <v>1169</v>
      </c>
      <c r="C268" s="126">
        <v>215.85</v>
      </c>
      <c r="D268" s="124">
        <v>217.98333333333335</v>
      </c>
      <c r="E268" s="124">
        <v>210.9666666666667</v>
      </c>
      <c r="F268" s="124">
        <v>206.08333333333334</v>
      </c>
      <c r="G268" s="124">
        <v>199.06666666666669</v>
      </c>
      <c r="H268" s="124">
        <v>222.8666666666667</v>
      </c>
      <c r="I268" s="124">
        <v>229.88333333333335</v>
      </c>
      <c r="J268" s="124">
        <v>234.76666666666671</v>
      </c>
      <c r="K268" s="123">
        <v>225</v>
      </c>
      <c r="L268" s="123">
        <v>213.1</v>
      </c>
      <c r="M268" s="123">
        <v>10.431340000000001</v>
      </c>
    </row>
    <row r="269" spans="1:13">
      <c r="A269" s="65">
        <v>259</v>
      </c>
      <c r="B269" s="123" t="s">
        <v>1167</v>
      </c>
      <c r="C269" s="126">
        <v>122.4</v>
      </c>
      <c r="D269" s="124">
        <v>121.05</v>
      </c>
      <c r="E269" s="124">
        <v>118.1</v>
      </c>
      <c r="F269" s="124">
        <v>113.8</v>
      </c>
      <c r="G269" s="124">
        <v>110.85</v>
      </c>
      <c r="H269" s="124">
        <v>125.35</v>
      </c>
      <c r="I269" s="124">
        <v>128.30000000000001</v>
      </c>
      <c r="J269" s="124">
        <v>132.6</v>
      </c>
      <c r="K269" s="123">
        <v>124</v>
      </c>
      <c r="L269" s="123">
        <v>116.75</v>
      </c>
      <c r="M269" s="123">
        <v>23.266870000000001</v>
      </c>
    </row>
    <row r="270" spans="1:13">
      <c r="A270" s="65">
        <v>260</v>
      </c>
      <c r="B270" s="123" t="s">
        <v>100</v>
      </c>
      <c r="C270" s="126">
        <v>270.05</v>
      </c>
      <c r="D270" s="124">
        <v>271.84999999999997</v>
      </c>
      <c r="E270" s="124">
        <v>265.19999999999993</v>
      </c>
      <c r="F270" s="124">
        <v>260.34999999999997</v>
      </c>
      <c r="G270" s="124">
        <v>253.69999999999993</v>
      </c>
      <c r="H270" s="124">
        <v>276.69999999999993</v>
      </c>
      <c r="I270" s="124">
        <v>283.34999999999991</v>
      </c>
      <c r="J270" s="124">
        <v>288.19999999999993</v>
      </c>
      <c r="K270" s="123">
        <v>278.5</v>
      </c>
      <c r="L270" s="123">
        <v>267</v>
      </c>
      <c r="M270" s="123">
        <v>64.001859999999994</v>
      </c>
    </row>
    <row r="271" spans="1:13">
      <c r="A271" s="65">
        <v>261</v>
      </c>
      <c r="B271" s="123" t="s">
        <v>2259</v>
      </c>
      <c r="C271" s="126">
        <v>2332.5500000000002</v>
      </c>
      <c r="D271" s="124">
        <v>2328.2333333333336</v>
      </c>
      <c r="E271" s="124">
        <v>2306.4666666666672</v>
      </c>
      <c r="F271" s="124">
        <v>2280.3833333333337</v>
      </c>
      <c r="G271" s="124">
        <v>2258.6166666666672</v>
      </c>
      <c r="H271" s="124">
        <v>2354.3166666666671</v>
      </c>
      <c r="I271" s="124">
        <v>2376.0833333333335</v>
      </c>
      <c r="J271" s="124">
        <v>2402.166666666667</v>
      </c>
      <c r="K271" s="123">
        <v>2350</v>
      </c>
      <c r="L271" s="123">
        <v>2302.15</v>
      </c>
      <c r="M271" s="123">
        <v>5.985E-2</v>
      </c>
    </row>
    <row r="272" spans="1:13">
      <c r="A272" s="65">
        <v>262</v>
      </c>
      <c r="B272" s="123" t="s">
        <v>105</v>
      </c>
      <c r="C272" s="126">
        <v>2042.5</v>
      </c>
      <c r="D272" s="124">
        <v>2041.3500000000001</v>
      </c>
      <c r="E272" s="124">
        <v>2024.7000000000003</v>
      </c>
      <c r="F272" s="124">
        <v>2006.9</v>
      </c>
      <c r="G272" s="124">
        <v>1990.2500000000002</v>
      </c>
      <c r="H272" s="124">
        <v>2059.1500000000005</v>
      </c>
      <c r="I272" s="124">
        <v>2075.8000000000002</v>
      </c>
      <c r="J272" s="124">
        <v>2093.6000000000004</v>
      </c>
      <c r="K272" s="123">
        <v>2058</v>
      </c>
      <c r="L272" s="123">
        <v>2023.55</v>
      </c>
      <c r="M272" s="123">
        <v>4.9295200000000001</v>
      </c>
    </row>
    <row r="273" spans="1:13">
      <c r="A273" s="65">
        <v>263</v>
      </c>
      <c r="B273" s="123" t="s">
        <v>1174</v>
      </c>
      <c r="C273" s="126">
        <v>957.6</v>
      </c>
      <c r="D273" s="124">
        <v>956.86666666666667</v>
      </c>
      <c r="E273" s="124">
        <v>945.73333333333335</v>
      </c>
      <c r="F273" s="124">
        <v>933.86666666666667</v>
      </c>
      <c r="G273" s="124">
        <v>922.73333333333335</v>
      </c>
      <c r="H273" s="124">
        <v>968.73333333333335</v>
      </c>
      <c r="I273" s="124">
        <v>979.86666666666679</v>
      </c>
      <c r="J273" s="124">
        <v>991.73333333333335</v>
      </c>
      <c r="K273" s="123">
        <v>968</v>
      </c>
      <c r="L273" s="123">
        <v>945</v>
      </c>
      <c r="M273" s="123">
        <v>6.3022099999999996</v>
      </c>
    </row>
    <row r="274" spans="1:13">
      <c r="A274" s="65">
        <v>264</v>
      </c>
      <c r="B274" s="123" t="s">
        <v>106</v>
      </c>
      <c r="C274" s="126">
        <v>464.9</v>
      </c>
      <c r="D274" s="124">
        <v>469.61666666666662</v>
      </c>
      <c r="E274" s="124">
        <v>456.38333333333321</v>
      </c>
      <c r="F274" s="124">
        <v>447.86666666666662</v>
      </c>
      <c r="G274" s="124">
        <v>434.63333333333321</v>
      </c>
      <c r="H274" s="124">
        <v>478.13333333333321</v>
      </c>
      <c r="I274" s="124">
        <v>491.36666666666667</v>
      </c>
      <c r="J274" s="124">
        <v>499.88333333333321</v>
      </c>
      <c r="K274" s="123">
        <v>482.85</v>
      </c>
      <c r="L274" s="123">
        <v>461.1</v>
      </c>
      <c r="M274" s="123">
        <v>31.57741</v>
      </c>
    </row>
    <row r="275" spans="1:13">
      <c r="A275" s="65">
        <v>265</v>
      </c>
      <c r="B275" s="123" t="s">
        <v>1182</v>
      </c>
      <c r="C275" s="126">
        <v>359.45</v>
      </c>
      <c r="D275" s="124">
        <v>359.31666666666666</v>
      </c>
      <c r="E275" s="124">
        <v>353.63333333333333</v>
      </c>
      <c r="F275" s="124">
        <v>347.81666666666666</v>
      </c>
      <c r="G275" s="124">
        <v>342.13333333333333</v>
      </c>
      <c r="H275" s="124">
        <v>365.13333333333333</v>
      </c>
      <c r="I275" s="124">
        <v>370.81666666666661</v>
      </c>
      <c r="J275" s="124">
        <v>376.63333333333333</v>
      </c>
      <c r="K275" s="123">
        <v>365</v>
      </c>
      <c r="L275" s="123">
        <v>353.5</v>
      </c>
      <c r="M275" s="123">
        <v>0.90986</v>
      </c>
    </row>
    <row r="276" spans="1:13">
      <c r="A276" s="65">
        <v>266</v>
      </c>
      <c r="B276" s="123" t="s">
        <v>1248</v>
      </c>
      <c r="C276" s="126">
        <v>706.95</v>
      </c>
      <c r="D276" s="124">
        <v>710.73333333333323</v>
      </c>
      <c r="E276" s="124">
        <v>696.46666666666647</v>
      </c>
      <c r="F276" s="124">
        <v>685.98333333333323</v>
      </c>
      <c r="G276" s="124">
        <v>671.71666666666647</v>
      </c>
      <c r="H276" s="124">
        <v>721.21666666666647</v>
      </c>
      <c r="I276" s="124">
        <v>735.48333333333312</v>
      </c>
      <c r="J276" s="124">
        <v>745.96666666666647</v>
      </c>
      <c r="K276" s="123">
        <v>725</v>
      </c>
      <c r="L276" s="123">
        <v>700.25</v>
      </c>
      <c r="M276" s="123">
        <v>0.64302999999999999</v>
      </c>
    </row>
    <row r="277" spans="1:13">
      <c r="A277" s="65">
        <v>267</v>
      </c>
      <c r="B277" s="123" t="s">
        <v>203</v>
      </c>
      <c r="C277" s="126">
        <v>218</v>
      </c>
      <c r="D277" s="124">
        <v>218.41666666666666</v>
      </c>
      <c r="E277" s="124">
        <v>215.13333333333333</v>
      </c>
      <c r="F277" s="124">
        <v>212.26666666666668</v>
      </c>
      <c r="G277" s="124">
        <v>208.98333333333335</v>
      </c>
      <c r="H277" s="124">
        <v>221.2833333333333</v>
      </c>
      <c r="I277" s="124">
        <v>224.56666666666666</v>
      </c>
      <c r="J277" s="124">
        <v>227.43333333333328</v>
      </c>
      <c r="K277" s="123">
        <v>221.7</v>
      </c>
      <c r="L277" s="123">
        <v>215.55</v>
      </c>
      <c r="M277" s="123">
        <v>21.058669999999999</v>
      </c>
    </row>
    <row r="278" spans="1:13">
      <c r="A278" s="65">
        <v>268</v>
      </c>
      <c r="B278" s="123" t="s">
        <v>1249</v>
      </c>
      <c r="C278" s="126">
        <v>638.45000000000005</v>
      </c>
      <c r="D278" s="124">
        <v>636.81666666666672</v>
      </c>
      <c r="E278" s="124">
        <v>627.63333333333344</v>
      </c>
      <c r="F278" s="124">
        <v>616.81666666666672</v>
      </c>
      <c r="G278" s="124">
        <v>607.63333333333344</v>
      </c>
      <c r="H278" s="124">
        <v>647.63333333333344</v>
      </c>
      <c r="I278" s="124">
        <v>656.81666666666661</v>
      </c>
      <c r="J278" s="124">
        <v>667.63333333333344</v>
      </c>
      <c r="K278" s="123">
        <v>646</v>
      </c>
      <c r="L278" s="123">
        <v>626</v>
      </c>
      <c r="M278" s="123">
        <v>4.8528399999999996</v>
      </c>
    </row>
    <row r="279" spans="1:13">
      <c r="A279" s="65">
        <v>269</v>
      </c>
      <c r="B279" s="123" t="s">
        <v>1186</v>
      </c>
      <c r="C279" s="126">
        <v>603.35</v>
      </c>
      <c r="D279" s="124">
        <v>607.75</v>
      </c>
      <c r="E279" s="124">
        <v>595.6</v>
      </c>
      <c r="F279" s="124">
        <v>587.85</v>
      </c>
      <c r="G279" s="124">
        <v>575.70000000000005</v>
      </c>
      <c r="H279" s="124">
        <v>615.5</v>
      </c>
      <c r="I279" s="124">
        <v>627.65000000000009</v>
      </c>
      <c r="J279" s="124">
        <v>635.4</v>
      </c>
      <c r="K279" s="123">
        <v>619.9</v>
      </c>
      <c r="L279" s="123">
        <v>600</v>
      </c>
      <c r="M279" s="123">
        <v>12.4994</v>
      </c>
    </row>
    <row r="280" spans="1:13">
      <c r="A280" s="65">
        <v>270</v>
      </c>
      <c r="B280" s="123" t="s">
        <v>1189</v>
      </c>
      <c r="C280" s="126">
        <v>477.2</v>
      </c>
      <c r="D280" s="124">
        <v>478.06666666666661</v>
      </c>
      <c r="E280" s="124">
        <v>472.48333333333323</v>
      </c>
      <c r="F280" s="124">
        <v>467.76666666666665</v>
      </c>
      <c r="G280" s="124">
        <v>462.18333333333328</v>
      </c>
      <c r="H280" s="124">
        <v>482.78333333333319</v>
      </c>
      <c r="I280" s="124">
        <v>488.36666666666656</v>
      </c>
      <c r="J280" s="124">
        <v>493.08333333333314</v>
      </c>
      <c r="K280" s="123">
        <v>483.65</v>
      </c>
      <c r="L280" s="123">
        <v>473.35</v>
      </c>
      <c r="M280" s="123">
        <v>0.68869000000000002</v>
      </c>
    </row>
    <row r="281" spans="1:13">
      <c r="A281" s="65">
        <v>271</v>
      </c>
      <c r="B281" s="123" t="s">
        <v>204</v>
      </c>
      <c r="C281" s="126">
        <v>510.1</v>
      </c>
      <c r="D281" s="124">
        <v>509.01666666666671</v>
      </c>
      <c r="E281" s="124">
        <v>504.18333333333339</v>
      </c>
      <c r="F281" s="124">
        <v>498.26666666666671</v>
      </c>
      <c r="G281" s="124">
        <v>493.43333333333339</v>
      </c>
      <c r="H281" s="124">
        <v>514.93333333333339</v>
      </c>
      <c r="I281" s="124">
        <v>519.76666666666677</v>
      </c>
      <c r="J281" s="124">
        <v>525.68333333333339</v>
      </c>
      <c r="K281" s="123">
        <v>513.85</v>
      </c>
      <c r="L281" s="123">
        <v>503.1</v>
      </c>
      <c r="M281" s="123">
        <v>1.2571399999999999</v>
      </c>
    </row>
    <row r="282" spans="1:13">
      <c r="A282" s="65">
        <v>272</v>
      </c>
      <c r="B282" s="123" t="s">
        <v>108</v>
      </c>
      <c r="C282" s="126">
        <v>136.75</v>
      </c>
      <c r="D282" s="124">
        <v>138.03333333333333</v>
      </c>
      <c r="E282" s="124">
        <v>134.91666666666666</v>
      </c>
      <c r="F282" s="124">
        <v>133.08333333333331</v>
      </c>
      <c r="G282" s="124">
        <v>129.96666666666664</v>
      </c>
      <c r="H282" s="124">
        <v>139.86666666666667</v>
      </c>
      <c r="I282" s="124">
        <v>142.98333333333335</v>
      </c>
      <c r="J282" s="124">
        <v>144.81666666666669</v>
      </c>
      <c r="K282" s="123">
        <v>141.15</v>
      </c>
      <c r="L282" s="123">
        <v>136.19999999999999</v>
      </c>
      <c r="M282" s="123">
        <v>18.061319999999998</v>
      </c>
    </row>
    <row r="283" spans="1:13">
      <c r="A283" s="65">
        <v>273</v>
      </c>
      <c r="B283" s="123" t="s">
        <v>205</v>
      </c>
      <c r="C283" s="126">
        <v>113.1</v>
      </c>
      <c r="D283" s="124">
        <v>113.75</v>
      </c>
      <c r="E283" s="124">
        <v>112.05</v>
      </c>
      <c r="F283" s="124">
        <v>111</v>
      </c>
      <c r="G283" s="124">
        <v>109.3</v>
      </c>
      <c r="H283" s="124">
        <v>114.8</v>
      </c>
      <c r="I283" s="124">
        <v>116.49999999999999</v>
      </c>
      <c r="J283" s="124">
        <v>117.55</v>
      </c>
      <c r="K283" s="123">
        <v>115.45</v>
      </c>
      <c r="L283" s="123">
        <v>112.7</v>
      </c>
      <c r="M283" s="123">
        <v>6.4932600000000003</v>
      </c>
    </row>
    <row r="284" spans="1:13">
      <c r="A284" s="65">
        <v>274</v>
      </c>
      <c r="B284" s="123" t="s">
        <v>229</v>
      </c>
      <c r="C284" s="126">
        <v>472.95</v>
      </c>
      <c r="D284" s="124">
        <v>476.65000000000003</v>
      </c>
      <c r="E284" s="124">
        <v>465.35000000000008</v>
      </c>
      <c r="F284" s="124">
        <v>457.75000000000006</v>
      </c>
      <c r="G284" s="124">
        <v>446.4500000000001</v>
      </c>
      <c r="H284" s="124">
        <v>484.25000000000006</v>
      </c>
      <c r="I284" s="124">
        <v>495.55</v>
      </c>
      <c r="J284" s="124">
        <v>503.15000000000003</v>
      </c>
      <c r="K284" s="123">
        <v>487.95</v>
      </c>
      <c r="L284" s="123">
        <v>469.05</v>
      </c>
      <c r="M284" s="123">
        <v>4.2726100000000002</v>
      </c>
    </row>
    <row r="285" spans="1:13">
      <c r="A285" s="65">
        <v>275</v>
      </c>
      <c r="B285" s="123" t="s">
        <v>1202</v>
      </c>
      <c r="C285" s="126">
        <v>389.4</v>
      </c>
      <c r="D285" s="124">
        <v>383.41666666666669</v>
      </c>
      <c r="E285" s="124">
        <v>373.48333333333335</v>
      </c>
      <c r="F285" s="124">
        <v>357.56666666666666</v>
      </c>
      <c r="G285" s="124">
        <v>347.63333333333333</v>
      </c>
      <c r="H285" s="124">
        <v>399.33333333333337</v>
      </c>
      <c r="I285" s="124">
        <v>409.26666666666665</v>
      </c>
      <c r="J285" s="124">
        <v>425.18333333333339</v>
      </c>
      <c r="K285" s="123">
        <v>393.35</v>
      </c>
      <c r="L285" s="123">
        <v>367.5</v>
      </c>
      <c r="M285" s="123">
        <v>16.827529999999999</v>
      </c>
    </row>
    <row r="286" spans="1:13">
      <c r="A286" s="65">
        <v>276</v>
      </c>
      <c r="B286" s="123" t="s">
        <v>1210</v>
      </c>
      <c r="C286" s="126">
        <v>136.5</v>
      </c>
      <c r="D286" s="124">
        <v>137.61666666666667</v>
      </c>
      <c r="E286" s="124">
        <v>134.98333333333335</v>
      </c>
      <c r="F286" s="124">
        <v>133.46666666666667</v>
      </c>
      <c r="G286" s="124">
        <v>130.83333333333334</v>
      </c>
      <c r="H286" s="124">
        <v>139.13333333333335</v>
      </c>
      <c r="I286" s="124">
        <v>141.76666666666668</v>
      </c>
      <c r="J286" s="124">
        <v>143.28333333333336</v>
      </c>
      <c r="K286" s="123">
        <v>140.25</v>
      </c>
      <c r="L286" s="123">
        <v>136.1</v>
      </c>
      <c r="M286" s="123">
        <v>4.1575600000000001</v>
      </c>
    </row>
    <row r="287" spans="1:13">
      <c r="A287" s="65">
        <v>277</v>
      </c>
      <c r="B287" s="123" t="s">
        <v>1222</v>
      </c>
      <c r="C287" s="126">
        <v>246.8</v>
      </c>
      <c r="D287" s="124">
        <v>248.43333333333337</v>
      </c>
      <c r="E287" s="124">
        <v>241.46666666666673</v>
      </c>
      <c r="F287" s="124">
        <v>236.13333333333335</v>
      </c>
      <c r="G287" s="124">
        <v>229.16666666666671</v>
      </c>
      <c r="H287" s="124">
        <v>253.76666666666674</v>
      </c>
      <c r="I287" s="124">
        <v>260.73333333333335</v>
      </c>
      <c r="J287" s="124">
        <v>266.06666666666672</v>
      </c>
      <c r="K287" s="123">
        <v>255.4</v>
      </c>
      <c r="L287" s="123">
        <v>243.1</v>
      </c>
      <c r="M287" s="123">
        <v>2.9316599999999999</v>
      </c>
    </row>
    <row r="288" spans="1:13">
      <c r="A288" s="65">
        <v>278</v>
      </c>
      <c r="B288" s="123" t="s">
        <v>1231</v>
      </c>
      <c r="C288" s="126">
        <v>367.35</v>
      </c>
      <c r="D288" s="124">
        <v>366.15000000000003</v>
      </c>
      <c r="E288" s="124">
        <v>351.80000000000007</v>
      </c>
      <c r="F288" s="124">
        <v>336.25000000000006</v>
      </c>
      <c r="G288" s="124">
        <v>321.90000000000009</v>
      </c>
      <c r="H288" s="124">
        <v>381.70000000000005</v>
      </c>
      <c r="I288" s="124">
        <v>396.05000000000007</v>
      </c>
      <c r="J288" s="124">
        <v>411.6</v>
      </c>
      <c r="K288" s="123">
        <v>380.5</v>
      </c>
      <c r="L288" s="123">
        <v>350.6</v>
      </c>
      <c r="M288" s="123">
        <v>6.6905799999999997</v>
      </c>
    </row>
    <row r="289" spans="1:13">
      <c r="A289" s="65">
        <v>279</v>
      </c>
      <c r="B289" s="123" t="s">
        <v>107</v>
      </c>
      <c r="C289" s="126">
        <v>1042.45</v>
      </c>
      <c r="D289" s="124">
        <v>1043.8666666666668</v>
      </c>
      <c r="E289" s="124">
        <v>1035.3833333333337</v>
      </c>
      <c r="F289" s="124">
        <v>1028.3166666666668</v>
      </c>
      <c r="G289" s="124">
        <v>1019.8333333333337</v>
      </c>
      <c r="H289" s="124">
        <v>1050.9333333333336</v>
      </c>
      <c r="I289" s="124">
        <v>1059.4166666666667</v>
      </c>
      <c r="J289" s="124">
        <v>1066.4833333333336</v>
      </c>
      <c r="K289" s="123">
        <v>1052.3499999999999</v>
      </c>
      <c r="L289" s="123">
        <v>1036.8</v>
      </c>
      <c r="M289" s="123">
        <v>11.873329999999999</v>
      </c>
    </row>
    <row r="290" spans="1:13">
      <c r="A290" s="65">
        <v>280</v>
      </c>
      <c r="B290" s="123" t="s">
        <v>1258</v>
      </c>
      <c r="C290" s="126">
        <v>90.15</v>
      </c>
      <c r="D290" s="124">
        <v>90.8</v>
      </c>
      <c r="E290" s="124">
        <v>89.35</v>
      </c>
      <c r="F290" s="124">
        <v>88.55</v>
      </c>
      <c r="G290" s="124">
        <v>87.1</v>
      </c>
      <c r="H290" s="124">
        <v>91.6</v>
      </c>
      <c r="I290" s="124">
        <v>93.050000000000011</v>
      </c>
      <c r="J290" s="124">
        <v>93.85</v>
      </c>
      <c r="K290" s="123">
        <v>92.25</v>
      </c>
      <c r="L290" s="123">
        <v>90</v>
      </c>
      <c r="M290" s="123">
        <v>8.9100300000000008</v>
      </c>
    </row>
    <row r="291" spans="1:13">
      <c r="A291" s="65">
        <v>281</v>
      </c>
      <c r="B291" s="123" t="s">
        <v>109</v>
      </c>
      <c r="C291" s="126">
        <v>169.8</v>
      </c>
      <c r="D291" s="124">
        <v>169.63333333333335</v>
      </c>
      <c r="E291" s="124">
        <v>166.4666666666667</v>
      </c>
      <c r="F291" s="124">
        <v>163.13333333333335</v>
      </c>
      <c r="G291" s="124">
        <v>159.9666666666667</v>
      </c>
      <c r="H291" s="124">
        <v>172.9666666666667</v>
      </c>
      <c r="I291" s="124">
        <v>176.13333333333338</v>
      </c>
      <c r="J291" s="124">
        <v>179.4666666666667</v>
      </c>
      <c r="K291" s="123">
        <v>172.8</v>
      </c>
      <c r="L291" s="123">
        <v>166.3</v>
      </c>
      <c r="M291" s="123">
        <v>44.572189999999999</v>
      </c>
    </row>
    <row r="292" spans="1:13">
      <c r="A292" s="65">
        <v>282</v>
      </c>
      <c r="B292" s="123" t="s">
        <v>2275</v>
      </c>
      <c r="C292" s="126">
        <v>1460.25</v>
      </c>
      <c r="D292" s="124">
        <v>1461.0833333333333</v>
      </c>
      <c r="E292" s="124">
        <v>1424.1666666666665</v>
      </c>
      <c r="F292" s="124">
        <v>1388.0833333333333</v>
      </c>
      <c r="G292" s="124">
        <v>1351.1666666666665</v>
      </c>
      <c r="H292" s="124">
        <v>1497.1666666666665</v>
      </c>
      <c r="I292" s="124">
        <v>1534.083333333333</v>
      </c>
      <c r="J292" s="124">
        <v>1570.1666666666665</v>
      </c>
      <c r="K292" s="123">
        <v>1498</v>
      </c>
      <c r="L292" s="123">
        <v>1425</v>
      </c>
      <c r="M292" s="123">
        <v>1.7510300000000001</v>
      </c>
    </row>
    <row r="293" spans="1:13">
      <c r="A293" s="65">
        <v>283</v>
      </c>
      <c r="B293" s="123" t="s">
        <v>110</v>
      </c>
      <c r="C293" s="126">
        <v>525.04999999999995</v>
      </c>
      <c r="D293" s="124">
        <v>525.01666666666665</v>
      </c>
      <c r="E293" s="124">
        <v>520.08333333333326</v>
      </c>
      <c r="F293" s="124">
        <v>515.11666666666656</v>
      </c>
      <c r="G293" s="124">
        <v>510.18333333333317</v>
      </c>
      <c r="H293" s="124">
        <v>529.98333333333335</v>
      </c>
      <c r="I293" s="124">
        <v>534.91666666666674</v>
      </c>
      <c r="J293" s="124">
        <v>539.88333333333344</v>
      </c>
      <c r="K293" s="123">
        <v>529.95000000000005</v>
      </c>
      <c r="L293" s="123">
        <v>520.04999999999995</v>
      </c>
      <c r="M293" s="123">
        <v>16.929680000000001</v>
      </c>
    </row>
    <row r="294" spans="1:13">
      <c r="A294" s="65">
        <v>284</v>
      </c>
      <c r="B294" s="123" t="s">
        <v>1269</v>
      </c>
      <c r="C294" s="126">
        <v>5902.5</v>
      </c>
      <c r="D294" s="124">
        <v>5909.3166666666666</v>
      </c>
      <c r="E294" s="124">
        <v>5873.1833333333334</v>
      </c>
      <c r="F294" s="124">
        <v>5843.8666666666668</v>
      </c>
      <c r="G294" s="124">
        <v>5807.7333333333336</v>
      </c>
      <c r="H294" s="124">
        <v>5938.6333333333332</v>
      </c>
      <c r="I294" s="124">
        <v>5974.7666666666664</v>
      </c>
      <c r="J294" s="124">
        <v>6004.083333333333</v>
      </c>
      <c r="K294" s="123">
        <v>5945.45</v>
      </c>
      <c r="L294" s="123">
        <v>5880</v>
      </c>
      <c r="M294" s="123">
        <v>2.137E-2</v>
      </c>
    </row>
    <row r="295" spans="1:13">
      <c r="A295" s="65">
        <v>285</v>
      </c>
      <c r="B295" s="123" t="s">
        <v>1261</v>
      </c>
      <c r="C295" s="126">
        <v>124.65</v>
      </c>
      <c r="D295" s="124">
        <v>125.23333333333333</v>
      </c>
      <c r="E295" s="124">
        <v>123.91666666666667</v>
      </c>
      <c r="F295" s="124">
        <v>123.18333333333334</v>
      </c>
      <c r="G295" s="124">
        <v>121.86666666666667</v>
      </c>
      <c r="H295" s="124">
        <v>125.96666666666667</v>
      </c>
      <c r="I295" s="124">
        <v>127.28333333333333</v>
      </c>
      <c r="J295" s="124">
        <v>128.01666666666665</v>
      </c>
      <c r="K295" s="123">
        <v>126.55</v>
      </c>
      <c r="L295" s="123">
        <v>124.5</v>
      </c>
      <c r="M295" s="123">
        <v>3.6996000000000002</v>
      </c>
    </row>
    <row r="296" spans="1:13">
      <c r="A296" s="65">
        <v>286</v>
      </c>
      <c r="B296" s="123" t="s">
        <v>2214</v>
      </c>
      <c r="C296" s="126">
        <v>1502.75</v>
      </c>
      <c r="D296" s="124">
        <v>1479.75</v>
      </c>
      <c r="E296" s="124">
        <v>1445.4</v>
      </c>
      <c r="F296" s="124">
        <v>1388.0500000000002</v>
      </c>
      <c r="G296" s="124">
        <v>1353.7000000000003</v>
      </c>
      <c r="H296" s="124">
        <v>1537.1</v>
      </c>
      <c r="I296" s="124">
        <v>1571.4499999999998</v>
      </c>
      <c r="J296" s="124">
        <v>1628.7999999999997</v>
      </c>
      <c r="K296" s="123">
        <v>1514.1</v>
      </c>
      <c r="L296" s="123">
        <v>1422.4</v>
      </c>
      <c r="M296" s="123">
        <v>4.0679699999999999</v>
      </c>
    </row>
    <row r="297" spans="1:13">
      <c r="A297" s="65">
        <v>287</v>
      </c>
      <c r="B297" s="123" t="s">
        <v>111</v>
      </c>
      <c r="C297" s="126">
        <v>1361.2</v>
      </c>
      <c r="D297" s="124">
        <v>1359.7666666666667</v>
      </c>
      <c r="E297" s="124">
        <v>1347.0333333333333</v>
      </c>
      <c r="F297" s="124">
        <v>1332.8666666666666</v>
      </c>
      <c r="G297" s="124">
        <v>1320.1333333333332</v>
      </c>
      <c r="H297" s="124">
        <v>1373.9333333333334</v>
      </c>
      <c r="I297" s="124">
        <v>1386.6666666666665</v>
      </c>
      <c r="J297" s="124">
        <v>1400.8333333333335</v>
      </c>
      <c r="K297" s="123">
        <v>1372.5</v>
      </c>
      <c r="L297" s="123">
        <v>1345.6</v>
      </c>
      <c r="M297" s="123">
        <v>23.10144</v>
      </c>
    </row>
    <row r="298" spans="1:13">
      <c r="A298" s="65">
        <v>288</v>
      </c>
      <c r="B298" s="123" t="s">
        <v>2367</v>
      </c>
      <c r="C298" s="126">
        <v>535.70000000000005</v>
      </c>
      <c r="D298" s="124">
        <v>534.91666666666663</v>
      </c>
      <c r="E298" s="124">
        <v>519.93333333333328</v>
      </c>
      <c r="F298" s="124">
        <v>504.16666666666663</v>
      </c>
      <c r="G298" s="124">
        <v>489.18333333333328</v>
      </c>
      <c r="H298" s="124">
        <v>550.68333333333328</v>
      </c>
      <c r="I298" s="124">
        <v>565.66666666666663</v>
      </c>
      <c r="J298" s="124">
        <v>581.43333333333328</v>
      </c>
      <c r="K298" s="123">
        <v>549.9</v>
      </c>
      <c r="L298" s="123">
        <v>519.15</v>
      </c>
      <c r="M298" s="123">
        <v>1.23864</v>
      </c>
    </row>
    <row r="299" spans="1:13">
      <c r="A299" s="65">
        <v>289</v>
      </c>
      <c r="B299" s="123" t="s">
        <v>1278</v>
      </c>
      <c r="C299" s="126">
        <v>510.4</v>
      </c>
      <c r="D299" s="124">
        <v>508.5</v>
      </c>
      <c r="E299" s="124">
        <v>491</v>
      </c>
      <c r="F299" s="124">
        <v>471.6</v>
      </c>
      <c r="G299" s="124">
        <v>454.1</v>
      </c>
      <c r="H299" s="124">
        <v>527.9</v>
      </c>
      <c r="I299" s="124">
        <v>545.4</v>
      </c>
      <c r="J299" s="124">
        <v>564.79999999999995</v>
      </c>
      <c r="K299" s="123">
        <v>526</v>
      </c>
      <c r="L299" s="123">
        <v>489.1</v>
      </c>
      <c r="M299" s="123">
        <v>0.39993000000000001</v>
      </c>
    </row>
    <row r="300" spans="1:13">
      <c r="A300" s="65">
        <v>290</v>
      </c>
      <c r="B300" s="123" t="s">
        <v>112</v>
      </c>
      <c r="C300" s="126">
        <v>827.6</v>
      </c>
      <c r="D300" s="124">
        <v>833.41666666666663</v>
      </c>
      <c r="E300" s="124">
        <v>819.18333333333328</v>
      </c>
      <c r="F300" s="124">
        <v>810.76666666666665</v>
      </c>
      <c r="G300" s="124">
        <v>796.5333333333333</v>
      </c>
      <c r="H300" s="124">
        <v>841.83333333333326</v>
      </c>
      <c r="I300" s="124">
        <v>856.06666666666661</v>
      </c>
      <c r="J300" s="124">
        <v>864.48333333333323</v>
      </c>
      <c r="K300" s="123">
        <v>847.65</v>
      </c>
      <c r="L300" s="123">
        <v>825</v>
      </c>
      <c r="M300" s="123">
        <v>11.35323</v>
      </c>
    </row>
    <row r="301" spans="1:13">
      <c r="A301" s="65">
        <v>291</v>
      </c>
      <c r="B301" s="123" t="s">
        <v>1389</v>
      </c>
      <c r="C301" s="126">
        <v>57.05</v>
      </c>
      <c r="D301" s="124">
        <v>57.4</v>
      </c>
      <c r="E301" s="124">
        <v>56.4</v>
      </c>
      <c r="F301" s="124">
        <v>55.75</v>
      </c>
      <c r="G301" s="124">
        <v>54.75</v>
      </c>
      <c r="H301" s="124">
        <v>58.05</v>
      </c>
      <c r="I301" s="124">
        <v>59.05</v>
      </c>
      <c r="J301" s="124">
        <v>59.699999999999996</v>
      </c>
      <c r="K301" s="123">
        <v>58.4</v>
      </c>
      <c r="L301" s="123">
        <v>56.75</v>
      </c>
      <c r="M301" s="123">
        <v>14.63711</v>
      </c>
    </row>
    <row r="302" spans="1:13">
      <c r="A302" s="65">
        <v>292</v>
      </c>
      <c r="B302" s="123" t="s">
        <v>1393</v>
      </c>
      <c r="C302" s="126">
        <v>230.5</v>
      </c>
      <c r="D302" s="124">
        <v>231.33333333333334</v>
      </c>
      <c r="E302" s="124">
        <v>228.86666666666667</v>
      </c>
      <c r="F302" s="124">
        <v>227.23333333333332</v>
      </c>
      <c r="G302" s="124">
        <v>224.76666666666665</v>
      </c>
      <c r="H302" s="124">
        <v>232.9666666666667</v>
      </c>
      <c r="I302" s="124">
        <v>235.43333333333334</v>
      </c>
      <c r="J302" s="124">
        <v>237.06666666666672</v>
      </c>
      <c r="K302" s="123">
        <v>233.8</v>
      </c>
      <c r="L302" s="123">
        <v>229.7</v>
      </c>
      <c r="M302" s="123">
        <v>3.91275</v>
      </c>
    </row>
    <row r="303" spans="1:13">
      <c r="A303" s="65">
        <v>293</v>
      </c>
      <c r="B303" s="123" t="s">
        <v>119</v>
      </c>
      <c r="C303" s="126">
        <v>72329.2</v>
      </c>
      <c r="D303" s="124">
        <v>72195.099999999991</v>
      </c>
      <c r="E303" s="124">
        <v>71784.099999999977</v>
      </c>
      <c r="F303" s="124">
        <v>71238.999999999985</v>
      </c>
      <c r="G303" s="124">
        <v>70827.999999999971</v>
      </c>
      <c r="H303" s="124">
        <v>72740.199999999983</v>
      </c>
      <c r="I303" s="124">
        <v>73151.200000000012</v>
      </c>
      <c r="J303" s="124">
        <v>73696.299999999988</v>
      </c>
      <c r="K303" s="123">
        <v>72606.100000000006</v>
      </c>
      <c r="L303" s="123">
        <v>71650</v>
      </c>
      <c r="M303" s="123">
        <v>0.1026</v>
      </c>
    </row>
    <row r="304" spans="1:13">
      <c r="A304" s="65">
        <v>294</v>
      </c>
      <c r="B304" s="123" t="s">
        <v>1311</v>
      </c>
      <c r="C304" s="126">
        <v>167.45</v>
      </c>
      <c r="D304" s="124">
        <v>165.51666666666665</v>
      </c>
      <c r="E304" s="124">
        <v>161.0333333333333</v>
      </c>
      <c r="F304" s="124">
        <v>154.61666666666665</v>
      </c>
      <c r="G304" s="124">
        <v>150.1333333333333</v>
      </c>
      <c r="H304" s="124">
        <v>171.93333333333331</v>
      </c>
      <c r="I304" s="124">
        <v>176.41666666666666</v>
      </c>
      <c r="J304" s="124">
        <v>182.83333333333331</v>
      </c>
      <c r="K304" s="123">
        <v>170</v>
      </c>
      <c r="L304" s="123">
        <v>159.1</v>
      </c>
      <c r="M304" s="123">
        <v>1.4676899999999999</v>
      </c>
    </row>
    <row r="305" spans="1:13">
      <c r="A305" s="65">
        <v>295</v>
      </c>
      <c r="B305" s="123" t="s">
        <v>2190</v>
      </c>
      <c r="C305" s="126">
        <v>1043.7</v>
      </c>
      <c r="D305" s="124">
        <v>1041.5666666666666</v>
      </c>
      <c r="E305" s="124">
        <v>1027.1333333333332</v>
      </c>
      <c r="F305" s="124">
        <v>1010.5666666666666</v>
      </c>
      <c r="G305" s="124">
        <v>996.13333333333321</v>
      </c>
      <c r="H305" s="124">
        <v>1058.1333333333332</v>
      </c>
      <c r="I305" s="124">
        <v>1072.5666666666666</v>
      </c>
      <c r="J305" s="124">
        <v>1089.1333333333332</v>
      </c>
      <c r="K305" s="123">
        <v>1056</v>
      </c>
      <c r="L305" s="123">
        <v>1025</v>
      </c>
      <c r="M305" s="123">
        <v>4.8219200000000004</v>
      </c>
    </row>
    <row r="306" spans="1:13">
      <c r="A306" s="65">
        <v>296</v>
      </c>
      <c r="B306" s="123" t="s">
        <v>1416</v>
      </c>
      <c r="C306" s="126">
        <v>23.15</v>
      </c>
      <c r="D306" s="124">
        <v>23.516666666666666</v>
      </c>
      <c r="E306" s="124">
        <v>22.633333333333333</v>
      </c>
      <c r="F306" s="124">
        <v>22.116666666666667</v>
      </c>
      <c r="G306" s="124">
        <v>21.233333333333334</v>
      </c>
      <c r="H306" s="124">
        <v>24.033333333333331</v>
      </c>
      <c r="I306" s="124">
        <v>24.916666666666664</v>
      </c>
      <c r="J306" s="124">
        <v>25.43333333333333</v>
      </c>
      <c r="K306" s="123">
        <v>24.4</v>
      </c>
      <c r="L306" s="123">
        <v>23</v>
      </c>
      <c r="M306" s="123">
        <v>12.80607</v>
      </c>
    </row>
    <row r="307" spans="1:13">
      <c r="A307" s="65">
        <v>297</v>
      </c>
      <c r="B307" s="123" t="s">
        <v>114</v>
      </c>
      <c r="C307" s="126">
        <v>456.2</v>
      </c>
      <c r="D307" s="124">
        <v>456.36666666666662</v>
      </c>
      <c r="E307" s="124">
        <v>445.83333333333326</v>
      </c>
      <c r="F307" s="124">
        <v>435.46666666666664</v>
      </c>
      <c r="G307" s="124">
        <v>424.93333333333328</v>
      </c>
      <c r="H307" s="124">
        <v>466.73333333333323</v>
      </c>
      <c r="I307" s="124">
        <v>477.26666666666665</v>
      </c>
      <c r="J307" s="124">
        <v>487.63333333333321</v>
      </c>
      <c r="K307" s="123">
        <v>466.9</v>
      </c>
      <c r="L307" s="123">
        <v>446</v>
      </c>
      <c r="M307" s="123">
        <v>23.072109999999999</v>
      </c>
    </row>
    <row r="308" spans="1:13">
      <c r="A308" s="65">
        <v>298</v>
      </c>
      <c r="B308" s="123" t="s">
        <v>113</v>
      </c>
      <c r="C308" s="126">
        <v>746.95</v>
      </c>
      <c r="D308" s="124">
        <v>747.65</v>
      </c>
      <c r="E308" s="124">
        <v>741.34999999999991</v>
      </c>
      <c r="F308" s="124">
        <v>735.74999999999989</v>
      </c>
      <c r="G308" s="124">
        <v>729.44999999999982</v>
      </c>
      <c r="H308" s="124">
        <v>753.25</v>
      </c>
      <c r="I308" s="124">
        <v>759.55</v>
      </c>
      <c r="J308" s="124">
        <v>765.15000000000009</v>
      </c>
      <c r="K308" s="123">
        <v>753.95</v>
      </c>
      <c r="L308" s="123">
        <v>742.05</v>
      </c>
      <c r="M308" s="123">
        <v>12.071910000000001</v>
      </c>
    </row>
    <row r="309" spans="1:13">
      <c r="A309" s="65">
        <v>299</v>
      </c>
      <c r="B309" s="123" t="s">
        <v>1315</v>
      </c>
      <c r="C309" s="126">
        <v>218.9</v>
      </c>
      <c r="D309" s="124">
        <v>218.21666666666667</v>
      </c>
      <c r="E309" s="124">
        <v>216.68333333333334</v>
      </c>
      <c r="F309" s="124">
        <v>214.46666666666667</v>
      </c>
      <c r="G309" s="124">
        <v>212.93333333333334</v>
      </c>
      <c r="H309" s="124">
        <v>220.43333333333334</v>
      </c>
      <c r="I309" s="124">
        <v>221.9666666666667</v>
      </c>
      <c r="J309" s="124">
        <v>224.18333333333334</v>
      </c>
      <c r="K309" s="123">
        <v>219.75</v>
      </c>
      <c r="L309" s="123">
        <v>216</v>
      </c>
      <c r="M309" s="123">
        <v>3.7273700000000001</v>
      </c>
    </row>
    <row r="310" spans="1:13">
      <c r="A310" s="65">
        <v>300</v>
      </c>
      <c r="B310" s="123" t="s">
        <v>1377</v>
      </c>
      <c r="C310" s="126">
        <v>313.95</v>
      </c>
      <c r="D310" s="124">
        <v>317.98333333333335</v>
      </c>
      <c r="E310" s="124">
        <v>307.9666666666667</v>
      </c>
      <c r="F310" s="124">
        <v>301.98333333333335</v>
      </c>
      <c r="G310" s="124">
        <v>291.9666666666667</v>
      </c>
      <c r="H310" s="124">
        <v>323.9666666666667</v>
      </c>
      <c r="I310" s="124">
        <v>333.98333333333335</v>
      </c>
      <c r="J310" s="124">
        <v>339.9666666666667</v>
      </c>
      <c r="K310" s="123">
        <v>328</v>
      </c>
      <c r="L310" s="123">
        <v>312</v>
      </c>
      <c r="M310" s="123">
        <v>1.5293399999999999</v>
      </c>
    </row>
    <row r="311" spans="1:13">
      <c r="A311" s="65">
        <v>301</v>
      </c>
      <c r="B311" s="123" t="s">
        <v>1331</v>
      </c>
      <c r="C311" s="126">
        <v>107.85</v>
      </c>
      <c r="D311" s="124">
        <v>108.05</v>
      </c>
      <c r="E311" s="124">
        <v>106.5</v>
      </c>
      <c r="F311" s="124">
        <v>105.15</v>
      </c>
      <c r="G311" s="124">
        <v>103.60000000000001</v>
      </c>
      <c r="H311" s="124">
        <v>109.39999999999999</v>
      </c>
      <c r="I311" s="124">
        <v>110.94999999999997</v>
      </c>
      <c r="J311" s="124">
        <v>112.29999999999998</v>
      </c>
      <c r="K311" s="123">
        <v>109.6</v>
      </c>
      <c r="L311" s="123">
        <v>106.7</v>
      </c>
      <c r="M311" s="123">
        <v>45.287129999999998</v>
      </c>
    </row>
    <row r="312" spans="1:13">
      <c r="A312" s="65">
        <v>302</v>
      </c>
      <c r="B312" s="123" t="s">
        <v>1414</v>
      </c>
      <c r="C312" s="126">
        <v>120</v>
      </c>
      <c r="D312" s="124">
        <v>119.98333333333333</v>
      </c>
      <c r="E312" s="124">
        <v>118.11666666666667</v>
      </c>
      <c r="F312" s="124">
        <v>116.23333333333333</v>
      </c>
      <c r="G312" s="124">
        <v>114.36666666666667</v>
      </c>
      <c r="H312" s="124">
        <v>121.86666666666667</v>
      </c>
      <c r="I312" s="124">
        <v>123.73333333333332</v>
      </c>
      <c r="J312" s="124">
        <v>125.61666666666667</v>
      </c>
      <c r="K312" s="123">
        <v>121.85</v>
      </c>
      <c r="L312" s="123">
        <v>118.1</v>
      </c>
      <c r="M312" s="123">
        <v>13.14655</v>
      </c>
    </row>
    <row r="313" spans="1:13">
      <c r="A313" s="65">
        <v>303</v>
      </c>
      <c r="B313" s="123" t="s">
        <v>1343</v>
      </c>
      <c r="C313" s="126">
        <v>415.3</v>
      </c>
      <c r="D313" s="124">
        <v>420.0333333333333</v>
      </c>
      <c r="E313" s="124">
        <v>405.26666666666659</v>
      </c>
      <c r="F313" s="124">
        <v>395.23333333333329</v>
      </c>
      <c r="G313" s="124">
        <v>380.46666666666658</v>
      </c>
      <c r="H313" s="124">
        <v>430.06666666666661</v>
      </c>
      <c r="I313" s="124">
        <v>444.83333333333326</v>
      </c>
      <c r="J313" s="124">
        <v>454.86666666666662</v>
      </c>
      <c r="K313" s="123">
        <v>434.8</v>
      </c>
      <c r="L313" s="123">
        <v>410</v>
      </c>
      <c r="M313" s="123">
        <v>0.87819000000000003</v>
      </c>
    </row>
    <row r="314" spans="1:13">
      <c r="A314" s="65">
        <v>304</v>
      </c>
      <c r="B314" s="123" t="s">
        <v>242</v>
      </c>
      <c r="C314" s="126">
        <v>315.60000000000002</v>
      </c>
      <c r="D314" s="124">
        <v>315.34999999999997</v>
      </c>
      <c r="E314" s="124">
        <v>313.24999999999994</v>
      </c>
      <c r="F314" s="124">
        <v>310.89999999999998</v>
      </c>
      <c r="G314" s="124">
        <v>308.79999999999995</v>
      </c>
      <c r="H314" s="124">
        <v>317.69999999999993</v>
      </c>
      <c r="I314" s="124">
        <v>319.79999999999995</v>
      </c>
      <c r="J314" s="124">
        <v>322.14999999999992</v>
      </c>
      <c r="K314" s="123">
        <v>317.45</v>
      </c>
      <c r="L314" s="123">
        <v>313</v>
      </c>
      <c r="M314" s="123">
        <v>22.665189999999999</v>
      </c>
    </row>
    <row r="315" spans="1:13">
      <c r="A315" s="65">
        <v>305</v>
      </c>
      <c r="B315" s="123" t="s">
        <v>1350</v>
      </c>
      <c r="C315" s="126">
        <v>40.9</v>
      </c>
      <c r="D315" s="124">
        <v>41.366666666666667</v>
      </c>
      <c r="E315" s="124">
        <v>40.233333333333334</v>
      </c>
      <c r="F315" s="124">
        <v>39.56666666666667</v>
      </c>
      <c r="G315" s="124">
        <v>38.433333333333337</v>
      </c>
      <c r="H315" s="124">
        <v>42.033333333333331</v>
      </c>
      <c r="I315" s="124">
        <v>43.166666666666671</v>
      </c>
      <c r="J315" s="124">
        <v>43.833333333333329</v>
      </c>
      <c r="K315" s="123">
        <v>42.5</v>
      </c>
      <c r="L315" s="123">
        <v>40.700000000000003</v>
      </c>
      <c r="M315" s="123">
        <v>23.739059999999998</v>
      </c>
    </row>
    <row r="316" spans="1:13">
      <c r="A316" s="65">
        <v>306</v>
      </c>
      <c r="B316" s="123" t="s">
        <v>115</v>
      </c>
      <c r="C316" s="126">
        <v>9001.6</v>
      </c>
      <c r="D316" s="124">
        <v>9048.3666666666668</v>
      </c>
      <c r="E316" s="124">
        <v>8939.2333333333336</v>
      </c>
      <c r="F316" s="124">
        <v>8876.8666666666668</v>
      </c>
      <c r="G316" s="124">
        <v>8767.7333333333336</v>
      </c>
      <c r="H316" s="124">
        <v>9110.7333333333336</v>
      </c>
      <c r="I316" s="124">
        <v>9219.8666666666686</v>
      </c>
      <c r="J316" s="124">
        <v>9282.2333333333336</v>
      </c>
      <c r="K316" s="123">
        <v>9157.5</v>
      </c>
      <c r="L316" s="123">
        <v>8986</v>
      </c>
      <c r="M316" s="123">
        <v>3.5773700000000002</v>
      </c>
    </row>
    <row r="317" spans="1:13">
      <c r="A317" s="65">
        <v>307</v>
      </c>
      <c r="B317" s="123" t="s">
        <v>361</v>
      </c>
      <c r="C317" s="126">
        <v>518.04999999999995</v>
      </c>
      <c r="D317" s="124">
        <v>521.38333333333333</v>
      </c>
      <c r="E317" s="124">
        <v>511.66666666666663</v>
      </c>
      <c r="F317" s="124">
        <v>505.2833333333333</v>
      </c>
      <c r="G317" s="124">
        <v>495.56666666666661</v>
      </c>
      <c r="H317" s="124">
        <v>527.76666666666665</v>
      </c>
      <c r="I317" s="124">
        <v>537.48333333333335</v>
      </c>
      <c r="J317" s="124">
        <v>543.86666666666667</v>
      </c>
      <c r="K317" s="123">
        <v>531.1</v>
      </c>
      <c r="L317" s="123">
        <v>515</v>
      </c>
      <c r="M317" s="123">
        <v>3.3810799999999999</v>
      </c>
    </row>
    <row r="318" spans="1:13">
      <c r="A318" s="65">
        <v>308</v>
      </c>
      <c r="B318" s="123" t="s">
        <v>2218</v>
      </c>
      <c r="C318" s="126">
        <v>112.1</v>
      </c>
      <c r="D318" s="124">
        <v>112.13333333333333</v>
      </c>
      <c r="E318" s="124">
        <v>110.96666666666665</v>
      </c>
      <c r="F318" s="124">
        <v>109.83333333333333</v>
      </c>
      <c r="G318" s="124">
        <v>108.66666666666666</v>
      </c>
      <c r="H318" s="124">
        <v>113.26666666666665</v>
      </c>
      <c r="I318" s="124">
        <v>114.43333333333334</v>
      </c>
      <c r="J318" s="124">
        <v>115.56666666666665</v>
      </c>
      <c r="K318" s="123">
        <v>113.3</v>
      </c>
      <c r="L318" s="123">
        <v>111</v>
      </c>
      <c r="M318" s="123">
        <v>3.9205199999999998</v>
      </c>
    </row>
    <row r="319" spans="1:13">
      <c r="A319" s="65">
        <v>309</v>
      </c>
      <c r="B319" s="123" t="s">
        <v>116</v>
      </c>
      <c r="C319" s="126">
        <v>171.05</v>
      </c>
      <c r="D319" s="124">
        <v>172.93333333333331</v>
      </c>
      <c r="E319" s="124">
        <v>168.41666666666663</v>
      </c>
      <c r="F319" s="124">
        <v>165.78333333333333</v>
      </c>
      <c r="G319" s="124">
        <v>161.26666666666665</v>
      </c>
      <c r="H319" s="124">
        <v>175.56666666666661</v>
      </c>
      <c r="I319" s="124">
        <v>180.08333333333331</v>
      </c>
      <c r="J319" s="124">
        <v>182.71666666666658</v>
      </c>
      <c r="K319" s="123">
        <v>177.45</v>
      </c>
      <c r="L319" s="123">
        <v>170.3</v>
      </c>
      <c r="M319" s="123">
        <v>2.4474300000000002</v>
      </c>
    </row>
    <row r="320" spans="1:13">
      <c r="A320" s="65">
        <v>310</v>
      </c>
      <c r="B320" s="123" t="s">
        <v>1374</v>
      </c>
      <c r="C320" s="126">
        <v>1493.45</v>
      </c>
      <c r="D320" s="124">
        <v>1522.75</v>
      </c>
      <c r="E320" s="124">
        <v>1451.5</v>
      </c>
      <c r="F320" s="124">
        <v>1409.55</v>
      </c>
      <c r="G320" s="124">
        <v>1338.3</v>
      </c>
      <c r="H320" s="124">
        <v>1564.7</v>
      </c>
      <c r="I320" s="124">
        <v>1635.95</v>
      </c>
      <c r="J320" s="124">
        <v>1677.9</v>
      </c>
      <c r="K320" s="123">
        <v>1594</v>
      </c>
      <c r="L320" s="123">
        <v>1480.8</v>
      </c>
      <c r="M320" s="123">
        <v>0.20888000000000001</v>
      </c>
    </row>
    <row r="321" spans="1:13">
      <c r="A321" s="65">
        <v>311</v>
      </c>
      <c r="B321" s="123" t="s">
        <v>117</v>
      </c>
      <c r="C321" s="126">
        <v>723.6</v>
      </c>
      <c r="D321" s="124">
        <v>727.36666666666667</v>
      </c>
      <c r="E321" s="124">
        <v>715.98333333333335</v>
      </c>
      <c r="F321" s="124">
        <v>708.36666666666667</v>
      </c>
      <c r="G321" s="124">
        <v>696.98333333333335</v>
      </c>
      <c r="H321" s="124">
        <v>734.98333333333335</v>
      </c>
      <c r="I321" s="124">
        <v>746.36666666666679</v>
      </c>
      <c r="J321" s="124">
        <v>753.98333333333335</v>
      </c>
      <c r="K321" s="123">
        <v>738.75</v>
      </c>
      <c r="L321" s="123">
        <v>719.75</v>
      </c>
      <c r="M321" s="123">
        <v>10.28773</v>
      </c>
    </row>
    <row r="322" spans="1:13">
      <c r="A322" s="65">
        <v>312</v>
      </c>
      <c r="B322" s="123" t="s">
        <v>1379</v>
      </c>
      <c r="C322" s="126">
        <v>203.35</v>
      </c>
      <c r="D322" s="124">
        <v>206.31666666666669</v>
      </c>
      <c r="E322" s="124">
        <v>199.23333333333338</v>
      </c>
      <c r="F322" s="124">
        <v>195.11666666666667</v>
      </c>
      <c r="G322" s="124">
        <v>188.03333333333336</v>
      </c>
      <c r="H322" s="124">
        <v>210.43333333333339</v>
      </c>
      <c r="I322" s="124">
        <v>217.51666666666671</v>
      </c>
      <c r="J322" s="124">
        <v>221.63333333333341</v>
      </c>
      <c r="K322" s="123">
        <v>213.4</v>
      </c>
      <c r="L322" s="123">
        <v>202.2</v>
      </c>
      <c r="M322" s="123">
        <v>3.6732200000000002</v>
      </c>
    </row>
    <row r="323" spans="1:13">
      <c r="A323" s="65">
        <v>313</v>
      </c>
      <c r="B323" s="123" t="s">
        <v>1381</v>
      </c>
      <c r="C323" s="126">
        <v>1171.4000000000001</v>
      </c>
      <c r="D323" s="124">
        <v>1182.3999999999999</v>
      </c>
      <c r="E323" s="124">
        <v>1137.2999999999997</v>
      </c>
      <c r="F323" s="124">
        <v>1103.1999999999998</v>
      </c>
      <c r="G323" s="124">
        <v>1058.0999999999997</v>
      </c>
      <c r="H323" s="124">
        <v>1216.4999999999998</v>
      </c>
      <c r="I323" s="124">
        <v>1261.5999999999997</v>
      </c>
      <c r="J323" s="124">
        <v>1295.6999999999998</v>
      </c>
      <c r="K323" s="123">
        <v>1227.5</v>
      </c>
      <c r="L323" s="123">
        <v>1148.3</v>
      </c>
      <c r="M323" s="123">
        <v>1.4995799999999999</v>
      </c>
    </row>
    <row r="324" spans="1:13">
      <c r="A324" s="65">
        <v>314</v>
      </c>
      <c r="B324" s="123" t="s">
        <v>1399</v>
      </c>
      <c r="C324" s="126">
        <v>2508.75</v>
      </c>
      <c r="D324" s="124">
        <v>2512.4</v>
      </c>
      <c r="E324" s="124">
        <v>2491.3500000000004</v>
      </c>
      <c r="F324" s="124">
        <v>2473.9500000000003</v>
      </c>
      <c r="G324" s="124">
        <v>2452.9000000000005</v>
      </c>
      <c r="H324" s="124">
        <v>2529.8000000000002</v>
      </c>
      <c r="I324" s="124">
        <v>2550.8500000000004</v>
      </c>
      <c r="J324" s="124">
        <v>2568.25</v>
      </c>
      <c r="K324" s="123">
        <v>2533.4499999999998</v>
      </c>
      <c r="L324" s="123">
        <v>2495</v>
      </c>
      <c r="M324" s="123">
        <v>0.14505000000000001</v>
      </c>
    </row>
    <row r="325" spans="1:13">
      <c r="A325" s="65">
        <v>315</v>
      </c>
      <c r="B325" s="123" t="s">
        <v>118</v>
      </c>
      <c r="C325" s="126">
        <v>357.25</v>
      </c>
      <c r="D325" s="124">
        <v>357.55</v>
      </c>
      <c r="E325" s="124">
        <v>353.20000000000005</v>
      </c>
      <c r="F325" s="124">
        <v>349.15000000000003</v>
      </c>
      <c r="G325" s="124">
        <v>344.80000000000007</v>
      </c>
      <c r="H325" s="124">
        <v>361.6</v>
      </c>
      <c r="I325" s="124">
        <v>365.95000000000005</v>
      </c>
      <c r="J325" s="124">
        <v>370</v>
      </c>
      <c r="K325" s="123">
        <v>361.9</v>
      </c>
      <c r="L325" s="123">
        <v>353.5</v>
      </c>
      <c r="M325" s="123">
        <v>48.501460000000002</v>
      </c>
    </row>
    <row r="326" spans="1:13">
      <c r="A326" s="65">
        <v>316</v>
      </c>
      <c r="B326" s="123" t="s">
        <v>1408</v>
      </c>
      <c r="C326" s="126">
        <v>1154.3499999999999</v>
      </c>
      <c r="D326" s="124">
        <v>1156.7833333333333</v>
      </c>
      <c r="E326" s="124">
        <v>1133.5666666666666</v>
      </c>
      <c r="F326" s="124">
        <v>1112.7833333333333</v>
      </c>
      <c r="G326" s="124">
        <v>1089.5666666666666</v>
      </c>
      <c r="H326" s="124">
        <v>1177.5666666666666</v>
      </c>
      <c r="I326" s="124">
        <v>1200.7833333333333</v>
      </c>
      <c r="J326" s="124">
        <v>1221.5666666666666</v>
      </c>
      <c r="K326" s="123">
        <v>1180</v>
      </c>
      <c r="L326" s="123">
        <v>1136</v>
      </c>
      <c r="M326" s="123">
        <v>1.8531299999999999</v>
      </c>
    </row>
    <row r="327" spans="1:13">
      <c r="A327" s="65">
        <v>317</v>
      </c>
      <c r="B327" s="123" t="s">
        <v>206</v>
      </c>
      <c r="C327" s="126">
        <v>890.8</v>
      </c>
      <c r="D327" s="124">
        <v>888.06666666666661</v>
      </c>
      <c r="E327" s="124">
        <v>866.23333333333323</v>
      </c>
      <c r="F327" s="124">
        <v>841.66666666666663</v>
      </c>
      <c r="G327" s="124">
        <v>819.83333333333326</v>
      </c>
      <c r="H327" s="124">
        <v>912.63333333333321</v>
      </c>
      <c r="I327" s="124">
        <v>934.4666666666667</v>
      </c>
      <c r="J327" s="124">
        <v>959.03333333333319</v>
      </c>
      <c r="K327" s="123">
        <v>909.9</v>
      </c>
      <c r="L327" s="123">
        <v>863.5</v>
      </c>
      <c r="M327" s="123">
        <v>4.1541600000000001</v>
      </c>
    </row>
    <row r="328" spans="1:13">
      <c r="A328" s="65">
        <v>318</v>
      </c>
      <c r="B328" s="123" t="s">
        <v>1430</v>
      </c>
      <c r="C328" s="126">
        <v>420.45</v>
      </c>
      <c r="D328" s="124">
        <v>421.91666666666669</v>
      </c>
      <c r="E328" s="124">
        <v>416.93333333333339</v>
      </c>
      <c r="F328" s="124">
        <v>413.41666666666669</v>
      </c>
      <c r="G328" s="124">
        <v>408.43333333333339</v>
      </c>
      <c r="H328" s="124">
        <v>425.43333333333339</v>
      </c>
      <c r="I328" s="124">
        <v>430.41666666666663</v>
      </c>
      <c r="J328" s="124">
        <v>433.93333333333339</v>
      </c>
      <c r="K328" s="123">
        <v>426.9</v>
      </c>
      <c r="L328" s="123">
        <v>418.4</v>
      </c>
      <c r="M328" s="123">
        <v>5.9654199999999999</v>
      </c>
    </row>
    <row r="329" spans="1:13">
      <c r="A329" s="65">
        <v>319</v>
      </c>
      <c r="B329" s="123" t="s">
        <v>386</v>
      </c>
      <c r="C329" s="126">
        <v>783.85</v>
      </c>
      <c r="D329" s="124">
        <v>794</v>
      </c>
      <c r="E329" s="124">
        <v>764</v>
      </c>
      <c r="F329" s="124">
        <v>744.15</v>
      </c>
      <c r="G329" s="124">
        <v>714.15</v>
      </c>
      <c r="H329" s="124">
        <v>813.85</v>
      </c>
      <c r="I329" s="124">
        <v>843.85</v>
      </c>
      <c r="J329" s="124">
        <v>863.7</v>
      </c>
      <c r="K329" s="123">
        <v>824</v>
      </c>
      <c r="L329" s="123">
        <v>774.15</v>
      </c>
      <c r="M329" s="123">
        <v>7.1330099999999996</v>
      </c>
    </row>
    <row r="330" spans="1:13">
      <c r="A330" s="65">
        <v>320</v>
      </c>
      <c r="B330" s="123" t="s">
        <v>379</v>
      </c>
      <c r="C330" s="126">
        <v>209.5</v>
      </c>
      <c r="D330" s="124">
        <v>212.93333333333331</v>
      </c>
      <c r="E330" s="124">
        <v>204.86666666666662</v>
      </c>
      <c r="F330" s="124">
        <v>200.23333333333332</v>
      </c>
      <c r="G330" s="124">
        <v>192.16666666666663</v>
      </c>
      <c r="H330" s="124">
        <v>217.56666666666661</v>
      </c>
      <c r="I330" s="124">
        <v>225.63333333333327</v>
      </c>
      <c r="J330" s="124">
        <v>230.26666666666659</v>
      </c>
      <c r="K330" s="123">
        <v>221</v>
      </c>
      <c r="L330" s="123">
        <v>208.3</v>
      </c>
      <c r="M330" s="123">
        <v>21.20204</v>
      </c>
    </row>
    <row r="331" spans="1:13">
      <c r="A331" s="65">
        <v>321</v>
      </c>
      <c r="B331" s="123" t="s">
        <v>243</v>
      </c>
      <c r="C331" s="126">
        <v>126.15</v>
      </c>
      <c r="D331" s="124">
        <v>124.56666666666668</v>
      </c>
      <c r="E331" s="124">
        <v>118.73333333333335</v>
      </c>
      <c r="F331" s="124">
        <v>111.31666666666668</v>
      </c>
      <c r="G331" s="124">
        <v>105.48333333333335</v>
      </c>
      <c r="H331" s="124">
        <v>131.98333333333335</v>
      </c>
      <c r="I331" s="124">
        <v>137.81666666666669</v>
      </c>
      <c r="J331" s="124">
        <v>145.23333333333335</v>
      </c>
      <c r="K331" s="123">
        <v>130.4</v>
      </c>
      <c r="L331" s="123">
        <v>117.15</v>
      </c>
      <c r="M331" s="123">
        <v>286.55556000000001</v>
      </c>
    </row>
    <row r="332" spans="1:13">
      <c r="A332" s="65">
        <v>322</v>
      </c>
      <c r="B332" s="123" t="s">
        <v>120</v>
      </c>
      <c r="C332" s="126">
        <v>28.65</v>
      </c>
      <c r="D332" s="124">
        <v>29</v>
      </c>
      <c r="E332" s="124">
        <v>28.2</v>
      </c>
      <c r="F332" s="124">
        <v>27.75</v>
      </c>
      <c r="G332" s="124">
        <v>26.95</v>
      </c>
      <c r="H332" s="124">
        <v>29.45</v>
      </c>
      <c r="I332" s="124">
        <v>30.249999999999996</v>
      </c>
      <c r="J332" s="124">
        <v>30.7</v>
      </c>
      <c r="K332" s="123">
        <v>29.8</v>
      </c>
      <c r="L332" s="123">
        <v>28.55</v>
      </c>
      <c r="M332" s="123">
        <v>73.709280000000007</v>
      </c>
    </row>
    <row r="333" spans="1:13">
      <c r="A333" s="65">
        <v>323</v>
      </c>
      <c r="B333" s="123" t="s">
        <v>1486</v>
      </c>
      <c r="C333" s="126">
        <v>830.45</v>
      </c>
      <c r="D333" s="124">
        <v>835.53333333333342</v>
      </c>
      <c r="E333" s="124">
        <v>818.36666666666679</v>
      </c>
      <c r="F333" s="124">
        <v>806.28333333333342</v>
      </c>
      <c r="G333" s="124">
        <v>789.11666666666679</v>
      </c>
      <c r="H333" s="124">
        <v>847.61666666666679</v>
      </c>
      <c r="I333" s="124">
        <v>864.78333333333353</v>
      </c>
      <c r="J333" s="124">
        <v>876.86666666666679</v>
      </c>
      <c r="K333" s="123">
        <v>852.7</v>
      </c>
      <c r="L333" s="123">
        <v>823.45</v>
      </c>
      <c r="M333" s="123">
        <v>10.473879999999999</v>
      </c>
    </row>
    <row r="334" spans="1:13">
      <c r="A334" s="65">
        <v>324</v>
      </c>
      <c r="B334" s="123" t="s">
        <v>2226</v>
      </c>
      <c r="C334" s="126">
        <v>103.3</v>
      </c>
      <c r="D334" s="124">
        <v>103.21666666666665</v>
      </c>
      <c r="E334" s="124">
        <v>101.58333333333331</v>
      </c>
      <c r="F334" s="124">
        <v>99.86666666666666</v>
      </c>
      <c r="G334" s="124">
        <v>98.23333333333332</v>
      </c>
      <c r="H334" s="124">
        <v>104.93333333333331</v>
      </c>
      <c r="I334" s="124">
        <v>106.56666666666666</v>
      </c>
      <c r="J334" s="124">
        <v>108.2833333333333</v>
      </c>
      <c r="K334" s="123">
        <v>104.85</v>
      </c>
      <c r="L334" s="123">
        <v>101.5</v>
      </c>
      <c r="M334" s="123">
        <v>8.1678899999999999</v>
      </c>
    </row>
    <row r="335" spans="1:13">
      <c r="A335" s="65">
        <v>325</v>
      </c>
      <c r="B335" s="123" t="s">
        <v>121</v>
      </c>
      <c r="C335" s="126">
        <v>133.65</v>
      </c>
      <c r="D335" s="124">
        <v>135.5</v>
      </c>
      <c r="E335" s="124">
        <v>131.30000000000001</v>
      </c>
      <c r="F335" s="124">
        <v>128.95000000000002</v>
      </c>
      <c r="G335" s="124">
        <v>124.75000000000003</v>
      </c>
      <c r="H335" s="124">
        <v>137.85</v>
      </c>
      <c r="I335" s="124">
        <v>142.04999999999998</v>
      </c>
      <c r="J335" s="124">
        <v>144.39999999999998</v>
      </c>
      <c r="K335" s="123">
        <v>139.69999999999999</v>
      </c>
      <c r="L335" s="123">
        <v>133.15</v>
      </c>
      <c r="M335" s="123">
        <v>41.052579999999999</v>
      </c>
    </row>
    <row r="336" spans="1:13">
      <c r="A336" s="65">
        <v>326</v>
      </c>
      <c r="B336" s="123" t="s">
        <v>122</v>
      </c>
      <c r="C336" s="126">
        <v>162.94999999999999</v>
      </c>
      <c r="D336" s="124">
        <v>163.6</v>
      </c>
      <c r="E336" s="124">
        <v>161.5</v>
      </c>
      <c r="F336" s="124">
        <v>160.05000000000001</v>
      </c>
      <c r="G336" s="124">
        <v>157.95000000000002</v>
      </c>
      <c r="H336" s="124">
        <v>165.04999999999998</v>
      </c>
      <c r="I336" s="124">
        <v>167.14999999999995</v>
      </c>
      <c r="J336" s="124">
        <v>168.59999999999997</v>
      </c>
      <c r="K336" s="123">
        <v>165.7</v>
      </c>
      <c r="L336" s="123">
        <v>162.15</v>
      </c>
      <c r="M336" s="123">
        <v>41.016370000000002</v>
      </c>
    </row>
    <row r="337" spans="1:13">
      <c r="A337" s="65">
        <v>327</v>
      </c>
      <c r="B337" s="123" t="s">
        <v>1477</v>
      </c>
      <c r="C337" s="126">
        <v>306.05</v>
      </c>
      <c r="D337" s="124">
        <v>308.46666666666664</v>
      </c>
      <c r="E337" s="124">
        <v>302.93333333333328</v>
      </c>
      <c r="F337" s="124">
        <v>299.81666666666666</v>
      </c>
      <c r="G337" s="124">
        <v>294.2833333333333</v>
      </c>
      <c r="H337" s="124">
        <v>311.58333333333326</v>
      </c>
      <c r="I337" s="124">
        <v>317.11666666666667</v>
      </c>
      <c r="J337" s="124">
        <v>320.23333333333323</v>
      </c>
      <c r="K337" s="123">
        <v>314</v>
      </c>
      <c r="L337" s="123">
        <v>305.35000000000002</v>
      </c>
      <c r="M337" s="123">
        <v>0.73956999999999995</v>
      </c>
    </row>
    <row r="338" spans="1:13">
      <c r="A338" s="65">
        <v>328</v>
      </c>
      <c r="B338" s="123" t="s">
        <v>1447</v>
      </c>
      <c r="C338" s="126">
        <v>74.45</v>
      </c>
      <c r="D338" s="124">
        <v>75.05</v>
      </c>
      <c r="E338" s="124">
        <v>73.399999999999991</v>
      </c>
      <c r="F338" s="124">
        <v>72.349999999999994</v>
      </c>
      <c r="G338" s="124">
        <v>70.699999999999989</v>
      </c>
      <c r="H338" s="124">
        <v>76.099999999999994</v>
      </c>
      <c r="I338" s="124">
        <v>77.75</v>
      </c>
      <c r="J338" s="124">
        <v>78.8</v>
      </c>
      <c r="K338" s="123">
        <v>76.7</v>
      </c>
      <c r="L338" s="123">
        <v>74</v>
      </c>
      <c r="M338" s="123">
        <v>63.308489999999999</v>
      </c>
    </row>
    <row r="339" spans="1:13">
      <c r="A339" s="65">
        <v>329</v>
      </c>
      <c r="B339" s="123" t="s">
        <v>1475</v>
      </c>
      <c r="C339" s="126">
        <v>66.45</v>
      </c>
      <c r="D339" s="124">
        <v>67</v>
      </c>
      <c r="E339" s="124">
        <v>65.5</v>
      </c>
      <c r="F339" s="124">
        <v>64.55</v>
      </c>
      <c r="G339" s="124">
        <v>63.05</v>
      </c>
      <c r="H339" s="124">
        <v>67.95</v>
      </c>
      <c r="I339" s="124">
        <v>69.45</v>
      </c>
      <c r="J339" s="124">
        <v>70.400000000000006</v>
      </c>
      <c r="K339" s="123">
        <v>68.5</v>
      </c>
      <c r="L339" s="123">
        <v>66.05</v>
      </c>
      <c r="M339" s="123">
        <v>7.1777199999999999</v>
      </c>
    </row>
    <row r="340" spans="1:13">
      <c r="A340" s="65">
        <v>330</v>
      </c>
      <c r="B340" s="123" t="s">
        <v>1457</v>
      </c>
      <c r="C340" s="126">
        <v>150.80000000000001</v>
      </c>
      <c r="D340" s="124">
        <v>150.26666666666668</v>
      </c>
      <c r="E340" s="124">
        <v>148.48333333333335</v>
      </c>
      <c r="F340" s="124">
        <v>146.16666666666666</v>
      </c>
      <c r="G340" s="124">
        <v>144.38333333333333</v>
      </c>
      <c r="H340" s="124">
        <v>152.58333333333337</v>
      </c>
      <c r="I340" s="124">
        <v>154.36666666666673</v>
      </c>
      <c r="J340" s="124">
        <v>156.68333333333339</v>
      </c>
      <c r="K340" s="123">
        <v>152.05000000000001</v>
      </c>
      <c r="L340" s="123">
        <v>147.94999999999999</v>
      </c>
      <c r="M340" s="123">
        <v>2.3374299999999999</v>
      </c>
    </row>
    <row r="341" spans="1:13">
      <c r="A341" s="65">
        <v>331</v>
      </c>
      <c r="B341" s="123" t="s">
        <v>1451</v>
      </c>
      <c r="C341" s="126">
        <v>802.8</v>
      </c>
      <c r="D341" s="124">
        <v>810.93333333333339</v>
      </c>
      <c r="E341" s="124">
        <v>791.86666666666679</v>
      </c>
      <c r="F341" s="124">
        <v>780.93333333333339</v>
      </c>
      <c r="G341" s="124">
        <v>761.86666666666679</v>
      </c>
      <c r="H341" s="124">
        <v>821.86666666666679</v>
      </c>
      <c r="I341" s="124">
        <v>840.93333333333339</v>
      </c>
      <c r="J341" s="124">
        <v>851.86666666666679</v>
      </c>
      <c r="K341" s="123">
        <v>830</v>
      </c>
      <c r="L341" s="123">
        <v>800</v>
      </c>
      <c r="M341" s="123">
        <v>0.26627000000000001</v>
      </c>
    </row>
    <row r="342" spans="1:13">
      <c r="A342" s="65">
        <v>332</v>
      </c>
      <c r="B342" s="123" t="s">
        <v>1452</v>
      </c>
      <c r="C342" s="126">
        <v>176.85</v>
      </c>
      <c r="D342" s="124">
        <v>177.25</v>
      </c>
      <c r="E342" s="124">
        <v>174.8</v>
      </c>
      <c r="F342" s="124">
        <v>172.75</v>
      </c>
      <c r="G342" s="124">
        <v>170.3</v>
      </c>
      <c r="H342" s="124">
        <v>179.3</v>
      </c>
      <c r="I342" s="124">
        <v>181.75</v>
      </c>
      <c r="J342" s="124">
        <v>183.8</v>
      </c>
      <c r="K342" s="123">
        <v>179.7</v>
      </c>
      <c r="L342" s="123">
        <v>175.2</v>
      </c>
      <c r="M342" s="123">
        <v>1.4040999999999999</v>
      </c>
    </row>
    <row r="343" spans="1:13">
      <c r="A343" s="65">
        <v>333</v>
      </c>
      <c r="B343" s="123" t="s">
        <v>1454</v>
      </c>
      <c r="C343" s="126">
        <v>142.44999999999999</v>
      </c>
      <c r="D343" s="124">
        <v>145.04999999999998</v>
      </c>
      <c r="E343" s="124">
        <v>139.54999999999995</v>
      </c>
      <c r="F343" s="124">
        <v>136.64999999999998</v>
      </c>
      <c r="G343" s="124">
        <v>131.14999999999995</v>
      </c>
      <c r="H343" s="124">
        <v>147.94999999999996</v>
      </c>
      <c r="I343" s="124">
        <v>153.45000000000002</v>
      </c>
      <c r="J343" s="124">
        <v>156.34999999999997</v>
      </c>
      <c r="K343" s="123">
        <v>150.55000000000001</v>
      </c>
      <c r="L343" s="123">
        <v>142.15</v>
      </c>
      <c r="M343" s="123">
        <v>0.72394999999999998</v>
      </c>
    </row>
    <row r="344" spans="1:13">
      <c r="A344" s="65">
        <v>334</v>
      </c>
      <c r="B344" s="123" t="s">
        <v>1470</v>
      </c>
      <c r="C344" s="126">
        <v>51.7</v>
      </c>
      <c r="D344" s="124">
        <v>52.183333333333337</v>
      </c>
      <c r="E344" s="124">
        <v>50.916666666666671</v>
      </c>
      <c r="F344" s="124">
        <v>50.133333333333333</v>
      </c>
      <c r="G344" s="124">
        <v>48.866666666666667</v>
      </c>
      <c r="H344" s="124">
        <v>52.966666666666676</v>
      </c>
      <c r="I344" s="124">
        <v>54.233333333333341</v>
      </c>
      <c r="J344" s="124">
        <v>55.01666666666668</v>
      </c>
      <c r="K344" s="123">
        <v>53.45</v>
      </c>
      <c r="L344" s="123">
        <v>51.4</v>
      </c>
      <c r="M344" s="123">
        <v>7.9967800000000002</v>
      </c>
    </row>
    <row r="345" spans="1:13">
      <c r="A345" s="65">
        <v>335</v>
      </c>
      <c r="B345" s="123" t="s">
        <v>1490</v>
      </c>
      <c r="C345" s="126">
        <v>1820.45</v>
      </c>
      <c r="D345" s="124">
        <v>1822.8166666666666</v>
      </c>
      <c r="E345" s="124">
        <v>1798.6333333333332</v>
      </c>
      <c r="F345" s="124">
        <v>1776.8166666666666</v>
      </c>
      <c r="G345" s="124">
        <v>1752.6333333333332</v>
      </c>
      <c r="H345" s="124">
        <v>1844.6333333333332</v>
      </c>
      <c r="I345" s="124">
        <v>1868.8166666666666</v>
      </c>
      <c r="J345" s="124">
        <v>1890.6333333333332</v>
      </c>
      <c r="K345" s="123">
        <v>1847</v>
      </c>
      <c r="L345" s="123">
        <v>1801</v>
      </c>
      <c r="M345" s="123">
        <v>0.35863</v>
      </c>
    </row>
    <row r="346" spans="1:13">
      <c r="A346" s="65">
        <v>336</v>
      </c>
      <c r="B346" s="123" t="s">
        <v>1506</v>
      </c>
      <c r="C346" s="126">
        <v>471.85</v>
      </c>
      <c r="D346" s="124">
        <v>471.90000000000003</v>
      </c>
      <c r="E346" s="124">
        <v>464.95000000000005</v>
      </c>
      <c r="F346" s="124">
        <v>458.05</v>
      </c>
      <c r="G346" s="124">
        <v>451.1</v>
      </c>
      <c r="H346" s="124">
        <v>478.80000000000007</v>
      </c>
      <c r="I346" s="124">
        <v>485.75</v>
      </c>
      <c r="J346" s="124">
        <v>492.65000000000009</v>
      </c>
      <c r="K346" s="123">
        <v>478.85</v>
      </c>
      <c r="L346" s="123">
        <v>465</v>
      </c>
      <c r="M346" s="123">
        <v>1.5429999999999999</v>
      </c>
    </row>
    <row r="347" spans="1:13">
      <c r="A347" s="65">
        <v>337</v>
      </c>
      <c r="B347" s="123" t="s">
        <v>124</v>
      </c>
      <c r="C347" s="126">
        <v>185.75</v>
      </c>
      <c r="D347" s="124">
        <v>187.35</v>
      </c>
      <c r="E347" s="124">
        <v>182.7</v>
      </c>
      <c r="F347" s="124">
        <v>179.65</v>
      </c>
      <c r="G347" s="124">
        <v>175</v>
      </c>
      <c r="H347" s="124">
        <v>190.39999999999998</v>
      </c>
      <c r="I347" s="124">
        <v>195.05</v>
      </c>
      <c r="J347" s="124">
        <v>198.09999999999997</v>
      </c>
      <c r="K347" s="123">
        <v>192</v>
      </c>
      <c r="L347" s="123">
        <v>184.3</v>
      </c>
      <c r="M347" s="123">
        <v>49.605269999999997</v>
      </c>
    </row>
    <row r="348" spans="1:13">
      <c r="A348" s="65">
        <v>338</v>
      </c>
      <c r="B348" s="123" t="s">
        <v>207</v>
      </c>
      <c r="C348" s="126">
        <v>359.25</v>
      </c>
      <c r="D348" s="124">
        <v>360.56666666666666</v>
      </c>
      <c r="E348" s="124">
        <v>356.7833333333333</v>
      </c>
      <c r="F348" s="124">
        <v>354.31666666666666</v>
      </c>
      <c r="G348" s="124">
        <v>350.5333333333333</v>
      </c>
      <c r="H348" s="124">
        <v>363.0333333333333</v>
      </c>
      <c r="I348" s="124">
        <v>366.81666666666672</v>
      </c>
      <c r="J348" s="124">
        <v>369.2833333333333</v>
      </c>
      <c r="K348" s="123">
        <v>364.35</v>
      </c>
      <c r="L348" s="123">
        <v>358.1</v>
      </c>
      <c r="M348" s="123">
        <v>6.5031600000000003</v>
      </c>
    </row>
    <row r="349" spans="1:13">
      <c r="A349" s="65">
        <v>339</v>
      </c>
      <c r="B349" s="123" t="s">
        <v>1514</v>
      </c>
      <c r="C349" s="126">
        <v>230.5</v>
      </c>
      <c r="D349" s="124">
        <v>229.1</v>
      </c>
      <c r="E349" s="124">
        <v>227.39999999999998</v>
      </c>
      <c r="F349" s="124">
        <v>224.29999999999998</v>
      </c>
      <c r="G349" s="124">
        <v>222.59999999999997</v>
      </c>
      <c r="H349" s="124">
        <v>232.2</v>
      </c>
      <c r="I349" s="124">
        <v>233.89999999999998</v>
      </c>
      <c r="J349" s="124">
        <v>237</v>
      </c>
      <c r="K349" s="123">
        <v>230.8</v>
      </c>
      <c r="L349" s="123">
        <v>226</v>
      </c>
      <c r="M349" s="123">
        <v>2.9426700000000001</v>
      </c>
    </row>
    <row r="350" spans="1:13">
      <c r="A350" s="65">
        <v>340</v>
      </c>
      <c r="B350" s="123" t="s">
        <v>123</v>
      </c>
      <c r="C350" s="126">
        <v>4014.35</v>
      </c>
      <c r="D350" s="124">
        <v>4020.1</v>
      </c>
      <c r="E350" s="124">
        <v>3979.75</v>
      </c>
      <c r="F350" s="124">
        <v>3945.15</v>
      </c>
      <c r="G350" s="124">
        <v>3904.8</v>
      </c>
      <c r="H350" s="124">
        <v>4054.7</v>
      </c>
      <c r="I350" s="124">
        <v>4095.0499999999993</v>
      </c>
      <c r="J350" s="124">
        <v>4129.6499999999996</v>
      </c>
      <c r="K350" s="123">
        <v>4060.45</v>
      </c>
      <c r="L350" s="123">
        <v>3985.5</v>
      </c>
      <c r="M350" s="123">
        <v>0.31833</v>
      </c>
    </row>
    <row r="351" spans="1:13">
      <c r="A351" s="65">
        <v>341</v>
      </c>
      <c r="B351" s="123" t="s">
        <v>321</v>
      </c>
      <c r="C351" s="126">
        <v>149.4</v>
      </c>
      <c r="D351" s="124">
        <v>149.79999999999998</v>
      </c>
      <c r="E351" s="124">
        <v>147.59999999999997</v>
      </c>
      <c r="F351" s="124">
        <v>145.79999999999998</v>
      </c>
      <c r="G351" s="124">
        <v>143.59999999999997</v>
      </c>
      <c r="H351" s="124">
        <v>151.59999999999997</v>
      </c>
      <c r="I351" s="124">
        <v>153.79999999999995</v>
      </c>
      <c r="J351" s="124">
        <v>155.59999999999997</v>
      </c>
      <c r="K351" s="123">
        <v>152</v>
      </c>
      <c r="L351" s="123">
        <v>148</v>
      </c>
      <c r="M351" s="123">
        <v>0.33445000000000003</v>
      </c>
    </row>
    <row r="352" spans="1:13">
      <c r="A352" s="65">
        <v>342</v>
      </c>
      <c r="B352" s="123" t="s">
        <v>125</v>
      </c>
      <c r="C352" s="126">
        <v>103.85</v>
      </c>
      <c r="D352" s="124">
        <v>106.56666666666666</v>
      </c>
      <c r="E352" s="124">
        <v>100.33333333333333</v>
      </c>
      <c r="F352" s="124">
        <v>96.816666666666663</v>
      </c>
      <c r="G352" s="124">
        <v>90.583333333333329</v>
      </c>
      <c r="H352" s="124">
        <v>110.08333333333333</v>
      </c>
      <c r="I352" s="124">
        <v>116.31666666666668</v>
      </c>
      <c r="J352" s="124">
        <v>119.83333333333333</v>
      </c>
      <c r="K352" s="123">
        <v>112.8</v>
      </c>
      <c r="L352" s="123">
        <v>103.05</v>
      </c>
      <c r="M352" s="123">
        <v>65.027889999999999</v>
      </c>
    </row>
    <row r="353" spans="1:13">
      <c r="A353" s="65">
        <v>343</v>
      </c>
      <c r="B353" s="123" t="s">
        <v>358</v>
      </c>
      <c r="C353" s="126">
        <v>376.1</v>
      </c>
      <c r="D353" s="124">
        <v>382.68333333333334</v>
      </c>
      <c r="E353" s="124">
        <v>366.41666666666669</v>
      </c>
      <c r="F353" s="124">
        <v>356.73333333333335</v>
      </c>
      <c r="G353" s="124">
        <v>340.4666666666667</v>
      </c>
      <c r="H353" s="124">
        <v>392.36666666666667</v>
      </c>
      <c r="I353" s="124">
        <v>408.63333333333333</v>
      </c>
      <c r="J353" s="124">
        <v>418.31666666666666</v>
      </c>
      <c r="K353" s="123">
        <v>398.95</v>
      </c>
      <c r="L353" s="123">
        <v>373</v>
      </c>
      <c r="M353" s="123">
        <v>83.013090000000005</v>
      </c>
    </row>
    <row r="354" spans="1:13">
      <c r="A354" s="65">
        <v>344</v>
      </c>
      <c r="B354" s="123" t="s">
        <v>1581</v>
      </c>
      <c r="C354" s="126">
        <v>839.55</v>
      </c>
      <c r="D354" s="124">
        <v>849.81666666666661</v>
      </c>
      <c r="E354" s="124">
        <v>824.73333333333323</v>
      </c>
      <c r="F354" s="124">
        <v>809.91666666666663</v>
      </c>
      <c r="G354" s="124">
        <v>784.83333333333326</v>
      </c>
      <c r="H354" s="124">
        <v>864.63333333333321</v>
      </c>
      <c r="I354" s="124">
        <v>889.7166666666667</v>
      </c>
      <c r="J354" s="124">
        <v>904.53333333333319</v>
      </c>
      <c r="K354" s="123">
        <v>874.9</v>
      </c>
      <c r="L354" s="123">
        <v>835</v>
      </c>
      <c r="M354" s="123">
        <v>0.98360000000000003</v>
      </c>
    </row>
    <row r="355" spans="1:13">
      <c r="A355" s="65">
        <v>345</v>
      </c>
      <c r="B355" s="123" t="s">
        <v>2298</v>
      </c>
      <c r="C355" s="126">
        <v>1253.5</v>
      </c>
      <c r="D355" s="124">
        <v>1256.5</v>
      </c>
      <c r="E355" s="124">
        <v>1243</v>
      </c>
      <c r="F355" s="124">
        <v>1232.5</v>
      </c>
      <c r="G355" s="124">
        <v>1219</v>
      </c>
      <c r="H355" s="124">
        <v>1267</v>
      </c>
      <c r="I355" s="124">
        <v>1280.5</v>
      </c>
      <c r="J355" s="124">
        <v>1291</v>
      </c>
      <c r="K355" s="123">
        <v>1270</v>
      </c>
      <c r="L355" s="123">
        <v>1246</v>
      </c>
      <c r="M355" s="123">
        <v>0.97126000000000001</v>
      </c>
    </row>
    <row r="356" spans="1:13">
      <c r="A356" s="65">
        <v>346</v>
      </c>
      <c r="B356" s="123" t="s">
        <v>1592</v>
      </c>
      <c r="C356" s="126">
        <v>177.9</v>
      </c>
      <c r="D356" s="124">
        <v>177.35</v>
      </c>
      <c r="E356" s="124">
        <v>174.7</v>
      </c>
      <c r="F356" s="124">
        <v>171.5</v>
      </c>
      <c r="G356" s="124">
        <v>168.85</v>
      </c>
      <c r="H356" s="124">
        <v>180.54999999999998</v>
      </c>
      <c r="I356" s="124">
        <v>183.20000000000002</v>
      </c>
      <c r="J356" s="124">
        <v>186.39999999999998</v>
      </c>
      <c r="K356" s="123">
        <v>180</v>
      </c>
      <c r="L356" s="123">
        <v>174.15</v>
      </c>
      <c r="M356" s="123">
        <v>0.93842000000000003</v>
      </c>
    </row>
    <row r="357" spans="1:13">
      <c r="A357" s="65">
        <v>347</v>
      </c>
      <c r="B357" s="123" t="s">
        <v>323</v>
      </c>
      <c r="C357" s="126">
        <v>33.4</v>
      </c>
      <c r="D357" s="124">
        <v>33.716666666666669</v>
      </c>
      <c r="E357" s="124">
        <v>32.933333333333337</v>
      </c>
      <c r="F357" s="124">
        <v>32.466666666666669</v>
      </c>
      <c r="G357" s="124">
        <v>31.683333333333337</v>
      </c>
      <c r="H357" s="124">
        <v>34.183333333333337</v>
      </c>
      <c r="I357" s="124">
        <v>34.966666666666669</v>
      </c>
      <c r="J357" s="124">
        <v>35.433333333333337</v>
      </c>
      <c r="K357" s="123">
        <v>34.5</v>
      </c>
      <c r="L357" s="123">
        <v>33.25</v>
      </c>
      <c r="M357" s="123">
        <v>12.709860000000001</v>
      </c>
    </row>
    <row r="358" spans="1:13">
      <c r="A358" s="65">
        <v>348</v>
      </c>
      <c r="B358" s="123" t="s">
        <v>130</v>
      </c>
      <c r="C358" s="126">
        <v>102.3</v>
      </c>
      <c r="D358" s="124">
        <v>102.63333333333333</v>
      </c>
      <c r="E358" s="124">
        <v>101.46666666666665</v>
      </c>
      <c r="F358" s="124">
        <v>100.63333333333333</v>
      </c>
      <c r="G358" s="124">
        <v>99.466666666666654</v>
      </c>
      <c r="H358" s="124">
        <v>103.46666666666665</v>
      </c>
      <c r="I358" s="124">
        <v>104.63333333333334</v>
      </c>
      <c r="J358" s="124">
        <v>105.46666666666665</v>
      </c>
      <c r="K358" s="123">
        <v>103.8</v>
      </c>
      <c r="L358" s="123">
        <v>101.8</v>
      </c>
      <c r="M358" s="123">
        <v>17.20636</v>
      </c>
    </row>
    <row r="359" spans="1:13">
      <c r="A359" s="65">
        <v>349</v>
      </c>
      <c r="B359" s="123" t="s">
        <v>1637</v>
      </c>
      <c r="C359" s="126">
        <v>1405.5</v>
      </c>
      <c r="D359" s="124">
        <v>1410.3</v>
      </c>
      <c r="E359" s="124">
        <v>1390.6</v>
      </c>
      <c r="F359" s="124">
        <v>1375.7</v>
      </c>
      <c r="G359" s="124">
        <v>1356</v>
      </c>
      <c r="H359" s="124">
        <v>1425.1999999999998</v>
      </c>
      <c r="I359" s="124">
        <v>1444.9</v>
      </c>
      <c r="J359" s="124">
        <v>1459.7999999999997</v>
      </c>
      <c r="K359" s="123">
        <v>1430</v>
      </c>
      <c r="L359" s="123">
        <v>1395.4</v>
      </c>
      <c r="M359" s="123">
        <v>0.93201000000000001</v>
      </c>
    </row>
    <row r="360" spans="1:13">
      <c r="A360" s="65">
        <v>350</v>
      </c>
      <c r="B360" s="123" t="s">
        <v>231</v>
      </c>
      <c r="C360" s="126">
        <v>22846.799999999999</v>
      </c>
      <c r="D360" s="124">
        <v>22618.55</v>
      </c>
      <c r="E360" s="124">
        <v>22238.1</v>
      </c>
      <c r="F360" s="124">
        <v>21629.399999999998</v>
      </c>
      <c r="G360" s="124">
        <v>21248.949999999997</v>
      </c>
      <c r="H360" s="124">
        <v>23227.25</v>
      </c>
      <c r="I360" s="124">
        <v>23607.700000000004</v>
      </c>
      <c r="J360" s="124">
        <v>24216.400000000001</v>
      </c>
      <c r="K360" s="123">
        <v>22999</v>
      </c>
      <c r="L360" s="123">
        <v>22009.85</v>
      </c>
      <c r="M360" s="123">
        <v>0.56193000000000004</v>
      </c>
    </row>
    <row r="361" spans="1:13">
      <c r="A361" s="65">
        <v>351</v>
      </c>
      <c r="B361" s="123" t="s">
        <v>1546</v>
      </c>
      <c r="C361" s="126">
        <v>295.7</v>
      </c>
      <c r="D361" s="124">
        <v>296.31666666666666</v>
      </c>
      <c r="E361" s="124">
        <v>293.63333333333333</v>
      </c>
      <c r="F361" s="124">
        <v>291.56666666666666</v>
      </c>
      <c r="G361" s="124">
        <v>288.88333333333333</v>
      </c>
      <c r="H361" s="124">
        <v>298.38333333333333</v>
      </c>
      <c r="I361" s="124">
        <v>301.06666666666661</v>
      </c>
      <c r="J361" s="124">
        <v>303.13333333333333</v>
      </c>
      <c r="K361" s="123">
        <v>299</v>
      </c>
      <c r="L361" s="123">
        <v>294.25</v>
      </c>
      <c r="M361" s="123">
        <v>3.9963299999999999</v>
      </c>
    </row>
    <row r="362" spans="1:13">
      <c r="A362" s="65">
        <v>352</v>
      </c>
      <c r="B362" s="123" t="s">
        <v>1562</v>
      </c>
      <c r="C362" s="126">
        <v>793.75</v>
      </c>
      <c r="D362" s="124">
        <v>793.1</v>
      </c>
      <c r="E362" s="124">
        <v>786.2</v>
      </c>
      <c r="F362" s="124">
        <v>778.65</v>
      </c>
      <c r="G362" s="124">
        <v>771.75</v>
      </c>
      <c r="H362" s="124">
        <v>800.65000000000009</v>
      </c>
      <c r="I362" s="124">
        <v>807.55</v>
      </c>
      <c r="J362" s="124">
        <v>815.10000000000014</v>
      </c>
      <c r="K362" s="123">
        <v>800</v>
      </c>
      <c r="L362" s="123">
        <v>785.55</v>
      </c>
      <c r="M362" s="123">
        <v>0.67203999999999997</v>
      </c>
    </row>
    <row r="363" spans="1:13">
      <c r="A363" s="65">
        <v>353</v>
      </c>
      <c r="B363" s="123" t="s">
        <v>126</v>
      </c>
      <c r="C363" s="126">
        <v>252.05</v>
      </c>
      <c r="D363" s="124">
        <v>251.46666666666667</v>
      </c>
      <c r="E363" s="124">
        <v>249.33333333333334</v>
      </c>
      <c r="F363" s="124">
        <v>246.61666666666667</v>
      </c>
      <c r="G363" s="124">
        <v>244.48333333333335</v>
      </c>
      <c r="H363" s="124">
        <v>254.18333333333334</v>
      </c>
      <c r="I363" s="124">
        <v>256.31666666666666</v>
      </c>
      <c r="J363" s="124">
        <v>259.0333333333333</v>
      </c>
      <c r="K363" s="123">
        <v>253.6</v>
      </c>
      <c r="L363" s="123">
        <v>248.75</v>
      </c>
      <c r="M363" s="123">
        <v>37.773130000000002</v>
      </c>
    </row>
    <row r="364" spans="1:13">
      <c r="A364" s="65">
        <v>354</v>
      </c>
      <c r="B364" s="123" t="s">
        <v>1566</v>
      </c>
      <c r="C364" s="126">
        <v>2328.6999999999998</v>
      </c>
      <c r="D364" s="124">
        <v>2336.25</v>
      </c>
      <c r="E364" s="124">
        <v>2312.5</v>
      </c>
      <c r="F364" s="124">
        <v>2296.3000000000002</v>
      </c>
      <c r="G364" s="124">
        <v>2272.5500000000002</v>
      </c>
      <c r="H364" s="124">
        <v>2352.4499999999998</v>
      </c>
      <c r="I364" s="124">
        <v>2376.1999999999998</v>
      </c>
      <c r="J364" s="124">
        <v>2392.3999999999996</v>
      </c>
      <c r="K364" s="123">
        <v>2360</v>
      </c>
      <c r="L364" s="123">
        <v>2320.0500000000002</v>
      </c>
      <c r="M364" s="123">
        <v>0.14563999999999999</v>
      </c>
    </row>
    <row r="365" spans="1:13">
      <c r="A365" s="65">
        <v>355</v>
      </c>
      <c r="B365" s="123" t="s">
        <v>1578</v>
      </c>
      <c r="C365" s="126">
        <v>604.85</v>
      </c>
      <c r="D365" s="124">
        <v>609.1</v>
      </c>
      <c r="E365" s="124">
        <v>591.20000000000005</v>
      </c>
      <c r="F365" s="124">
        <v>577.55000000000007</v>
      </c>
      <c r="G365" s="124">
        <v>559.65000000000009</v>
      </c>
      <c r="H365" s="124">
        <v>622.75</v>
      </c>
      <c r="I365" s="124">
        <v>640.64999999999986</v>
      </c>
      <c r="J365" s="124">
        <v>654.29999999999995</v>
      </c>
      <c r="K365" s="123">
        <v>627</v>
      </c>
      <c r="L365" s="123">
        <v>595.45000000000005</v>
      </c>
      <c r="M365" s="123">
        <v>0.62714000000000003</v>
      </c>
    </row>
    <row r="366" spans="1:13">
      <c r="A366" s="65">
        <v>356</v>
      </c>
      <c r="B366" s="123" t="s">
        <v>208</v>
      </c>
      <c r="C366" s="126">
        <v>894.85</v>
      </c>
      <c r="D366" s="124">
        <v>896.94999999999993</v>
      </c>
      <c r="E366" s="124">
        <v>887.89999999999986</v>
      </c>
      <c r="F366" s="124">
        <v>880.94999999999993</v>
      </c>
      <c r="G366" s="124">
        <v>871.89999999999986</v>
      </c>
      <c r="H366" s="124">
        <v>903.89999999999986</v>
      </c>
      <c r="I366" s="124">
        <v>912.94999999999982</v>
      </c>
      <c r="J366" s="124">
        <v>919.89999999999986</v>
      </c>
      <c r="K366" s="123">
        <v>906</v>
      </c>
      <c r="L366" s="123">
        <v>890</v>
      </c>
      <c r="M366" s="123">
        <v>6.52522</v>
      </c>
    </row>
    <row r="367" spans="1:13">
      <c r="A367" s="65">
        <v>357</v>
      </c>
      <c r="B367" s="123" t="s">
        <v>209</v>
      </c>
      <c r="C367" s="126">
        <v>2733.3</v>
      </c>
      <c r="D367" s="124">
        <v>2723.7666666666669</v>
      </c>
      <c r="E367" s="124">
        <v>2690.7833333333338</v>
      </c>
      <c r="F367" s="124">
        <v>2648.2666666666669</v>
      </c>
      <c r="G367" s="124">
        <v>2615.2833333333338</v>
      </c>
      <c r="H367" s="124">
        <v>2766.2833333333338</v>
      </c>
      <c r="I367" s="124">
        <v>2799.2666666666664</v>
      </c>
      <c r="J367" s="124">
        <v>2841.7833333333338</v>
      </c>
      <c r="K367" s="123">
        <v>2756.75</v>
      </c>
      <c r="L367" s="123">
        <v>2681.25</v>
      </c>
      <c r="M367" s="123">
        <v>0.95811000000000002</v>
      </c>
    </row>
    <row r="368" spans="1:13">
      <c r="A368" s="65">
        <v>358</v>
      </c>
      <c r="B368" s="123" t="s">
        <v>127</v>
      </c>
      <c r="C368" s="126">
        <v>111.25</v>
      </c>
      <c r="D368" s="124">
        <v>111.31666666666666</v>
      </c>
      <c r="E368" s="124">
        <v>109.78333333333333</v>
      </c>
      <c r="F368" s="124">
        <v>108.31666666666666</v>
      </c>
      <c r="G368" s="124">
        <v>106.78333333333333</v>
      </c>
      <c r="H368" s="124">
        <v>112.78333333333333</v>
      </c>
      <c r="I368" s="124">
        <v>114.31666666666666</v>
      </c>
      <c r="J368" s="124">
        <v>115.78333333333333</v>
      </c>
      <c r="K368" s="123">
        <v>112.85</v>
      </c>
      <c r="L368" s="123">
        <v>109.85</v>
      </c>
      <c r="M368" s="123">
        <v>46.911670000000001</v>
      </c>
    </row>
    <row r="369" spans="1:13">
      <c r="A369" s="65">
        <v>359</v>
      </c>
      <c r="B369" s="123" t="s">
        <v>129</v>
      </c>
      <c r="C369" s="126">
        <v>195.45</v>
      </c>
      <c r="D369" s="124">
        <v>195.86666666666665</v>
      </c>
      <c r="E369" s="124">
        <v>193.2833333333333</v>
      </c>
      <c r="F369" s="124">
        <v>191.11666666666665</v>
      </c>
      <c r="G369" s="124">
        <v>188.5333333333333</v>
      </c>
      <c r="H369" s="124">
        <v>198.0333333333333</v>
      </c>
      <c r="I369" s="124">
        <v>200.61666666666662</v>
      </c>
      <c r="J369" s="124">
        <v>202.7833333333333</v>
      </c>
      <c r="K369" s="123">
        <v>198.45</v>
      </c>
      <c r="L369" s="123">
        <v>193.7</v>
      </c>
      <c r="M369" s="123">
        <v>77.928340000000006</v>
      </c>
    </row>
    <row r="370" spans="1:13">
      <c r="A370" s="65">
        <v>360</v>
      </c>
      <c r="B370" s="123" t="s">
        <v>1608</v>
      </c>
      <c r="C370" s="126">
        <v>96.8</v>
      </c>
      <c r="D370" s="124">
        <v>98.466666666666654</v>
      </c>
      <c r="E370" s="124">
        <v>94.033333333333303</v>
      </c>
      <c r="F370" s="124">
        <v>91.266666666666652</v>
      </c>
      <c r="G370" s="124">
        <v>86.8333333333333</v>
      </c>
      <c r="H370" s="124">
        <v>101.23333333333331</v>
      </c>
      <c r="I370" s="124">
        <v>105.66666666666667</v>
      </c>
      <c r="J370" s="124">
        <v>108.43333333333331</v>
      </c>
      <c r="K370" s="123">
        <v>102.9</v>
      </c>
      <c r="L370" s="123">
        <v>95.7</v>
      </c>
      <c r="M370" s="123">
        <v>16.367730000000002</v>
      </c>
    </row>
    <row r="371" spans="1:13">
      <c r="A371" s="65">
        <v>361</v>
      </c>
      <c r="B371" s="123" t="s">
        <v>1620</v>
      </c>
      <c r="C371" s="126">
        <v>312.3</v>
      </c>
      <c r="D371" s="124">
        <v>313.68333333333334</v>
      </c>
      <c r="E371" s="124">
        <v>307.91666666666669</v>
      </c>
      <c r="F371" s="124">
        <v>303.53333333333336</v>
      </c>
      <c r="G371" s="124">
        <v>297.76666666666671</v>
      </c>
      <c r="H371" s="124">
        <v>318.06666666666666</v>
      </c>
      <c r="I371" s="124">
        <v>323.83333333333331</v>
      </c>
      <c r="J371" s="124">
        <v>328.21666666666664</v>
      </c>
      <c r="K371" s="123">
        <v>319.45</v>
      </c>
      <c r="L371" s="123">
        <v>309.3</v>
      </c>
      <c r="M371" s="123">
        <v>2.2869199999999998</v>
      </c>
    </row>
    <row r="372" spans="1:13">
      <c r="A372" s="65">
        <v>362</v>
      </c>
      <c r="B372" s="123" t="s">
        <v>1622</v>
      </c>
      <c r="C372" s="126">
        <v>138.30000000000001</v>
      </c>
      <c r="D372" s="124">
        <v>139.58333333333334</v>
      </c>
      <c r="E372" s="124">
        <v>134.51666666666668</v>
      </c>
      <c r="F372" s="124">
        <v>130.73333333333335</v>
      </c>
      <c r="G372" s="124">
        <v>125.66666666666669</v>
      </c>
      <c r="H372" s="124">
        <v>143.36666666666667</v>
      </c>
      <c r="I372" s="124">
        <v>148.43333333333334</v>
      </c>
      <c r="J372" s="124">
        <v>152.21666666666667</v>
      </c>
      <c r="K372" s="123">
        <v>144.65</v>
      </c>
      <c r="L372" s="123">
        <v>135.80000000000001</v>
      </c>
      <c r="M372" s="123">
        <v>35.303260000000002</v>
      </c>
    </row>
    <row r="373" spans="1:13">
      <c r="A373" s="65">
        <v>363</v>
      </c>
      <c r="B373" s="123" t="s">
        <v>210</v>
      </c>
      <c r="C373" s="126">
        <v>9296.15</v>
      </c>
      <c r="D373" s="124">
        <v>9324.7166666666672</v>
      </c>
      <c r="E373" s="124">
        <v>9199.4333333333343</v>
      </c>
      <c r="F373" s="124">
        <v>9102.7166666666672</v>
      </c>
      <c r="G373" s="124">
        <v>8977.4333333333343</v>
      </c>
      <c r="H373" s="124">
        <v>9421.4333333333343</v>
      </c>
      <c r="I373" s="124">
        <v>9546.7166666666672</v>
      </c>
      <c r="J373" s="124">
        <v>9643.4333333333343</v>
      </c>
      <c r="K373" s="123">
        <v>9450</v>
      </c>
      <c r="L373" s="123">
        <v>9228</v>
      </c>
      <c r="M373" s="123">
        <v>2.4910000000000002E-2</v>
      </c>
    </row>
    <row r="374" spans="1:13">
      <c r="A374" s="65">
        <v>364</v>
      </c>
      <c r="B374" s="123" t="s">
        <v>128</v>
      </c>
      <c r="C374" s="126">
        <v>145.85</v>
      </c>
      <c r="D374" s="124">
        <v>149.81666666666663</v>
      </c>
      <c r="E374" s="124">
        <v>140.68333333333328</v>
      </c>
      <c r="F374" s="124">
        <v>135.51666666666665</v>
      </c>
      <c r="G374" s="124">
        <v>126.3833333333333</v>
      </c>
      <c r="H374" s="124">
        <v>154.98333333333326</v>
      </c>
      <c r="I374" s="124">
        <v>164.11666666666665</v>
      </c>
      <c r="J374" s="124">
        <v>169.28333333333325</v>
      </c>
      <c r="K374" s="123">
        <v>158.94999999999999</v>
      </c>
      <c r="L374" s="123">
        <v>144.65</v>
      </c>
      <c r="M374" s="123">
        <v>683.96777999999995</v>
      </c>
    </row>
    <row r="375" spans="1:13">
      <c r="A375" s="65">
        <v>365</v>
      </c>
      <c r="B375" s="123" t="s">
        <v>2205</v>
      </c>
      <c r="C375" s="126">
        <v>957.15</v>
      </c>
      <c r="D375" s="124">
        <v>956.7166666666667</v>
      </c>
      <c r="E375" s="124">
        <v>948.43333333333339</v>
      </c>
      <c r="F375" s="124">
        <v>939.7166666666667</v>
      </c>
      <c r="G375" s="124">
        <v>931.43333333333339</v>
      </c>
      <c r="H375" s="124">
        <v>965.43333333333339</v>
      </c>
      <c r="I375" s="124">
        <v>973.7166666666667</v>
      </c>
      <c r="J375" s="124">
        <v>982.43333333333339</v>
      </c>
      <c r="K375" s="123">
        <v>965</v>
      </c>
      <c r="L375" s="123">
        <v>948</v>
      </c>
      <c r="M375" s="123">
        <v>1.63981</v>
      </c>
    </row>
    <row r="376" spans="1:13">
      <c r="A376" s="65">
        <v>366</v>
      </c>
      <c r="B376" s="123" t="s">
        <v>2251</v>
      </c>
      <c r="C376" s="126">
        <v>483.65</v>
      </c>
      <c r="D376" s="124">
        <v>486.01666666666665</v>
      </c>
      <c r="E376" s="124">
        <v>480.0333333333333</v>
      </c>
      <c r="F376" s="124">
        <v>476.41666666666663</v>
      </c>
      <c r="G376" s="124">
        <v>470.43333333333328</v>
      </c>
      <c r="H376" s="124">
        <v>489.63333333333333</v>
      </c>
      <c r="I376" s="124">
        <v>495.61666666666667</v>
      </c>
      <c r="J376" s="124">
        <v>499.23333333333335</v>
      </c>
      <c r="K376" s="123">
        <v>492</v>
      </c>
      <c r="L376" s="123">
        <v>482.4</v>
      </c>
      <c r="M376" s="123">
        <v>9.4606300000000001</v>
      </c>
    </row>
    <row r="377" spans="1:13">
      <c r="A377" s="65">
        <v>367</v>
      </c>
      <c r="B377" s="123" t="s">
        <v>1641</v>
      </c>
      <c r="C377" s="126">
        <v>360.65</v>
      </c>
      <c r="D377" s="124">
        <v>362.2</v>
      </c>
      <c r="E377" s="124">
        <v>353.54999999999995</v>
      </c>
      <c r="F377" s="124">
        <v>346.45</v>
      </c>
      <c r="G377" s="124">
        <v>337.79999999999995</v>
      </c>
      <c r="H377" s="124">
        <v>369.29999999999995</v>
      </c>
      <c r="I377" s="124">
        <v>377.94999999999993</v>
      </c>
      <c r="J377" s="124">
        <v>385.04999999999995</v>
      </c>
      <c r="K377" s="123">
        <v>370.85</v>
      </c>
      <c r="L377" s="123">
        <v>355.1</v>
      </c>
      <c r="M377" s="123">
        <v>26.877939999999999</v>
      </c>
    </row>
    <row r="378" spans="1:13">
      <c r="A378" s="65">
        <v>368</v>
      </c>
      <c r="B378" s="123" t="s">
        <v>1643</v>
      </c>
      <c r="C378" s="126">
        <v>383.6</v>
      </c>
      <c r="D378" s="124">
        <v>389.3</v>
      </c>
      <c r="E378" s="124">
        <v>375.95000000000005</v>
      </c>
      <c r="F378" s="124">
        <v>368.3</v>
      </c>
      <c r="G378" s="124">
        <v>354.95000000000005</v>
      </c>
      <c r="H378" s="124">
        <v>396.95000000000005</v>
      </c>
      <c r="I378" s="124">
        <v>410.30000000000007</v>
      </c>
      <c r="J378" s="124">
        <v>417.95000000000005</v>
      </c>
      <c r="K378" s="123">
        <v>402.65</v>
      </c>
      <c r="L378" s="123">
        <v>381.65</v>
      </c>
      <c r="M378" s="123">
        <v>25.763750000000002</v>
      </c>
    </row>
    <row r="379" spans="1:13">
      <c r="A379" s="65">
        <v>369</v>
      </c>
      <c r="B379" s="123" t="s">
        <v>1646</v>
      </c>
      <c r="C379" s="126">
        <v>819.2</v>
      </c>
      <c r="D379" s="124">
        <v>818.5</v>
      </c>
      <c r="E379" s="124">
        <v>809.7</v>
      </c>
      <c r="F379" s="124">
        <v>800.2</v>
      </c>
      <c r="G379" s="124">
        <v>791.40000000000009</v>
      </c>
      <c r="H379" s="124">
        <v>828</v>
      </c>
      <c r="I379" s="124">
        <v>836.8</v>
      </c>
      <c r="J379" s="124">
        <v>846.3</v>
      </c>
      <c r="K379" s="123">
        <v>827.3</v>
      </c>
      <c r="L379" s="123">
        <v>809</v>
      </c>
      <c r="M379" s="123">
        <v>5.1517099999999996</v>
      </c>
    </row>
    <row r="380" spans="1:13">
      <c r="A380" s="65">
        <v>370</v>
      </c>
      <c r="B380" s="123" t="s">
        <v>1652</v>
      </c>
      <c r="C380" s="126">
        <v>232.55</v>
      </c>
      <c r="D380" s="124">
        <v>233.93333333333331</v>
      </c>
      <c r="E380" s="124">
        <v>229.91666666666663</v>
      </c>
      <c r="F380" s="124">
        <v>227.28333333333333</v>
      </c>
      <c r="G380" s="124">
        <v>223.26666666666665</v>
      </c>
      <c r="H380" s="124">
        <v>236.56666666666661</v>
      </c>
      <c r="I380" s="124">
        <v>240.58333333333331</v>
      </c>
      <c r="J380" s="124">
        <v>243.21666666666658</v>
      </c>
      <c r="K380" s="123">
        <v>237.95</v>
      </c>
      <c r="L380" s="123">
        <v>231.3</v>
      </c>
      <c r="M380" s="123">
        <v>2.1372599999999999</v>
      </c>
    </row>
    <row r="381" spans="1:13">
      <c r="A381" s="65">
        <v>371</v>
      </c>
      <c r="B381" s="123" t="s">
        <v>1659</v>
      </c>
      <c r="C381" s="126">
        <v>454</v>
      </c>
      <c r="D381" s="124">
        <v>459.2</v>
      </c>
      <c r="E381" s="124">
        <v>444.84999999999997</v>
      </c>
      <c r="F381" s="124">
        <v>435.7</v>
      </c>
      <c r="G381" s="124">
        <v>421.34999999999997</v>
      </c>
      <c r="H381" s="124">
        <v>468.34999999999997</v>
      </c>
      <c r="I381" s="124">
        <v>482.7</v>
      </c>
      <c r="J381" s="124">
        <v>491.84999999999997</v>
      </c>
      <c r="K381" s="123">
        <v>473.55</v>
      </c>
      <c r="L381" s="123">
        <v>450.05</v>
      </c>
      <c r="M381" s="123">
        <v>0.46128999999999998</v>
      </c>
    </row>
    <row r="382" spans="1:13">
      <c r="A382" s="65">
        <v>372</v>
      </c>
      <c r="B382" s="123" t="s">
        <v>1703</v>
      </c>
      <c r="C382" s="126">
        <v>813.95</v>
      </c>
      <c r="D382" s="124">
        <v>811.30000000000007</v>
      </c>
      <c r="E382" s="124">
        <v>797.75000000000011</v>
      </c>
      <c r="F382" s="124">
        <v>781.55000000000007</v>
      </c>
      <c r="G382" s="124">
        <v>768.00000000000011</v>
      </c>
      <c r="H382" s="124">
        <v>827.50000000000011</v>
      </c>
      <c r="I382" s="124">
        <v>841.05000000000007</v>
      </c>
      <c r="J382" s="124">
        <v>857.25000000000011</v>
      </c>
      <c r="K382" s="123">
        <v>824.85</v>
      </c>
      <c r="L382" s="123">
        <v>795.1</v>
      </c>
      <c r="M382" s="123">
        <v>0.31368000000000001</v>
      </c>
    </row>
    <row r="383" spans="1:13">
      <c r="A383" s="65">
        <v>373</v>
      </c>
      <c r="B383" s="123" t="s">
        <v>1675</v>
      </c>
      <c r="C383" s="126">
        <v>86.7</v>
      </c>
      <c r="D383" s="124">
        <v>87.13333333333334</v>
      </c>
      <c r="E383" s="124">
        <v>85.866666666666674</v>
      </c>
      <c r="F383" s="124">
        <v>85.033333333333331</v>
      </c>
      <c r="G383" s="124">
        <v>83.766666666666666</v>
      </c>
      <c r="H383" s="124">
        <v>87.966666666666683</v>
      </c>
      <c r="I383" s="124">
        <v>89.233333333333363</v>
      </c>
      <c r="J383" s="124">
        <v>90.066666666666691</v>
      </c>
      <c r="K383" s="123">
        <v>88.4</v>
      </c>
      <c r="L383" s="123">
        <v>86.3</v>
      </c>
      <c r="M383" s="123">
        <v>22.78528</v>
      </c>
    </row>
    <row r="384" spans="1:13">
      <c r="A384" s="65">
        <v>374</v>
      </c>
      <c r="B384" s="123" t="s">
        <v>1722</v>
      </c>
      <c r="C384" s="126">
        <v>6.4</v>
      </c>
      <c r="D384" s="124">
        <v>6.5</v>
      </c>
      <c r="E384" s="124">
        <v>6.25</v>
      </c>
      <c r="F384" s="124">
        <v>6.1</v>
      </c>
      <c r="G384" s="124">
        <v>5.85</v>
      </c>
      <c r="H384" s="124">
        <v>6.65</v>
      </c>
      <c r="I384" s="124">
        <v>6.9</v>
      </c>
      <c r="J384" s="124">
        <v>7.0500000000000007</v>
      </c>
      <c r="K384" s="123">
        <v>6.75</v>
      </c>
      <c r="L384" s="123">
        <v>6.35</v>
      </c>
      <c r="M384" s="123">
        <v>56.922020000000003</v>
      </c>
    </row>
    <row r="385" spans="1:13">
      <c r="A385" s="65">
        <v>375</v>
      </c>
      <c r="B385" s="123" t="s">
        <v>1671</v>
      </c>
      <c r="C385" s="126">
        <v>974.35</v>
      </c>
      <c r="D385" s="124">
        <v>980.13333333333321</v>
      </c>
      <c r="E385" s="124">
        <v>962.51666666666642</v>
      </c>
      <c r="F385" s="124">
        <v>950.68333333333317</v>
      </c>
      <c r="G385" s="124">
        <v>933.06666666666638</v>
      </c>
      <c r="H385" s="124">
        <v>991.96666666666647</v>
      </c>
      <c r="I385" s="124">
        <v>1009.5833333333333</v>
      </c>
      <c r="J385" s="124">
        <v>1021.4166666666665</v>
      </c>
      <c r="K385" s="123">
        <v>997.75</v>
      </c>
      <c r="L385" s="123">
        <v>968.3</v>
      </c>
      <c r="M385" s="123">
        <v>4.2367400000000002</v>
      </c>
    </row>
    <row r="386" spans="1:13">
      <c r="A386" s="65">
        <v>376</v>
      </c>
      <c r="B386" s="123" t="s">
        <v>1680</v>
      </c>
      <c r="C386" s="126">
        <v>152.69999999999999</v>
      </c>
      <c r="D386" s="124">
        <v>152.91666666666666</v>
      </c>
      <c r="E386" s="124">
        <v>150.83333333333331</v>
      </c>
      <c r="F386" s="124">
        <v>148.96666666666667</v>
      </c>
      <c r="G386" s="124">
        <v>146.88333333333333</v>
      </c>
      <c r="H386" s="124">
        <v>154.7833333333333</v>
      </c>
      <c r="I386" s="124">
        <v>156.86666666666662</v>
      </c>
      <c r="J386" s="124">
        <v>158.73333333333329</v>
      </c>
      <c r="K386" s="123">
        <v>155</v>
      </c>
      <c r="L386" s="123">
        <v>151.05000000000001</v>
      </c>
      <c r="M386" s="123">
        <v>3.9876200000000002</v>
      </c>
    </row>
    <row r="387" spans="1:13">
      <c r="A387" s="65">
        <v>377</v>
      </c>
      <c r="B387" s="123" t="s">
        <v>1684</v>
      </c>
      <c r="C387" s="126">
        <v>598.95000000000005</v>
      </c>
      <c r="D387" s="124">
        <v>601.66666666666674</v>
      </c>
      <c r="E387" s="124">
        <v>593.48333333333346</v>
      </c>
      <c r="F387" s="124">
        <v>588.01666666666677</v>
      </c>
      <c r="G387" s="124">
        <v>579.83333333333348</v>
      </c>
      <c r="H387" s="124">
        <v>607.13333333333344</v>
      </c>
      <c r="I387" s="124">
        <v>615.31666666666683</v>
      </c>
      <c r="J387" s="124">
        <v>620.78333333333342</v>
      </c>
      <c r="K387" s="123">
        <v>609.85</v>
      </c>
      <c r="L387" s="123">
        <v>596.20000000000005</v>
      </c>
      <c r="M387" s="123">
        <v>0.33849000000000001</v>
      </c>
    </row>
    <row r="388" spans="1:13">
      <c r="A388" s="65">
        <v>378</v>
      </c>
      <c r="B388" s="123" t="s">
        <v>133</v>
      </c>
      <c r="C388" s="126">
        <v>509.95</v>
      </c>
      <c r="D388" s="124">
        <v>512.33333333333337</v>
      </c>
      <c r="E388" s="124">
        <v>503.36666666666679</v>
      </c>
      <c r="F388" s="124">
        <v>496.78333333333342</v>
      </c>
      <c r="G388" s="124">
        <v>487.81666666666683</v>
      </c>
      <c r="H388" s="124">
        <v>518.91666666666674</v>
      </c>
      <c r="I388" s="124">
        <v>527.88333333333321</v>
      </c>
      <c r="J388" s="124">
        <v>534.4666666666667</v>
      </c>
      <c r="K388" s="123">
        <v>521.29999999999995</v>
      </c>
      <c r="L388" s="123">
        <v>505.75</v>
      </c>
      <c r="M388" s="123">
        <v>64.82978</v>
      </c>
    </row>
    <row r="389" spans="1:13">
      <c r="A389" s="65">
        <v>379</v>
      </c>
      <c r="B389" s="123" t="s">
        <v>131</v>
      </c>
      <c r="C389" s="126">
        <v>29.6</v>
      </c>
      <c r="D389" s="124">
        <v>29.099999999999998</v>
      </c>
      <c r="E389" s="124">
        <v>27.999999999999996</v>
      </c>
      <c r="F389" s="124">
        <v>26.4</v>
      </c>
      <c r="G389" s="124">
        <v>25.299999999999997</v>
      </c>
      <c r="H389" s="124">
        <v>30.699999999999996</v>
      </c>
      <c r="I389" s="124">
        <v>31.799999999999997</v>
      </c>
      <c r="J389" s="124">
        <v>33.399999999999991</v>
      </c>
      <c r="K389" s="123">
        <v>30.2</v>
      </c>
      <c r="L389" s="123">
        <v>27.5</v>
      </c>
      <c r="M389" s="123">
        <v>1757.37302</v>
      </c>
    </row>
    <row r="390" spans="1:13">
      <c r="A390" s="65">
        <v>380</v>
      </c>
      <c r="B390" s="123" t="s">
        <v>134</v>
      </c>
      <c r="C390" s="126">
        <v>933.65</v>
      </c>
      <c r="D390" s="124">
        <v>932.38333333333333</v>
      </c>
      <c r="E390" s="124">
        <v>922.26666666666665</v>
      </c>
      <c r="F390" s="124">
        <v>910.88333333333333</v>
      </c>
      <c r="G390" s="124">
        <v>900.76666666666665</v>
      </c>
      <c r="H390" s="124">
        <v>943.76666666666665</v>
      </c>
      <c r="I390" s="124">
        <v>953.88333333333321</v>
      </c>
      <c r="J390" s="124">
        <v>965.26666666666665</v>
      </c>
      <c r="K390" s="123">
        <v>942.5</v>
      </c>
      <c r="L390" s="123">
        <v>921</v>
      </c>
      <c r="M390" s="123">
        <v>101.70959000000001</v>
      </c>
    </row>
    <row r="391" spans="1:13">
      <c r="A391" s="65">
        <v>381</v>
      </c>
      <c r="B391" s="123" t="s">
        <v>135</v>
      </c>
      <c r="C391" s="126">
        <v>457.25</v>
      </c>
      <c r="D391" s="124">
        <v>459.76666666666671</v>
      </c>
      <c r="E391" s="124">
        <v>451.58333333333343</v>
      </c>
      <c r="F391" s="124">
        <v>445.91666666666674</v>
      </c>
      <c r="G391" s="124">
        <v>437.73333333333346</v>
      </c>
      <c r="H391" s="124">
        <v>465.43333333333339</v>
      </c>
      <c r="I391" s="124">
        <v>473.61666666666667</v>
      </c>
      <c r="J391" s="124">
        <v>479.28333333333336</v>
      </c>
      <c r="K391" s="123">
        <v>467.95</v>
      </c>
      <c r="L391" s="123">
        <v>454.1</v>
      </c>
      <c r="M391" s="123">
        <v>26.753489999999999</v>
      </c>
    </row>
    <row r="392" spans="1:13">
      <c r="A392" s="65">
        <v>382</v>
      </c>
      <c r="B392" s="123" t="s">
        <v>2716</v>
      </c>
      <c r="C392" s="126">
        <v>41.7</v>
      </c>
      <c r="D392" s="124">
        <v>41.883333333333333</v>
      </c>
      <c r="E392" s="124">
        <v>40.916666666666664</v>
      </c>
      <c r="F392" s="124">
        <v>40.133333333333333</v>
      </c>
      <c r="G392" s="124">
        <v>39.166666666666664</v>
      </c>
      <c r="H392" s="124">
        <v>42.666666666666664</v>
      </c>
      <c r="I392" s="124">
        <v>43.633333333333333</v>
      </c>
      <c r="J392" s="124">
        <v>44.416666666666664</v>
      </c>
      <c r="K392" s="123">
        <v>42.85</v>
      </c>
      <c r="L392" s="123">
        <v>41.1</v>
      </c>
      <c r="M392" s="123">
        <v>54.594329999999999</v>
      </c>
    </row>
    <row r="393" spans="1:13">
      <c r="A393" s="65">
        <v>383</v>
      </c>
      <c r="B393" s="123" t="s">
        <v>136</v>
      </c>
      <c r="C393" s="126">
        <v>45.95</v>
      </c>
      <c r="D393" s="124">
        <v>46.416666666666664</v>
      </c>
      <c r="E393" s="124">
        <v>45.083333333333329</v>
      </c>
      <c r="F393" s="124">
        <v>44.216666666666661</v>
      </c>
      <c r="G393" s="124">
        <v>42.883333333333326</v>
      </c>
      <c r="H393" s="124">
        <v>47.283333333333331</v>
      </c>
      <c r="I393" s="124">
        <v>48.61666666666666</v>
      </c>
      <c r="J393" s="124">
        <v>49.483333333333334</v>
      </c>
      <c r="K393" s="123">
        <v>47.75</v>
      </c>
      <c r="L393" s="123">
        <v>45.55</v>
      </c>
      <c r="M393" s="123">
        <v>148.16</v>
      </c>
    </row>
    <row r="394" spans="1:13">
      <c r="A394" s="65">
        <v>384</v>
      </c>
      <c r="B394" s="123" t="s">
        <v>1688</v>
      </c>
      <c r="C394" s="126">
        <v>54.7</v>
      </c>
      <c r="D394" s="124">
        <v>54.70000000000001</v>
      </c>
      <c r="E394" s="124">
        <v>54.700000000000017</v>
      </c>
      <c r="F394" s="124">
        <v>54.70000000000001</v>
      </c>
      <c r="G394" s="124">
        <v>54.700000000000017</v>
      </c>
      <c r="H394" s="124">
        <v>54.700000000000017</v>
      </c>
      <c r="I394" s="124">
        <v>54.7</v>
      </c>
      <c r="J394" s="124">
        <v>54.700000000000017</v>
      </c>
      <c r="K394" s="123">
        <v>54.7</v>
      </c>
      <c r="L394" s="123">
        <v>54.7</v>
      </c>
      <c r="M394" s="123">
        <v>2.5757699999999999</v>
      </c>
    </row>
    <row r="395" spans="1:13">
      <c r="A395" s="65">
        <v>385</v>
      </c>
      <c r="B395" s="123" t="s">
        <v>1693</v>
      </c>
      <c r="C395" s="126">
        <v>600</v>
      </c>
      <c r="D395" s="124">
        <v>601.33333333333337</v>
      </c>
      <c r="E395" s="124">
        <v>586.66666666666674</v>
      </c>
      <c r="F395" s="124">
        <v>573.33333333333337</v>
      </c>
      <c r="G395" s="124">
        <v>558.66666666666674</v>
      </c>
      <c r="H395" s="124">
        <v>614.66666666666674</v>
      </c>
      <c r="I395" s="124">
        <v>629.33333333333348</v>
      </c>
      <c r="J395" s="124">
        <v>642.66666666666674</v>
      </c>
      <c r="K395" s="123">
        <v>616</v>
      </c>
      <c r="L395" s="123">
        <v>588</v>
      </c>
      <c r="M395" s="123">
        <v>8.0106900000000003</v>
      </c>
    </row>
    <row r="396" spans="1:13">
      <c r="A396" s="65">
        <v>386</v>
      </c>
      <c r="B396" s="123" t="s">
        <v>1730</v>
      </c>
      <c r="C396" s="126">
        <v>461.2</v>
      </c>
      <c r="D396" s="124">
        <v>462.93333333333334</v>
      </c>
      <c r="E396" s="124">
        <v>454.26666666666665</v>
      </c>
      <c r="F396" s="124">
        <v>447.33333333333331</v>
      </c>
      <c r="G396" s="124">
        <v>438.66666666666663</v>
      </c>
      <c r="H396" s="124">
        <v>469.86666666666667</v>
      </c>
      <c r="I396" s="124">
        <v>478.5333333333333</v>
      </c>
      <c r="J396" s="124">
        <v>485.4666666666667</v>
      </c>
      <c r="K396" s="123">
        <v>471.6</v>
      </c>
      <c r="L396" s="123">
        <v>456</v>
      </c>
      <c r="M396" s="123">
        <v>0.48498000000000002</v>
      </c>
    </row>
    <row r="397" spans="1:13">
      <c r="A397" s="65">
        <v>387</v>
      </c>
      <c r="B397" s="123" t="s">
        <v>132</v>
      </c>
      <c r="C397" s="126">
        <v>154.75</v>
      </c>
      <c r="D397" s="124">
        <v>155.06666666666666</v>
      </c>
      <c r="E397" s="124">
        <v>153.13333333333333</v>
      </c>
      <c r="F397" s="124">
        <v>151.51666666666665</v>
      </c>
      <c r="G397" s="124">
        <v>149.58333333333331</v>
      </c>
      <c r="H397" s="124">
        <v>156.68333333333334</v>
      </c>
      <c r="I397" s="124">
        <v>158.61666666666667</v>
      </c>
      <c r="J397" s="124">
        <v>160.23333333333335</v>
      </c>
      <c r="K397" s="123">
        <v>157</v>
      </c>
      <c r="L397" s="123">
        <v>153.44999999999999</v>
      </c>
      <c r="M397" s="123">
        <v>49.341230000000003</v>
      </c>
    </row>
    <row r="398" spans="1:13">
      <c r="A398" s="65">
        <v>388</v>
      </c>
      <c r="B398" s="123" t="s">
        <v>1805</v>
      </c>
      <c r="C398" s="126">
        <v>290.3</v>
      </c>
      <c r="D398" s="124">
        <v>292.5</v>
      </c>
      <c r="E398" s="124">
        <v>280</v>
      </c>
      <c r="F398" s="124">
        <v>269.7</v>
      </c>
      <c r="G398" s="124">
        <v>257.2</v>
      </c>
      <c r="H398" s="124">
        <v>302.8</v>
      </c>
      <c r="I398" s="124">
        <v>315.3</v>
      </c>
      <c r="J398" s="124">
        <v>325.60000000000002</v>
      </c>
      <c r="K398" s="123">
        <v>305</v>
      </c>
      <c r="L398" s="123">
        <v>282.2</v>
      </c>
      <c r="M398" s="123">
        <v>1.25888</v>
      </c>
    </row>
    <row r="399" spans="1:13">
      <c r="A399" s="65">
        <v>389</v>
      </c>
      <c r="B399" s="123" t="s">
        <v>1831</v>
      </c>
      <c r="C399" s="126">
        <v>36.799999999999997</v>
      </c>
      <c r="D399" s="124">
        <v>36.949999999999996</v>
      </c>
      <c r="E399" s="124">
        <v>36.499999999999993</v>
      </c>
      <c r="F399" s="124">
        <v>36.199999999999996</v>
      </c>
      <c r="G399" s="124">
        <v>35.749999999999993</v>
      </c>
      <c r="H399" s="124">
        <v>37.249999999999993</v>
      </c>
      <c r="I399" s="124">
        <v>37.699999999999996</v>
      </c>
      <c r="J399" s="124">
        <v>37.999999999999993</v>
      </c>
      <c r="K399" s="123">
        <v>37.4</v>
      </c>
      <c r="L399" s="123">
        <v>36.65</v>
      </c>
      <c r="M399" s="123">
        <v>15.775119999999999</v>
      </c>
    </row>
    <row r="400" spans="1:13">
      <c r="A400" s="65">
        <v>390</v>
      </c>
      <c r="B400" s="123" t="s">
        <v>1833</v>
      </c>
      <c r="C400" s="126">
        <v>1826.7</v>
      </c>
      <c r="D400" s="124">
        <v>1835.3666666666668</v>
      </c>
      <c r="E400" s="124">
        <v>1796.3333333333335</v>
      </c>
      <c r="F400" s="124">
        <v>1765.9666666666667</v>
      </c>
      <c r="G400" s="124">
        <v>1726.9333333333334</v>
      </c>
      <c r="H400" s="124">
        <v>1865.7333333333336</v>
      </c>
      <c r="I400" s="124">
        <v>1904.7666666666669</v>
      </c>
      <c r="J400" s="124">
        <v>1935.1333333333337</v>
      </c>
      <c r="K400" s="123">
        <v>1874.4</v>
      </c>
      <c r="L400" s="123">
        <v>1805</v>
      </c>
      <c r="M400" s="123">
        <v>4.0149999999999998E-2</v>
      </c>
    </row>
    <row r="401" spans="1:13">
      <c r="A401" s="65">
        <v>391</v>
      </c>
      <c r="B401" s="123" t="s">
        <v>1840</v>
      </c>
      <c r="C401" s="126">
        <v>817.6</v>
      </c>
      <c r="D401" s="124">
        <v>820.55000000000007</v>
      </c>
      <c r="E401" s="124">
        <v>811.30000000000018</v>
      </c>
      <c r="F401" s="124">
        <v>805.00000000000011</v>
      </c>
      <c r="G401" s="124">
        <v>795.75000000000023</v>
      </c>
      <c r="H401" s="124">
        <v>826.85000000000014</v>
      </c>
      <c r="I401" s="124">
        <v>836.09999999999991</v>
      </c>
      <c r="J401" s="124">
        <v>842.40000000000009</v>
      </c>
      <c r="K401" s="123">
        <v>829.8</v>
      </c>
      <c r="L401" s="123">
        <v>814.25</v>
      </c>
      <c r="M401" s="123">
        <v>0.13536999999999999</v>
      </c>
    </row>
    <row r="402" spans="1:13">
      <c r="A402" s="65">
        <v>392</v>
      </c>
      <c r="B402" s="123" t="s">
        <v>1866</v>
      </c>
      <c r="C402" s="126">
        <v>83.2</v>
      </c>
      <c r="D402" s="124">
        <v>83.75</v>
      </c>
      <c r="E402" s="124">
        <v>82</v>
      </c>
      <c r="F402" s="124">
        <v>80.8</v>
      </c>
      <c r="G402" s="124">
        <v>79.05</v>
      </c>
      <c r="H402" s="124">
        <v>84.95</v>
      </c>
      <c r="I402" s="124">
        <v>86.7</v>
      </c>
      <c r="J402" s="124">
        <v>87.9</v>
      </c>
      <c r="K402" s="123">
        <v>85.5</v>
      </c>
      <c r="L402" s="123">
        <v>82.55</v>
      </c>
      <c r="M402" s="123">
        <v>14.73701</v>
      </c>
    </row>
    <row r="403" spans="1:13">
      <c r="A403" s="65">
        <v>393</v>
      </c>
      <c r="B403" s="123" t="s">
        <v>230</v>
      </c>
      <c r="C403" s="126">
        <v>1908.1</v>
      </c>
      <c r="D403" s="124">
        <v>1906.8500000000001</v>
      </c>
      <c r="E403" s="124">
        <v>1888.0500000000002</v>
      </c>
      <c r="F403" s="124">
        <v>1868</v>
      </c>
      <c r="G403" s="124">
        <v>1849.2</v>
      </c>
      <c r="H403" s="124">
        <v>1926.9000000000003</v>
      </c>
      <c r="I403" s="124">
        <v>1945.7</v>
      </c>
      <c r="J403" s="124">
        <v>1965.7500000000005</v>
      </c>
      <c r="K403" s="123">
        <v>1925.65</v>
      </c>
      <c r="L403" s="123">
        <v>1886.8</v>
      </c>
      <c r="M403" s="123">
        <v>1.64882</v>
      </c>
    </row>
    <row r="404" spans="1:13">
      <c r="A404" s="65">
        <v>394</v>
      </c>
      <c r="B404" s="123" t="s">
        <v>1734</v>
      </c>
      <c r="C404" s="126">
        <v>394.95</v>
      </c>
      <c r="D404" s="124">
        <v>400.40000000000003</v>
      </c>
      <c r="E404" s="124">
        <v>386.55000000000007</v>
      </c>
      <c r="F404" s="124">
        <v>378.15000000000003</v>
      </c>
      <c r="G404" s="124">
        <v>364.30000000000007</v>
      </c>
      <c r="H404" s="124">
        <v>408.80000000000007</v>
      </c>
      <c r="I404" s="124">
        <v>422.65000000000009</v>
      </c>
      <c r="J404" s="124">
        <v>431.05000000000007</v>
      </c>
      <c r="K404" s="123">
        <v>414.25</v>
      </c>
      <c r="L404" s="123">
        <v>392</v>
      </c>
      <c r="M404" s="123">
        <v>1.21644</v>
      </c>
    </row>
    <row r="405" spans="1:13">
      <c r="A405" s="65">
        <v>395</v>
      </c>
      <c r="B405" s="123" t="s">
        <v>211</v>
      </c>
      <c r="C405" s="126">
        <v>4866.7</v>
      </c>
      <c r="D405" s="124">
        <v>4887.0666666666666</v>
      </c>
      <c r="E405" s="124">
        <v>4816.1333333333332</v>
      </c>
      <c r="F405" s="124">
        <v>4765.5666666666666</v>
      </c>
      <c r="G405" s="124">
        <v>4694.6333333333332</v>
      </c>
      <c r="H405" s="124">
        <v>4937.6333333333332</v>
      </c>
      <c r="I405" s="124">
        <v>5008.5666666666657</v>
      </c>
      <c r="J405" s="124">
        <v>5059.1333333333332</v>
      </c>
      <c r="K405" s="123">
        <v>4958</v>
      </c>
      <c r="L405" s="123">
        <v>4836.5</v>
      </c>
      <c r="M405" s="123">
        <v>9.4369999999999996E-2</v>
      </c>
    </row>
    <row r="406" spans="1:13">
      <c r="A406" s="65">
        <v>396</v>
      </c>
      <c r="B406" s="123" t="s">
        <v>2586</v>
      </c>
      <c r="C406" s="126">
        <v>5391.8</v>
      </c>
      <c r="D406" s="124">
        <v>5421.9333333333334</v>
      </c>
      <c r="E406" s="124">
        <v>5344.8666666666668</v>
      </c>
      <c r="F406" s="124">
        <v>5297.9333333333334</v>
      </c>
      <c r="G406" s="124">
        <v>5220.8666666666668</v>
      </c>
      <c r="H406" s="124">
        <v>5468.8666666666668</v>
      </c>
      <c r="I406" s="124">
        <v>5545.9333333333343</v>
      </c>
      <c r="J406" s="124">
        <v>5592.8666666666668</v>
      </c>
      <c r="K406" s="123">
        <v>5499</v>
      </c>
      <c r="L406" s="123">
        <v>5375</v>
      </c>
      <c r="M406" s="123">
        <v>1.206E-2</v>
      </c>
    </row>
    <row r="407" spans="1:13">
      <c r="A407" s="65">
        <v>397</v>
      </c>
      <c r="B407" s="123" t="s">
        <v>1771</v>
      </c>
      <c r="C407" s="126">
        <v>110.4</v>
      </c>
      <c r="D407" s="124">
        <v>111.7</v>
      </c>
      <c r="E407" s="124">
        <v>108.60000000000001</v>
      </c>
      <c r="F407" s="124">
        <v>106.80000000000001</v>
      </c>
      <c r="G407" s="124">
        <v>103.70000000000002</v>
      </c>
      <c r="H407" s="124">
        <v>113.5</v>
      </c>
      <c r="I407" s="124">
        <v>116.6</v>
      </c>
      <c r="J407" s="124">
        <v>118.39999999999999</v>
      </c>
      <c r="K407" s="123">
        <v>114.8</v>
      </c>
      <c r="L407" s="123">
        <v>109.9</v>
      </c>
      <c r="M407" s="123">
        <v>1.5285200000000001</v>
      </c>
    </row>
    <row r="408" spans="1:13">
      <c r="A408" s="65">
        <v>398</v>
      </c>
      <c r="B408" s="123" t="s">
        <v>1793</v>
      </c>
      <c r="C408" s="126">
        <v>393.4</v>
      </c>
      <c r="D408" s="124">
        <v>395.15000000000003</v>
      </c>
      <c r="E408" s="124">
        <v>389.25000000000006</v>
      </c>
      <c r="F408" s="124">
        <v>385.1</v>
      </c>
      <c r="G408" s="124">
        <v>379.20000000000005</v>
      </c>
      <c r="H408" s="124">
        <v>399.30000000000007</v>
      </c>
      <c r="I408" s="124">
        <v>405.20000000000005</v>
      </c>
      <c r="J408" s="124">
        <v>409.35000000000008</v>
      </c>
      <c r="K408" s="123">
        <v>401.05</v>
      </c>
      <c r="L408" s="123">
        <v>391</v>
      </c>
      <c r="M408" s="123">
        <v>9.0370000000000006E-2</v>
      </c>
    </row>
    <row r="409" spans="1:13">
      <c r="A409" s="65">
        <v>399</v>
      </c>
      <c r="B409" s="123" t="s">
        <v>2358</v>
      </c>
      <c r="C409" s="126">
        <v>1591.6</v>
      </c>
      <c r="D409" s="124">
        <v>1600.7333333333333</v>
      </c>
      <c r="E409" s="124">
        <v>1571.4666666666667</v>
      </c>
      <c r="F409" s="124">
        <v>1551.3333333333333</v>
      </c>
      <c r="G409" s="124">
        <v>1522.0666666666666</v>
      </c>
      <c r="H409" s="124">
        <v>1620.8666666666668</v>
      </c>
      <c r="I409" s="124">
        <v>1650.1333333333337</v>
      </c>
      <c r="J409" s="124">
        <v>1670.2666666666669</v>
      </c>
      <c r="K409" s="123">
        <v>1630</v>
      </c>
      <c r="L409" s="123">
        <v>1580.6</v>
      </c>
      <c r="M409" s="123">
        <v>4.1700000000000001E-3</v>
      </c>
    </row>
    <row r="410" spans="1:13">
      <c r="A410" s="65">
        <v>400</v>
      </c>
      <c r="B410" s="123" t="s">
        <v>1799</v>
      </c>
      <c r="C410" s="126">
        <v>480.95</v>
      </c>
      <c r="D410" s="124">
        <v>489.01666666666671</v>
      </c>
      <c r="E410" s="124">
        <v>467.03333333333342</v>
      </c>
      <c r="F410" s="124">
        <v>453.11666666666673</v>
      </c>
      <c r="G410" s="124">
        <v>431.13333333333344</v>
      </c>
      <c r="H410" s="124">
        <v>502.93333333333339</v>
      </c>
      <c r="I410" s="124">
        <v>524.91666666666663</v>
      </c>
      <c r="J410" s="124">
        <v>538.83333333333337</v>
      </c>
      <c r="K410" s="123">
        <v>511</v>
      </c>
      <c r="L410" s="123">
        <v>475.1</v>
      </c>
      <c r="M410" s="123">
        <v>2.22193</v>
      </c>
    </row>
    <row r="411" spans="1:13">
      <c r="A411" s="65">
        <v>401</v>
      </c>
      <c r="B411" s="123" t="s">
        <v>1773</v>
      </c>
      <c r="C411" s="126">
        <v>82.35</v>
      </c>
      <c r="D411" s="124">
        <v>83.166666666666671</v>
      </c>
      <c r="E411" s="124">
        <v>80.333333333333343</v>
      </c>
      <c r="F411" s="124">
        <v>78.316666666666677</v>
      </c>
      <c r="G411" s="124">
        <v>75.483333333333348</v>
      </c>
      <c r="H411" s="124">
        <v>85.183333333333337</v>
      </c>
      <c r="I411" s="124">
        <v>88.01666666666668</v>
      </c>
      <c r="J411" s="124">
        <v>90.033333333333331</v>
      </c>
      <c r="K411" s="123">
        <v>86</v>
      </c>
      <c r="L411" s="123">
        <v>81.150000000000006</v>
      </c>
      <c r="M411" s="123">
        <v>20.20879</v>
      </c>
    </row>
    <row r="412" spans="1:13">
      <c r="A412" s="65">
        <v>402</v>
      </c>
      <c r="B412" s="123" t="s">
        <v>1807</v>
      </c>
      <c r="C412" s="126">
        <v>537.29999999999995</v>
      </c>
      <c r="D412" s="124">
        <v>536.4666666666667</v>
      </c>
      <c r="E412" s="124">
        <v>530.93333333333339</v>
      </c>
      <c r="F412" s="124">
        <v>524.56666666666672</v>
      </c>
      <c r="G412" s="124">
        <v>519.03333333333342</v>
      </c>
      <c r="H412" s="124">
        <v>542.83333333333337</v>
      </c>
      <c r="I412" s="124">
        <v>548.36666666666667</v>
      </c>
      <c r="J412" s="124">
        <v>554.73333333333335</v>
      </c>
      <c r="K412" s="123">
        <v>542</v>
      </c>
      <c r="L412" s="123">
        <v>530.1</v>
      </c>
      <c r="M412" s="123">
        <v>0.33898</v>
      </c>
    </row>
    <row r="413" spans="1:13">
      <c r="A413" s="65">
        <v>403</v>
      </c>
      <c r="B413" s="123" t="s">
        <v>212</v>
      </c>
      <c r="C413" s="126">
        <v>16813.150000000001</v>
      </c>
      <c r="D413" s="124">
        <v>16854.850000000002</v>
      </c>
      <c r="E413" s="124">
        <v>16582.500000000004</v>
      </c>
      <c r="F413" s="124">
        <v>16351.850000000002</v>
      </c>
      <c r="G413" s="124">
        <v>16079.500000000004</v>
      </c>
      <c r="H413" s="124">
        <v>17085.500000000004</v>
      </c>
      <c r="I413" s="124">
        <v>17357.850000000002</v>
      </c>
      <c r="J413" s="124">
        <v>17588.500000000004</v>
      </c>
      <c r="K413" s="123">
        <v>17127.2</v>
      </c>
      <c r="L413" s="123">
        <v>16624.2</v>
      </c>
      <c r="M413" s="123">
        <v>6.148E-2</v>
      </c>
    </row>
    <row r="414" spans="1:13">
      <c r="A414" s="65">
        <v>404</v>
      </c>
      <c r="B414" s="123" t="s">
        <v>1691</v>
      </c>
      <c r="C414" s="126">
        <v>15.7</v>
      </c>
      <c r="D414" s="124">
        <v>15.916666666666666</v>
      </c>
      <c r="E414" s="124">
        <v>15.483333333333331</v>
      </c>
      <c r="F414" s="124">
        <v>15.266666666666664</v>
      </c>
      <c r="G414" s="124">
        <v>14.833333333333329</v>
      </c>
      <c r="H414" s="124">
        <v>16.133333333333333</v>
      </c>
      <c r="I414" s="124">
        <v>16.566666666666666</v>
      </c>
      <c r="J414" s="124">
        <v>16.783333333333335</v>
      </c>
      <c r="K414" s="123">
        <v>16.350000000000001</v>
      </c>
      <c r="L414" s="123">
        <v>15.7</v>
      </c>
      <c r="M414" s="123">
        <v>30.157959999999999</v>
      </c>
    </row>
    <row r="415" spans="1:13">
      <c r="A415" s="65">
        <v>405</v>
      </c>
      <c r="B415" s="123" t="s">
        <v>1816</v>
      </c>
      <c r="C415" s="126">
        <v>2005.7</v>
      </c>
      <c r="D415" s="124">
        <v>2011.0333333333335</v>
      </c>
      <c r="E415" s="124">
        <v>1969.666666666667</v>
      </c>
      <c r="F415" s="124">
        <v>1933.6333333333334</v>
      </c>
      <c r="G415" s="124">
        <v>1892.2666666666669</v>
      </c>
      <c r="H415" s="124">
        <v>2047.0666666666671</v>
      </c>
      <c r="I415" s="124">
        <v>2088.4333333333334</v>
      </c>
      <c r="J415" s="124">
        <v>2124.4666666666672</v>
      </c>
      <c r="K415" s="123">
        <v>2052.4</v>
      </c>
      <c r="L415" s="123">
        <v>1975</v>
      </c>
      <c r="M415" s="123">
        <v>2.9440000000000001E-2</v>
      </c>
    </row>
    <row r="416" spans="1:13">
      <c r="A416" s="65">
        <v>406</v>
      </c>
      <c r="B416" s="123" t="s">
        <v>140</v>
      </c>
      <c r="C416" s="126">
        <v>1348.25</v>
      </c>
      <c r="D416" s="124">
        <v>1349.7833333333333</v>
      </c>
      <c r="E416" s="124">
        <v>1323.4666666666667</v>
      </c>
      <c r="F416" s="124">
        <v>1298.6833333333334</v>
      </c>
      <c r="G416" s="124">
        <v>1272.3666666666668</v>
      </c>
      <c r="H416" s="124">
        <v>1374.5666666666666</v>
      </c>
      <c r="I416" s="124">
        <v>1400.8833333333332</v>
      </c>
      <c r="J416" s="124">
        <v>1425.6666666666665</v>
      </c>
      <c r="K416" s="123">
        <v>1376.1</v>
      </c>
      <c r="L416" s="123">
        <v>1325</v>
      </c>
      <c r="M416" s="123">
        <v>5.3533799999999996</v>
      </c>
    </row>
    <row r="417" spans="1:13">
      <c r="A417" s="65">
        <v>407</v>
      </c>
      <c r="B417" s="123" t="s">
        <v>139</v>
      </c>
      <c r="C417" s="126">
        <v>1275.5</v>
      </c>
      <c r="D417" s="124">
        <v>1271.5999999999999</v>
      </c>
      <c r="E417" s="124">
        <v>1260.9999999999998</v>
      </c>
      <c r="F417" s="124">
        <v>1246.4999999999998</v>
      </c>
      <c r="G417" s="124">
        <v>1235.8999999999996</v>
      </c>
      <c r="H417" s="124">
        <v>1286.0999999999999</v>
      </c>
      <c r="I417" s="124">
        <v>1296.7000000000003</v>
      </c>
      <c r="J417" s="124">
        <v>1311.2</v>
      </c>
      <c r="K417" s="123">
        <v>1282.2</v>
      </c>
      <c r="L417" s="123">
        <v>1257.0999999999999</v>
      </c>
      <c r="M417" s="123">
        <v>1.90815</v>
      </c>
    </row>
    <row r="418" spans="1:13">
      <c r="A418" s="65">
        <v>408</v>
      </c>
      <c r="B418" s="123" t="s">
        <v>1842</v>
      </c>
      <c r="C418" s="126">
        <v>55.15</v>
      </c>
      <c r="D418" s="124">
        <v>55.466666666666669</v>
      </c>
      <c r="E418" s="124">
        <v>53.933333333333337</v>
      </c>
      <c r="F418" s="124">
        <v>52.716666666666669</v>
      </c>
      <c r="G418" s="124">
        <v>51.183333333333337</v>
      </c>
      <c r="H418" s="124">
        <v>56.683333333333337</v>
      </c>
      <c r="I418" s="124">
        <v>58.216666666666669</v>
      </c>
      <c r="J418" s="124">
        <v>59.433333333333337</v>
      </c>
      <c r="K418" s="123">
        <v>57</v>
      </c>
      <c r="L418" s="123">
        <v>54.25</v>
      </c>
      <c r="M418" s="123">
        <v>10.213050000000001</v>
      </c>
    </row>
    <row r="419" spans="1:13">
      <c r="A419" s="65">
        <v>409</v>
      </c>
      <c r="B419" s="123" t="s">
        <v>1844</v>
      </c>
      <c r="C419" s="126">
        <v>561.75</v>
      </c>
      <c r="D419" s="124">
        <v>563.63333333333333</v>
      </c>
      <c r="E419" s="124">
        <v>556.31666666666661</v>
      </c>
      <c r="F419" s="124">
        <v>550.88333333333333</v>
      </c>
      <c r="G419" s="124">
        <v>543.56666666666661</v>
      </c>
      <c r="H419" s="124">
        <v>569.06666666666661</v>
      </c>
      <c r="I419" s="124">
        <v>576.38333333333344</v>
      </c>
      <c r="J419" s="124">
        <v>581.81666666666661</v>
      </c>
      <c r="K419" s="123">
        <v>570.95000000000005</v>
      </c>
      <c r="L419" s="123">
        <v>558.20000000000005</v>
      </c>
      <c r="M419" s="123">
        <v>2.22648</v>
      </c>
    </row>
    <row r="420" spans="1:13">
      <c r="A420" s="65">
        <v>410</v>
      </c>
      <c r="B420" s="123" t="s">
        <v>1846</v>
      </c>
      <c r="C420" s="126">
        <v>1060.2</v>
      </c>
      <c r="D420" s="124">
        <v>1056.9833333333333</v>
      </c>
      <c r="E420" s="124">
        <v>1042.4666666666667</v>
      </c>
      <c r="F420" s="124">
        <v>1024.7333333333333</v>
      </c>
      <c r="G420" s="124">
        <v>1010.2166666666667</v>
      </c>
      <c r="H420" s="124">
        <v>1074.7166666666667</v>
      </c>
      <c r="I420" s="124">
        <v>1089.2333333333336</v>
      </c>
      <c r="J420" s="124">
        <v>1106.9666666666667</v>
      </c>
      <c r="K420" s="123">
        <v>1071.5</v>
      </c>
      <c r="L420" s="123">
        <v>1039.25</v>
      </c>
      <c r="M420" s="123">
        <v>6.3009999999999997E-2</v>
      </c>
    </row>
    <row r="421" spans="1:13">
      <c r="A421" s="65">
        <v>411</v>
      </c>
      <c r="B421" s="123" t="s">
        <v>1847</v>
      </c>
      <c r="C421" s="126">
        <v>693.7</v>
      </c>
      <c r="D421" s="124">
        <v>700.23333333333323</v>
      </c>
      <c r="E421" s="124">
        <v>683.46666666666647</v>
      </c>
      <c r="F421" s="124">
        <v>673.23333333333323</v>
      </c>
      <c r="G421" s="124">
        <v>656.46666666666647</v>
      </c>
      <c r="H421" s="124">
        <v>710.46666666666647</v>
      </c>
      <c r="I421" s="124">
        <v>727.23333333333312</v>
      </c>
      <c r="J421" s="124">
        <v>737.46666666666647</v>
      </c>
      <c r="K421" s="123">
        <v>717</v>
      </c>
      <c r="L421" s="123">
        <v>690</v>
      </c>
      <c r="M421" s="123">
        <v>8.9010000000000006E-2</v>
      </c>
    </row>
    <row r="422" spans="1:13">
      <c r="A422" s="65">
        <v>412</v>
      </c>
      <c r="B422" s="123" t="s">
        <v>1851</v>
      </c>
      <c r="C422" s="126">
        <v>340.8</v>
      </c>
      <c r="D422" s="124">
        <v>329.43333333333334</v>
      </c>
      <c r="E422" s="124">
        <v>305.36666666666667</v>
      </c>
      <c r="F422" s="124">
        <v>269.93333333333334</v>
      </c>
      <c r="G422" s="124">
        <v>245.86666666666667</v>
      </c>
      <c r="H422" s="124">
        <v>364.86666666666667</v>
      </c>
      <c r="I422" s="124">
        <v>388.93333333333339</v>
      </c>
      <c r="J422" s="124">
        <v>424.36666666666667</v>
      </c>
      <c r="K422" s="123">
        <v>353.5</v>
      </c>
      <c r="L422" s="123">
        <v>294</v>
      </c>
      <c r="M422" s="123">
        <v>28.262280000000001</v>
      </c>
    </row>
    <row r="423" spans="1:13">
      <c r="A423" s="65">
        <v>413</v>
      </c>
      <c r="B423" s="123" t="s">
        <v>213</v>
      </c>
      <c r="C423" s="126">
        <v>27.75</v>
      </c>
      <c r="D423" s="124">
        <v>27.916666666666668</v>
      </c>
      <c r="E423" s="124">
        <v>27.483333333333334</v>
      </c>
      <c r="F423" s="124">
        <v>27.216666666666665</v>
      </c>
      <c r="G423" s="124">
        <v>26.783333333333331</v>
      </c>
      <c r="H423" s="124">
        <v>28.183333333333337</v>
      </c>
      <c r="I423" s="124">
        <v>28.616666666666667</v>
      </c>
      <c r="J423" s="124">
        <v>28.88333333333334</v>
      </c>
      <c r="K423" s="123">
        <v>28.35</v>
      </c>
      <c r="L423" s="123">
        <v>27.65</v>
      </c>
      <c r="M423" s="123">
        <v>46.002270000000003</v>
      </c>
    </row>
    <row r="424" spans="1:13">
      <c r="A424" s="65">
        <v>414</v>
      </c>
      <c r="B424" s="123" t="s">
        <v>2562</v>
      </c>
      <c r="C424" s="126">
        <v>128.80000000000001</v>
      </c>
      <c r="D424" s="124">
        <v>129.76666666666668</v>
      </c>
      <c r="E424" s="124">
        <v>126.23333333333335</v>
      </c>
      <c r="F424" s="124">
        <v>123.66666666666667</v>
      </c>
      <c r="G424" s="124">
        <v>120.13333333333334</v>
      </c>
      <c r="H424" s="124">
        <v>132.33333333333337</v>
      </c>
      <c r="I424" s="124">
        <v>135.86666666666673</v>
      </c>
      <c r="J424" s="124">
        <v>138.43333333333337</v>
      </c>
      <c r="K424" s="123">
        <v>133.30000000000001</v>
      </c>
      <c r="L424" s="123">
        <v>127.2</v>
      </c>
      <c r="M424" s="123">
        <v>23.737570000000002</v>
      </c>
    </row>
    <row r="425" spans="1:13">
      <c r="A425" s="65">
        <v>415</v>
      </c>
      <c r="B425" s="123" t="s">
        <v>138</v>
      </c>
      <c r="C425" s="126">
        <v>276.2</v>
      </c>
      <c r="D425" s="124">
        <v>279.96666666666664</v>
      </c>
      <c r="E425" s="124">
        <v>271.23333333333329</v>
      </c>
      <c r="F425" s="124">
        <v>266.26666666666665</v>
      </c>
      <c r="G425" s="124">
        <v>257.5333333333333</v>
      </c>
      <c r="H425" s="124">
        <v>284.93333333333328</v>
      </c>
      <c r="I425" s="124">
        <v>293.66666666666663</v>
      </c>
      <c r="J425" s="124">
        <v>298.63333333333327</v>
      </c>
      <c r="K425" s="123">
        <v>288.7</v>
      </c>
      <c r="L425" s="123">
        <v>275</v>
      </c>
      <c r="M425" s="123">
        <v>456.41149000000001</v>
      </c>
    </row>
    <row r="426" spans="1:13">
      <c r="A426" s="65">
        <v>416</v>
      </c>
      <c r="B426" s="123" t="s">
        <v>137</v>
      </c>
      <c r="C426" s="126">
        <v>93.55</v>
      </c>
      <c r="D426" s="124">
        <v>94.833333333333329</v>
      </c>
      <c r="E426" s="124">
        <v>92.016666666666652</v>
      </c>
      <c r="F426" s="124">
        <v>90.48333333333332</v>
      </c>
      <c r="G426" s="124">
        <v>87.666666666666643</v>
      </c>
      <c r="H426" s="124">
        <v>96.36666666666666</v>
      </c>
      <c r="I426" s="124">
        <v>99.183333333333351</v>
      </c>
      <c r="J426" s="124">
        <v>100.71666666666667</v>
      </c>
      <c r="K426" s="123">
        <v>97.65</v>
      </c>
      <c r="L426" s="123">
        <v>93.3</v>
      </c>
      <c r="M426" s="123">
        <v>175.16121999999999</v>
      </c>
    </row>
    <row r="427" spans="1:13">
      <c r="A427" s="65">
        <v>417</v>
      </c>
      <c r="B427" s="123" t="s">
        <v>380</v>
      </c>
      <c r="C427" s="126">
        <v>356.6</v>
      </c>
      <c r="D427" s="124">
        <v>358.38333333333338</v>
      </c>
      <c r="E427" s="124">
        <v>353.21666666666675</v>
      </c>
      <c r="F427" s="124">
        <v>349.83333333333337</v>
      </c>
      <c r="G427" s="124">
        <v>344.66666666666674</v>
      </c>
      <c r="H427" s="124">
        <v>361.76666666666677</v>
      </c>
      <c r="I427" s="124">
        <v>366.93333333333339</v>
      </c>
      <c r="J427" s="124">
        <v>370.31666666666678</v>
      </c>
      <c r="K427" s="123">
        <v>363.55</v>
      </c>
      <c r="L427" s="123">
        <v>355</v>
      </c>
      <c r="M427" s="123">
        <v>9.38504</v>
      </c>
    </row>
    <row r="428" spans="1:13">
      <c r="A428" s="65">
        <v>418</v>
      </c>
      <c r="B428" s="123" t="s">
        <v>1885</v>
      </c>
      <c r="C428" s="126">
        <v>449.95</v>
      </c>
      <c r="D428" s="124">
        <v>450.0333333333333</v>
      </c>
      <c r="E428" s="124">
        <v>445.06666666666661</v>
      </c>
      <c r="F428" s="124">
        <v>440.18333333333328</v>
      </c>
      <c r="G428" s="124">
        <v>435.21666666666658</v>
      </c>
      <c r="H428" s="124">
        <v>454.91666666666663</v>
      </c>
      <c r="I428" s="124">
        <v>459.88333333333333</v>
      </c>
      <c r="J428" s="124">
        <v>464.76666666666665</v>
      </c>
      <c r="K428" s="123">
        <v>455</v>
      </c>
      <c r="L428" s="123">
        <v>445.15</v>
      </c>
      <c r="M428" s="123">
        <v>1.0041800000000001</v>
      </c>
    </row>
    <row r="429" spans="1:13">
      <c r="A429" s="65">
        <v>419</v>
      </c>
      <c r="B429" s="123" t="s">
        <v>1856</v>
      </c>
      <c r="C429" s="126">
        <v>450.5</v>
      </c>
      <c r="D429" s="124">
        <v>454.05</v>
      </c>
      <c r="E429" s="124">
        <v>443.45000000000005</v>
      </c>
      <c r="F429" s="124">
        <v>436.40000000000003</v>
      </c>
      <c r="G429" s="124">
        <v>425.80000000000007</v>
      </c>
      <c r="H429" s="124">
        <v>461.1</v>
      </c>
      <c r="I429" s="124">
        <v>471.70000000000005</v>
      </c>
      <c r="J429" s="124">
        <v>478.75</v>
      </c>
      <c r="K429" s="123">
        <v>464.65</v>
      </c>
      <c r="L429" s="123">
        <v>447</v>
      </c>
      <c r="M429" s="123">
        <v>3.43791</v>
      </c>
    </row>
    <row r="430" spans="1:13">
      <c r="A430" s="65">
        <v>420</v>
      </c>
      <c r="B430" s="123" t="s">
        <v>142</v>
      </c>
      <c r="C430" s="126">
        <v>574.79999999999995</v>
      </c>
      <c r="D430" s="124">
        <v>579.26666666666665</v>
      </c>
      <c r="E430" s="124">
        <v>566.73333333333335</v>
      </c>
      <c r="F430" s="124">
        <v>558.66666666666674</v>
      </c>
      <c r="G430" s="124">
        <v>546.13333333333344</v>
      </c>
      <c r="H430" s="124">
        <v>587.33333333333326</v>
      </c>
      <c r="I430" s="124">
        <v>599.86666666666656</v>
      </c>
      <c r="J430" s="124">
        <v>607.93333333333317</v>
      </c>
      <c r="K430" s="123">
        <v>591.79999999999995</v>
      </c>
      <c r="L430" s="123">
        <v>571.20000000000005</v>
      </c>
      <c r="M430" s="123">
        <v>66.300659999999993</v>
      </c>
    </row>
    <row r="431" spans="1:13">
      <c r="A431" s="65">
        <v>421</v>
      </c>
      <c r="B431" s="123" t="s">
        <v>143</v>
      </c>
      <c r="C431" s="126">
        <v>998.4</v>
      </c>
      <c r="D431" s="124">
        <v>1002.2333333333335</v>
      </c>
      <c r="E431" s="124">
        <v>977.56666666666683</v>
      </c>
      <c r="F431" s="124">
        <v>956.73333333333335</v>
      </c>
      <c r="G431" s="124">
        <v>932.06666666666672</v>
      </c>
      <c r="H431" s="124">
        <v>1023.0666666666669</v>
      </c>
      <c r="I431" s="124">
        <v>1047.7333333333336</v>
      </c>
      <c r="J431" s="124">
        <v>1068.5666666666671</v>
      </c>
      <c r="K431" s="123">
        <v>1026.9000000000001</v>
      </c>
      <c r="L431" s="123">
        <v>981.4</v>
      </c>
      <c r="M431" s="123">
        <v>15.791259999999999</v>
      </c>
    </row>
    <row r="432" spans="1:13">
      <c r="A432" s="65">
        <v>422</v>
      </c>
      <c r="B432" s="123" t="s">
        <v>1895</v>
      </c>
      <c r="C432" s="126">
        <v>532</v>
      </c>
      <c r="D432" s="124">
        <v>534.31666666666672</v>
      </c>
      <c r="E432" s="124">
        <v>521.68333333333339</v>
      </c>
      <c r="F432" s="124">
        <v>511.36666666666667</v>
      </c>
      <c r="G432" s="124">
        <v>498.73333333333335</v>
      </c>
      <c r="H432" s="124">
        <v>544.63333333333344</v>
      </c>
      <c r="I432" s="124">
        <v>557.26666666666688</v>
      </c>
      <c r="J432" s="124">
        <v>567.58333333333348</v>
      </c>
      <c r="K432" s="123">
        <v>546.95000000000005</v>
      </c>
      <c r="L432" s="123">
        <v>524</v>
      </c>
      <c r="M432" s="123">
        <v>1.1946600000000001</v>
      </c>
    </row>
    <row r="433" spans="1:13">
      <c r="A433" s="65">
        <v>423</v>
      </c>
      <c r="B433" s="123" t="s">
        <v>1901</v>
      </c>
      <c r="C433" s="126">
        <v>409.8</v>
      </c>
      <c r="D433" s="124">
        <v>411.91666666666669</v>
      </c>
      <c r="E433" s="124">
        <v>398.88333333333338</v>
      </c>
      <c r="F433" s="124">
        <v>387.9666666666667</v>
      </c>
      <c r="G433" s="124">
        <v>374.93333333333339</v>
      </c>
      <c r="H433" s="124">
        <v>422.83333333333337</v>
      </c>
      <c r="I433" s="124">
        <v>435.86666666666667</v>
      </c>
      <c r="J433" s="124">
        <v>446.78333333333336</v>
      </c>
      <c r="K433" s="123">
        <v>424.95</v>
      </c>
      <c r="L433" s="123">
        <v>401</v>
      </c>
      <c r="M433" s="123">
        <v>4.7910199999999996</v>
      </c>
    </row>
    <row r="434" spans="1:13">
      <c r="A434" s="65">
        <v>424</v>
      </c>
      <c r="B434" s="123" t="s">
        <v>1907</v>
      </c>
      <c r="C434" s="126">
        <v>272.85000000000002</v>
      </c>
      <c r="D434" s="124">
        <v>274.65000000000003</v>
      </c>
      <c r="E434" s="124">
        <v>269.30000000000007</v>
      </c>
      <c r="F434" s="124">
        <v>265.75000000000006</v>
      </c>
      <c r="G434" s="124">
        <v>260.40000000000009</v>
      </c>
      <c r="H434" s="124">
        <v>278.20000000000005</v>
      </c>
      <c r="I434" s="124">
        <v>283.55000000000007</v>
      </c>
      <c r="J434" s="124">
        <v>287.10000000000002</v>
      </c>
      <c r="K434" s="123">
        <v>280</v>
      </c>
      <c r="L434" s="123">
        <v>271.10000000000002</v>
      </c>
      <c r="M434" s="123">
        <v>0.54771000000000003</v>
      </c>
    </row>
    <row r="435" spans="1:13">
      <c r="A435" s="65">
        <v>425</v>
      </c>
      <c r="B435" s="123" t="s">
        <v>1909</v>
      </c>
      <c r="C435" s="126">
        <v>1190.3499999999999</v>
      </c>
      <c r="D435" s="124">
        <v>1195.9666666666665</v>
      </c>
      <c r="E435" s="124">
        <v>1179.883333333333</v>
      </c>
      <c r="F435" s="124">
        <v>1169.4166666666665</v>
      </c>
      <c r="G435" s="124">
        <v>1153.333333333333</v>
      </c>
      <c r="H435" s="124">
        <v>1206.4333333333329</v>
      </c>
      <c r="I435" s="124">
        <v>1222.5166666666664</v>
      </c>
      <c r="J435" s="124">
        <v>1232.9833333333329</v>
      </c>
      <c r="K435" s="123">
        <v>1212.05</v>
      </c>
      <c r="L435" s="123">
        <v>1185.5</v>
      </c>
      <c r="M435" s="123">
        <v>0.47249999999999998</v>
      </c>
    </row>
    <row r="436" spans="1:13">
      <c r="A436" s="65">
        <v>426</v>
      </c>
      <c r="B436" s="123" t="s">
        <v>1905</v>
      </c>
      <c r="C436" s="126">
        <v>357.6</v>
      </c>
      <c r="D436" s="124">
        <v>360.93333333333334</v>
      </c>
      <c r="E436" s="124">
        <v>350.66666666666669</v>
      </c>
      <c r="F436" s="124">
        <v>343.73333333333335</v>
      </c>
      <c r="G436" s="124">
        <v>333.4666666666667</v>
      </c>
      <c r="H436" s="124">
        <v>367.86666666666667</v>
      </c>
      <c r="I436" s="124">
        <v>378.13333333333333</v>
      </c>
      <c r="J436" s="124">
        <v>385.06666666666666</v>
      </c>
      <c r="K436" s="123">
        <v>371.2</v>
      </c>
      <c r="L436" s="123">
        <v>354</v>
      </c>
      <c r="M436" s="123">
        <v>0.34159</v>
      </c>
    </row>
    <row r="437" spans="1:13">
      <c r="A437" s="65">
        <v>427</v>
      </c>
      <c r="B437" s="123" t="s">
        <v>384</v>
      </c>
      <c r="C437" s="126">
        <v>200.15</v>
      </c>
      <c r="D437" s="124">
        <v>201.85</v>
      </c>
      <c r="E437" s="124">
        <v>198.29999999999998</v>
      </c>
      <c r="F437" s="124">
        <v>196.45</v>
      </c>
      <c r="G437" s="124">
        <v>192.89999999999998</v>
      </c>
      <c r="H437" s="124">
        <v>203.7</v>
      </c>
      <c r="I437" s="124">
        <v>207.25</v>
      </c>
      <c r="J437" s="124">
        <v>209.1</v>
      </c>
      <c r="K437" s="123">
        <v>205.4</v>
      </c>
      <c r="L437" s="123">
        <v>200</v>
      </c>
      <c r="M437" s="123">
        <v>3.2353100000000001</v>
      </c>
    </row>
    <row r="438" spans="1:13">
      <c r="A438" s="65">
        <v>428</v>
      </c>
      <c r="B438" s="123" t="s">
        <v>1917</v>
      </c>
      <c r="C438" s="126">
        <v>13.35</v>
      </c>
      <c r="D438" s="124">
        <v>13.449999999999998</v>
      </c>
      <c r="E438" s="124">
        <v>13.199999999999996</v>
      </c>
      <c r="F438" s="124">
        <v>13.049999999999999</v>
      </c>
      <c r="G438" s="124">
        <v>12.799999999999997</v>
      </c>
      <c r="H438" s="124">
        <v>13.599999999999994</v>
      </c>
      <c r="I438" s="124">
        <v>13.849999999999998</v>
      </c>
      <c r="J438" s="124">
        <v>13.999999999999993</v>
      </c>
      <c r="K438" s="123">
        <v>13.7</v>
      </c>
      <c r="L438" s="123">
        <v>13.3</v>
      </c>
      <c r="M438" s="123">
        <v>210.00357</v>
      </c>
    </row>
    <row r="439" spans="1:13">
      <c r="A439" s="65">
        <v>429</v>
      </c>
      <c r="B439" s="123" t="s">
        <v>1919</v>
      </c>
      <c r="C439" s="126">
        <v>199.85</v>
      </c>
      <c r="D439" s="124">
        <v>200.58333333333334</v>
      </c>
      <c r="E439" s="124">
        <v>194.26666666666668</v>
      </c>
      <c r="F439" s="124">
        <v>188.68333333333334</v>
      </c>
      <c r="G439" s="124">
        <v>182.36666666666667</v>
      </c>
      <c r="H439" s="124">
        <v>206.16666666666669</v>
      </c>
      <c r="I439" s="124">
        <v>212.48333333333335</v>
      </c>
      <c r="J439" s="124">
        <v>218.06666666666669</v>
      </c>
      <c r="K439" s="123">
        <v>206.9</v>
      </c>
      <c r="L439" s="123">
        <v>195</v>
      </c>
      <c r="M439" s="123">
        <v>1.0720799999999999</v>
      </c>
    </row>
    <row r="440" spans="1:13">
      <c r="A440" s="65">
        <v>430</v>
      </c>
      <c r="B440" s="123" t="s">
        <v>1925</v>
      </c>
      <c r="C440" s="126">
        <v>1754.9</v>
      </c>
      <c r="D440" s="124">
        <v>1748.7</v>
      </c>
      <c r="E440" s="124">
        <v>1726</v>
      </c>
      <c r="F440" s="124">
        <v>1697.1</v>
      </c>
      <c r="G440" s="124">
        <v>1674.3999999999999</v>
      </c>
      <c r="H440" s="124">
        <v>1777.6000000000001</v>
      </c>
      <c r="I440" s="124">
        <v>1800.3000000000004</v>
      </c>
      <c r="J440" s="124">
        <v>1829.2000000000003</v>
      </c>
      <c r="K440" s="123">
        <v>1771.4</v>
      </c>
      <c r="L440" s="123">
        <v>1719.8</v>
      </c>
      <c r="M440" s="123">
        <v>0.11579</v>
      </c>
    </row>
    <row r="441" spans="1:13">
      <c r="A441" s="65">
        <v>431</v>
      </c>
      <c r="B441" s="123" t="s">
        <v>144</v>
      </c>
      <c r="C441" s="126">
        <v>63</v>
      </c>
      <c r="D441" s="124">
        <v>63.75</v>
      </c>
      <c r="E441" s="124">
        <v>61.900000000000006</v>
      </c>
      <c r="F441" s="124">
        <v>60.800000000000004</v>
      </c>
      <c r="G441" s="124">
        <v>58.95000000000001</v>
      </c>
      <c r="H441" s="124">
        <v>64.849999999999994</v>
      </c>
      <c r="I441" s="124">
        <v>66.699999999999989</v>
      </c>
      <c r="J441" s="124">
        <v>67.8</v>
      </c>
      <c r="K441" s="123">
        <v>65.599999999999994</v>
      </c>
      <c r="L441" s="123">
        <v>62.65</v>
      </c>
      <c r="M441" s="123">
        <v>64.623400000000004</v>
      </c>
    </row>
    <row r="442" spans="1:13">
      <c r="A442" s="65">
        <v>432</v>
      </c>
      <c r="B442" s="123" t="s">
        <v>1930</v>
      </c>
      <c r="C442" s="126">
        <v>610.9</v>
      </c>
      <c r="D442" s="124">
        <v>608</v>
      </c>
      <c r="E442" s="124">
        <v>601.1</v>
      </c>
      <c r="F442" s="124">
        <v>591.30000000000007</v>
      </c>
      <c r="G442" s="124">
        <v>584.40000000000009</v>
      </c>
      <c r="H442" s="124">
        <v>617.79999999999995</v>
      </c>
      <c r="I442" s="124">
        <v>624.70000000000005</v>
      </c>
      <c r="J442" s="124">
        <v>634.49999999999989</v>
      </c>
      <c r="K442" s="123">
        <v>614.9</v>
      </c>
      <c r="L442" s="123">
        <v>598.20000000000005</v>
      </c>
      <c r="M442" s="123">
        <v>0.46878999999999998</v>
      </c>
    </row>
    <row r="443" spans="1:13">
      <c r="A443" s="65">
        <v>433</v>
      </c>
      <c r="B443" s="123" t="s">
        <v>2765</v>
      </c>
      <c r="C443" s="126">
        <v>666.9</v>
      </c>
      <c r="D443" s="124">
        <v>671.76666666666665</v>
      </c>
      <c r="E443" s="124">
        <v>660.13333333333333</v>
      </c>
      <c r="F443" s="124">
        <v>653.36666666666667</v>
      </c>
      <c r="G443" s="124">
        <v>641.73333333333335</v>
      </c>
      <c r="H443" s="124">
        <v>678.5333333333333</v>
      </c>
      <c r="I443" s="124">
        <v>690.16666666666652</v>
      </c>
      <c r="J443" s="124">
        <v>696.93333333333328</v>
      </c>
      <c r="K443" s="123">
        <v>683.4</v>
      </c>
      <c r="L443" s="123">
        <v>665</v>
      </c>
      <c r="M443" s="123">
        <v>0.39755000000000001</v>
      </c>
    </row>
    <row r="444" spans="1:13">
      <c r="A444" s="65">
        <v>434</v>
      </c>
      <c r="B444" s="123" t="s">
        <v>2021</v>
      </c>
      <c r="C444" s="126">
        <v>7004.95</v>
      </c>
      <c r="D444" s="124">
        <v>7040.916666666667</v>
      </c>
      <c r="E444" s="124">
        <v>6915.8333333333339</v>
      </c>
      <c r="F444" s="124">
        <v>6826.7166666666672</v>
      </c>
      <c r="G444" s="124">
        <v>6701.6333333333341</v>
      </c>
      <c r="H444" s="124">
        <v>7130.0333333333338</v>
      </c>
      <c r="I444" s="124">
        <v>7255.1166666666677</v>
      </c>
      <c r="J444" s="124">
        <v>7344.2333333333336</v>
      </c>
      <c r="K444" s="123">
        <v>7166</v>
      </c>
      <c r="L444" s="123">
        <v>6951.8</v>
      </c>
      <c r="M444" s="123">
        <v>4.0280000000000003E-2</v>
      </c>
    </row>
    <row r="445" spans="1:13">
      <c r="A445" s="65">
        <v>435</v>
      </c>
      <c r="B445" s="123" t="s">
        <v>2029</v>
      </c>
      <c r="C445" s="126">
        <v>485.55</v>
      </c>
      <c r="D445" s="124">
        <v>484.81666666666661</v>
      </c>
      <c r="E445" s="124">
        <v>478.63333333333321</v>
      </c>
      <c r="F445" s="124">
        <v>471.71666666666658</v>
      </c>
      <c r="G445" s="124">
        <v>465.53333333333319</v>
      </c>
      <c r="H445" s="124">
        <v>491.73333333333323</v>
      </c>
      <c r="I445" s="124">
        <v>497.91666666666663</v>
      </c>
      <c r="J445" s="124">
        <v>504.83333333333326</v>
      </c>
      <c r="K445" s="123">
        <v>491</v>
      </c>
      <c r="L445" s="123">
        <v>477.9</v>
      </c>
      <c r="M445" s="123">
        <v>1.0718300000000001</v>
      </c>
    </row>
    <row r="446" spans="1:13">
      <c r="A446" s="65">
        <v>436</v>
      </c>
      <c r="B446" s="123" t="s">
        <v>244</v>
      </c>
      <c r="C446" s="126">
        <v>57.5</v>
      </c>
      <c r="D446" s="124">
        <v>57.833333333333336</v>
      </c>
      <c r="E446" s="124">
        <v>56.416666666666671</v>
      </c>
      <c r="F446" s="124">
        <v>55.333333333333336</v>
      </c>
      <c r="G446" s="124">
        <v>53.916666666666671</v>
      </c>
      <c r="H446" s="124">
        <v>58.916666666666671</v>
      </c>
      <c r="I446" s="124">
        <v>60.333333333333343</v>
      </c>
      <c r="J446" s="124">
        <v>61.416666666666671</v>
      </c>
      <c r="K446" s="123">
        <v>59.25</v>
      </c>
      <c r="L446" s="123">
        <v>56.75</v>
      </c>
      <c r="M446" s="123">
        <v>67.234250000000003</v>
      </c>
    </row>
    <row r="447" spans="1:13">
      <c r="A447" s="65">
        <v>437</v>
      </c>
      <c r="B447" s="123" t="s">
        <v>155</v>
      </c>
      <c r="C447" s="126">
        <v>654</v>
      </c>
      <c r="D447" s="124">
        <v>657.66666666666663</v>
      </c>
      <c r="E447" s="124">
        <v>646.33333333333326</v>
      </c>
      <c r="F447" s="124">
        <v>638.66666666666663</v>
      </c>
      <c r="G447" s="124">
        <v>627.33333333333326</v>
      </c>
      <c r="H447" s="124">
        <v>665.33333333333326</v>
      </c>
      <c r="I447" s="124">
        <v>676.66666666666652</v>
      </c>
      <c r="J447" s="124">
        <v>684.33333333333326</v>
      </c>
      <c r="K447" s="123">
        <v>669</v>
      </c>
      <c r="L447" s="123">
        <v>650</v>
      </c>
      <c r="M447" s="123">
        <v>2.7222400000000002</v>
      </c>
    </row>
    <row r="448" spans="1:13">
      <c r="A448" s="65">
        <v>438</v>
      </c>
      <c r="B448" s="123" t="s">
        <v>2027</v>
      </c>
      <c r="C448" s="126">
        <v>3644.9</v>
      </c>
      <c r="D448" s="124">
        <v>3636.2999999999997</v>
      </c>
      <c r="E448" s="124">
        <v>3601.5999999999995</v>
      </c>
      <c r="F448" s="124">
        <v>3558.2999999999997</v>
      </c>
      <c r="G448" s="124">
        <v>3523.5999999999995</v>
      </c>
      <c r="H448" s="124">
        <v>3679.5999999999995</v>
      </c>
      <c r="I448" s="124">
        <v>3714.2999999999993</v>
      </c>
      <c r="J448" s="124">
        <v>3757.5999999999995</v>
      </c>
      <c r="K448" s="123">
        <v>3671</v>
      </c>
      <c r="L448" s="123">
        <v>3593</v>
      </c>
      <c r="M448" s="123">
        <v>4.5620000000000001E-2</v>
      </c>
    </row>
    <row r="449" spans="1:13">
      <c r="A449" s="65">
        <v>439</v>
      </c>
      <c r="B449" s="123" t="s">
        <v>1934</v>
      </c>
      <c r="C449" s="126">
        <v>169.3</v>
      </c>
      <c r="D449" s="124">
        <v>170.98333333333335</v>
      </c>
      <c r="E449" s="124">
        <v>166.6166666666667</v>
      </c>
      <c r="F449" s="124">
        <v>163.93333333333337</v>
      </c>
      <c r="G449" s="124">
        <v>159.56666666666672</v>
      </c>
      <c r="H449" s="124">
        <v>173.66666666666669</v>
      </c>
      <c r="I449" s="124">
        <v>178.03333333333336</v>
      </c>
      <c r="J449" s="124">
        <v>180.71666666666667</v>
      </c>
      <c r="K449" s="123">
        <v>175.35</v>
      </c>
      <c r="L449" s="123">
        <v>168.3</v>
      </c>
      <c r="M449" s="123">
        <v>1.9571099999999999</v>
      </c>
    </row>
    <row r="450" spans="1:13">
      <c r="A450" s="65">
        <v>440</v>
      </c>
      <c r="B450" s="123" t="s">
        <v>2004</v>
      </c>
      <c r="C450" s="126">
        <v>397</v>
      </c>
      <c r="D450" s="124">
        <v>401.25</v>
      </c>
      <c r="E450" s="124">
        <v>387</v>
      </c>
      <c r="F450" s="124">
        <v>377</v>
      </c>
      <c r="G450" s="124">
        <v>362.75</v>
      </c>
      <c r="H450" s="124">
        <v>411.25</v>
      </c>
      <c r="I450" s="124">
        <v>425.5</v>
      </c>
      <c r="J450" s="124">
        <v>435.5</v>
      </c>
      <c r="K450" s="123">
        <v>415.5</v>
      </c>
      <c r="L450" s="123">
        <v>391.25</v>
      </c>
      <c r="M450" s="123">
        <v>1.65785</v>
      </c>
    </row>
    <row r="451" spans="1:13">
      <c r="A451" s="65">
        <v>441</v>
      </c>
      <c r="B451" s="123" t="s">
        <v>145</v>
      </c>
      <c r="C451" s="126">
        <v>714.5</v>
      </c>
      <c r="D451" s="124">
        <v>716.08333333333337</v>
      </c>
      <c r="E451" s="124">
        <v>709.16666666666674</v>
      </c>
      <c r="F451" s="124">
        <v>703.83333333333337</v>
      </c>
      <c r="G451" s="124">
        <v>696.91666666666674</v>
      </c>
      <c r="H451" s="124">
        <v>721.41666666666674</v>
      </c>
      <c r="I451" s="124">
        <v>728.33333333333348</v>
      </c>
      <c r="J451" s="124">
        <v>733.66666666666674</v>
      </c>
      <c r="K451" s="123">
        <v>723</v>
      </c>
      <c r="L451" s="123">
        <v>710.75</v>
      </c>
      <c r="M451" s="123">
        <v>7.7728200000000003</v>
      </c>
    </row>
    <row r="452" spans="1:13">
      <c r="A452" s="65">
        <v>442</v>
      </c>
      <c r="B452" s="123" t="s">
        <v>1945</v>
      </c>
      <c r="C452" s="126">
        <v>141.19999999999999</v>
      </c>
      <c r="D452" s="124">
        <v>142.4</v>
      </c>
      <c r="E452" s="124">
        <v>139.80000000000001</v>
      </c>
      <c r="F452" s="124">
        <v>138.4</v>
      </c>
      <c r="G452" s="124">
        <v>135.80000000000001</v>
      </c>
      <c r="H452" s="124">
        <v>143.80000000000001</v>
      </c>
      <c r="I452" s="124">
        <v>146.39999999999998</v>
      </c>
      <c r="J452" s="124">
        <v>147.80000000000001</v>
      </c>
      <c r="K452" s="123">
        <v>145</v>
      </c>
      <c r="L452" s="123">
        <v>141</v>
      </c>
      <c r="M452" s="123">
        <v>3.7457199999999999</v>
      </c>
    </row>
    <row r="453" spans="1:13">
      <c r="A453" s="65">
        <v>443</v>
      </c>
      <c r="B453" s="123" t="s">
        <v>146</v>
      </c>
      <c r="C453" s="126">
        <v>656.6</v>
      </c>
      <c r="D453" s="124">
        <v>654.9</v>
      </c>
      <c r="E453" s="124">
        <v>643.79999999999995</v>
      </c>
      <c r="F453" s="124">
        <v>631</v>
      </c>
      <c r="G453" s="124">
        <v>619.9</v>
      </c>
      <c r="H453" s="124">
        <v>667.69999999999993</v>
      </c>
      <c r="I453" s="124">
        <v>678.80000000000007</v>
      </c>
      <c r="J453" s="124">
        <v>691.59999999999991</v>
      </c>
      <c r="K453" s="123">
        <v>666</v>
      </c>
      <c r="L453" s="123">
        <v>642.1</v>
      </c>
      <c r="M453" s="123">
        <v>5.8703000000000003</v>
      </c>
    </row>
    <row r="454" spans="1:13">
      <c r="A454" s="65">
        <v>444</v>
      </c>
      <c r="B454" s="123" t="s">
        <v>152</v>
      </c>
      <c r="C454" s="126">
        <v>2911.8</v>
      </c>
      <c r="D454" s="124">
        <v>2926.25</v>
      </c>
      <c r="E454" s="124">
        <v>2878.05</v>
      </c>
      <c r="F454" s="124">
        <v>2844.3</v>
      </c>
      <c r="G454" s="124">
        <v>2796.1000000000004</v>
      </c>
      <c r="H454" s="124">
        <v>2960</v>
      </c>
      <c r="I454" s="124">
        <v>3008.2</v>
      </c>
      <c r="J454" s="124">
        <v>3041.95</v>
      </c>
      <c r="K454" s="123">
        <v>2974.45</v>
      </c>
      <c r="L454" s="123">
        <v>2892.5</v>
      </c>
      <c r="M454" s="123">
        <v>14.23766</v>
      </c>
    </row>
    <row r="455" spans="1:13">
      <c r="A455" s="65">
        <v>445</v>
      </c>
      <c r="B455" s="123" t="s">
        <v>359</v>
      </c>
      <c r="C455" s="126">
        <v>1021.65</v>
      </c>
      <c r="D455" s="124">
        <v>1023.2999999999998</v>
      </c>
      <c r="E455" s="124">
        <v>1010.2999999999997</v>
      </c>
      <c r="F455" s="124">
        <v>998.94999999999993</v>
      </c>
      <c r="G455" s="124">
        <v>985.94999999999982</v>
      </c>
      <c r="H455" s="124">
        <v>1034.6499999999996</v>
      </c>
      <c r="I455" s="124">
        <v>1047.6499999999999</v>
      </c>
      <c r="J455" s="124">
        <v>1058.9999999999995</v>
      </c>
      <c r="K455" s="123">
        <v>1036.3</v>
      </c>
      <c r="L455" s="123">
        <v>1011.95</v>
      </c>
      <c r="M455" s="123">
        <v>4.7688100000000002</v>
      </c>
    </row>
    <row r="456" spans="1:13">
      <c r="A456" s="65">
        <v>446</v>
      </c>
      <c r="B456" s="123" t="s">
        <v>147</v>
      </c>
      <c r="C456" s="126">
        <v>281.95</v>
      </c>
      <c r="D456" s="124">
        <v>283.95</v>
      </c>
      <c r="E456" s="124">
        <v>278.89999999999998</v>
      </c>
      <c r="F456" s="124">
        <v>275.84999999999997</v>
      </c>
      <c r="G456" s="124">
        <v>270.79999999999995</v>
      </c>
      <c r="H456" s="124">
        <v>287</v>
      </c>
      <c r="I456" s="124">
        <v>292.05000000000007</v>
      </c>
      <c r="J456" s="124">
        <v>295.10000000000002</v>
      </c>
      <c r="K456" s="123">
        <v>289</v>
      </c>
      <c r="L456" s="123">
        <v>280.89999999999998</v>
      </c>
      <c r="M456" s="123">
        <v>24.5566</v>
      </c>
    </row>
    <row r="457" spans="1:13">
      <c r="A457" s="65">
        <v>447</v>
      </c>
      <c r="B457" s="123" t="s">
        <v>1950</v>
      </c>
      <c r="C457" s="126">
        <v>819.8</v>
      </c>
      <c r="D457" s="124">
        <v>819.30000000000007</v>
      </c>
      <c r="E457" s="124">
        <v>806.50000000000011</v>
      </c>
      <c r="F457" s="124">
        <v>793.2</v>
      </c>
      <c r="G457" s="124">
        <v>780.40000000000009</v>
      </c>
      <c r="H457" s="124">
        <v>832.60000000000014</v>
      </c>
      <c r="I457" s="124">
        <v>845.40000000000009</v>
      </c>
      <c r="J457" s="124">
        <v>858.70000000000016</v>
      </c>
      <c r="K457" s="123">
        <v>832.1</v>
      </c>
      <c r="L457" s="123">
        <v>806</v>
      </c>
      <c r="M457" s="123">
        <v>0.28231000000000001</v>
      </c>
    </row>
    <row r="458" spans="1:13">
      <c r="A458" s="65">
        <v>448</v>
      </c>
      <c r="B458" s="123" t="s">
        <v>149</v>
      </c>
      <c r="C458" s="126">
        <v>212.35</v>
      </c>
      <c r="D458" s="124">
        <v>211.18333333333331</v>
      </c>
      <c r="E458" s="124">
        <v>208.16666666666663</v>
      </c>
      <c r="F458" s="124">
        <v>203.98333333333332</v>
      </c>
      <c r="G458" s="124">
        <v>200.96666666666664</v>
      </c>
      <c r="H458" s="124">
        <v>215.36666666666662</v>
      </c>
      <c r="I458" s="124">
        <v>218.38333333333333</v>
      </c>
      <c r="J458" s="124">
        <v>222.56666666666661</v>
      </c>
      <c r="K458" s="123">
        <v>214.2</v>
      </c>
      <c r="L458" s="123">
        <v>207</v>
      </c>
      <c r="M458" s="123">
        <v>50.225119999999997</v>
      </c>
    </row>
    <row r="459" spans="1:13">
      <c r="A459" s="65">
        <v>449</v>
      </c>
      <c r="B459" s="123" t="s">
        <v>148</v>
      </c>
      <c r="C459" s="126">
        <v>376.85</v>
      </c>
      <c r="D459" s="124">
        <v>376.58333333333331</v>
      </c>
      <c r="E459" s="124">
        <v>370.86666666666662</v>
      </c>
      <c r="F459" s="124">
        <v>364.88333333333333</v>
      </c>
      <c r="G459" s="124">
        <v>359.16666666666663</v>
      </c>
      <c r="H459" s="124">
        <v>382.56666666666661</v>
      </c>
      <c r="I459" s="124">
        <v>388.2833333333333</v>
      </c>
      <c r="J459" s="124">
        <v>394.26666666666659</v>
      </c>
      <c r="K459" s="123">
        <v>382.3</v>
      </c>
      <c r="L459" s="123">
        <v>370.6</v>
      </c>
      <c r="M459" s="123">
        <v>96.234359999999995</v>
      </c>
    </row>
    <row r="460" spans="1:13">
      <c r="A460" s="65">
        <v>450</v>
      </c>
      <c r="B460" s="123" t="s">
        <v>150</v>
      </c>
      <c r="C460" s="126">
        <v>87.1</v>
      </c>
      <c r="D460" s="124">
        <v>87.483333333333334</v>
      </c>
      <c r="E460" s="124">
        <v>86.066666666666663</v>
      </c>
      <c r="F460" s="124">
        <v>85.033333333333331</v>
      </c>
      <c r="G460" s="124">
        <v>83.61666666666666</v>
      </c>
      <c r="H460" s="124">
        <v>88.516666666666666</v>
      </c>
      <c r="I460" s="124">
        <v>89.933333333333323</v>
      </c>
      <c r="J460" s="124">
        <v>90.966666666666669</v>
      </c>
      <c r="K460" s="123">
        <v>88.9</v>
      </c>
      <c r="L460" s="123">
        <v>86.45</v>
      </c>
      <c r="M460" s="123">
        <v>87.353790000000004</v>
      </c>
    </row>
    <row r="461" spans="1:13">
      <c r="A461" s="65">
        <v>451</v>
      </c>
      <c r="B461" s="123" t="s">
        <v>1957</v>
      </c>
      <c r="C461" s="126">
        <v>1070.1500000000001</v>
      </c>
      <c r="D461" s="124">
        <v>1075.8999999999999</v>
      </c>
      <c r="E461" s="124">
        <v>1057.1999999999998</v>
      </c>
      <c r="F461" s="124">
        <v>1044.25</v>
      </c>
      <c r="G461" s="124">
        <v>1025.55</v>
      </c>
      <c r="H461" s="124">
        <v>1088.8499999999997</v>
      </c>
      <c r="I461" s="124">
        <v>1107.55</v>
      </c>
      <c r="J461" s="124">
        <v>1120.4999999999995</v>
      </c>
      <c r="K461" s="123">
        <v>1094.5999999999999</v>
      </c>
      <c r="L461" s="123">
        <v>1062.95</v>
      </c>
      <c r="M461" s="123">
        <v>1.3809199999999999</v>
      </c>
    </row>
    <row r="462" spans="1:13">
      <c r="A462" s="65">
        <v>452</v>
      </c>
      <c r="B462" s="123" t="s">
        <v>151</v>
      </c>
      <c r="C462" s="126">
        <v>708</v>
      </c>
      <c r="D462" s="124">
        <v>711.01666666666677</v>
      </c>
      <c r="E462" s="124">
        <v>701.53333333333353</v>
      </c>
      <c r="F462" s="124">
        <v>695.06666666666672</v>
      </c>
      <c r="G462" s="124">
        <v>685.58333333333348</v>
      </c>
      <c r="H462" s="124">
        <v>717.48333333333358</v>
      </c>
      <c r="I462" s="124">
        <v>726.96666666666692</v>
      </c>
      <c r="J462" s="124">
        <v>733.43333333333362</v>
      </c>
      <c r="K462" s="123">
        <v>720.5</v>
      </c>
      <c r="L462" s="123">
        <v>704.55</v>
      </c>
      <c r="M462" s="123">
        <v>48.85951</v>
      </c>
    </row>
    <row r="463" spans="1:13">
      <c r="A463" s="65">
        <v>453</v>
      </c>
      <c r="B463" s="123" t="s">
        <v>153</v>
      </c>
      <c r="C463" s="126">
        <v>611.5</v>
      </c>
      <c r="D463" s="124">
        <v>604.86666666666667</v>
      </c>
      <c r="E463" s="124">
        <v>595.13333333333333</v>
      </c>
      <c r="F463" s="124">
        <v>578.76666666666665</v>
      </c>
      <c r="G463" s="124">
        <v>569.0333333333333</v>
      </c>
      <c r="H463" s="124">
        <v>621.23333333333335</v>
      </c>
      <c r="I463" s="124">
        <v>630.9666666666667</v>
      </c>
      <c r="J463" s="124">
        <v>647.33333333333337</v>
      </c>
      <c r="K463" s="123">
        <v>614.6</v>
      </c>
      <c r="L463" s="123">
        <v>588.5</v>
      </c>
      <c r="M463" s="123">
        <v>50.044150000000002</v>
      </c>
    </row>
    <row r="464" spans="1:13">
      <c r="A464" s="65">
        <v>454</v>
      </c>
      <c r="B464" s="123" t="s">
        <v>1970</v>
      </c>
      <c r="C464" s="126">
        <v>366.5</v>
      </c>
      <c r="D464" s="124">
        <v>364.13333333333338</v>
      </c>
      <c r="E464" s="124">
        <v>358.36666666666679</v>
      </c>
      <c r="F464" s="124">
        <v>350.23333333333341</v>
      </c>
      <c r="G464" s="124">
        <v>344.46666666666681</v>
      </c>
      <c r="H464" s="124">
        <v>372.26666666666677</v>
      </c>
      <c r="I464" s="124">
        <v>378.0333333333333</v>
      </c>
      <c r="J464" s="124">
        <v>386.16666666666674</v>
      </c>
      <c r="K464" s="123">
        <v>369.9</v>
      </c>
      <c r="L464" s="123">
        <v>356</v>
      </c>
      <c r="M464" s="123">
        <v>0.60145000000000004</v>
      </c>
    </row>
    <row r="465" spans="1:13">
      <c r="A465" s="65">
        <v>455</v>
      </c>
      <c r="B465" s="123" t="s">
        <v>1974</v>
      </c>
      <c r="C465" s="126">
        <v>96.85</v>
      </c>
      <c r="D465" s="124">
        <v>97.266666666666666</v>
      </c>
      <c r="E465" s="124">
        <v>95.583333333333329</v>
      </c>
      <c r="F465" s="124">
        <v>94.316666666666663</v>
      </c>
      <c r="G465" s="124">
        <v>92.633333333333326</v>
      </c>
      <c r="H465" s="124">
        <v>98.533333333333331</v>
      </c>
      <c r="I465" s="124">
        <v>100.21666666666667</v>
      </c>
      <c r="J465" s="124">
        <v>101.48333333333333</v>
      </c>
      <c r="K465" s="123">
        <v>98.95</v>
      </c>
      <c r="L465" s="123">
        <v>96</v>
      </c>
      <c r="M465" s="123">
        <v>4.4037199999999999</v>
      </c>
    </row>
    <row r="466" spans="1:13">
      <c r="A466" s="65">
        <v>456</v>
      </c>
      <c r="B466" s="123" t="s">
        <v>214</v>
      </c>
      <c r="C466" s="126">
        <v>736.85</v>
      </c>
      <c r="D466" s="124">
        <v>738.66666666666663</v>
      </c>
      <c r="E466" s="124">
        <v>730.38333333333321</v>
      </c>
      <c r="F466" s="124">
        <v>723.91666666666663</v>
      </c>
      <c r="G466" s="124">
        <v>715.63333333333321</v>
      </c>
      <c r="H466" s="124">
        <v>745.13333333333321</v>
      </c>
      <c r="I466" s="124">
        <v>753.41666666666674</v>
      </c>
      <c r="J466" s="124">
        <v>759.88333333333321</v>
      </c>
      <c r="K466" s="123">
        <v>746.95</v>
      </c>
      <c r="L466" s="123">
        <v>732.2</v>
      </c>
      <c r="M466" s="123">
        <v>1.02966</v>
      </c>
    </row>
    <row r="467" spans="1:13">
      <c r="A467" s="65">
        <v>457</v>
      </c>
      <c r="B467" s="123" t="s">
        <v>215</v>
      </c>
      <c r="C467" s="126">
        <v>1197.8</v>
      </c>
      <c r="D467" s="124">
        <v>1194.6166666666668</v>
      </c>
      <c r="E467" s="124">
        <v>1179.7333333333336</v>
      </c>
      <c r="F467" s="124">
        <v>1161.6666666666667</v>
      </c>
      <c r="G467" s="124">
        <v>1146.7833333333335</v>
      </c>
      <c r="H467" s="124">
        <v>1212.6833333333336</v>
      </c>
      <c r="I467" s="124">
        <v>1227.5666666666668</v>
      </c>
      <c r="J467" s="124">
        <v>1245.6333333333337</v>
      </c>
      <c r="K467" s="123">
        <v>1209.5</v>
      </c>
      <c r="L467" s="123">
        <v>1176.55</v>
      </c>
      <c r="M467" s="123">
        <v>0.22953000000000001</v>
      </c>
    </row>
    <row r="468" spans="1:13">
      <c r="A468" s="65">
        <v>458</v>
      </c>
      <c r="B468" s="123" t="s">
        <v>1983</v>
      </c>
      <c r="C468" s="126">
        <v>242.35</v>
      </c>
      <c r="D468" s="124">
        <v>242.48333333333335</v>
      </c>
      <c r="E468" s="124">
        <v>239.9666666666667</v>
      </c>
      <c r="F468" s="124">
        <v>237.58333333333334</v>
      </c>
      <c r="G468" s="124">
        <v>235.06666666666669</v>
      </c>
      <c r="H468" s="124">
        <v>244.8666666666667</v>
      </c>
      <c r="I468" s="124">
        <v>247.38333333333335</v>
      </c>
      <c r="J468" s="124">
        <v>249.76666666666671</v>
      </c>
      <c r="K468" s="123">
        <v>245</v>
      </c>
      <c r="L468" s="123">
        <v>240.1</v>
      </c>
      <c r="M468" s="123">
        <v>2.04196</v>
      </c>
    </row>
    <row r="469" spans="1:13">
      <c r="A469" s="65">
        <v>459</v>
      </c>
      <c r="B469" s="123" t="s">
        <v>1985</v>
      </c>
      <c r="C469" s="126">
        <v>655.85</v>
      </c>
      <c r="D469" s="124">
        <v>658.2166666666667</v>
      </c>
      <c r="E469" s="124">
        <v>651.78333333333342</v>
      </c>
      <c r="F469" s="124">
        <v>647.7166666666667</v>
      </c>
      <c r="G469" s="124">
        <v>641.28333333333342</v>
      </c>
      <c r="H469" s="124">
        <v>662.28333333333342</v>
      </c>
      <c r="I469" s="124">
        <v>668.71666666666681</v>
      </c>
      <c r="J469" s="124">
        <v>672.78333333333342</v>
      </c>
      <c r="K469" s="123">
        <v>664.65</v>
      </c>
      <c r="L469" s="123">
        <v>654.15</v>
      </c>
      <c r="M469" s="123">
        <v>0.16914999999999999</v>
      </c>
    </row>
    <row r="470" spans="1:13">
      <c r="A470" s="65">
        <v>460</v>
      </c>
      <c r="B470" s="123" t="s">
        <v>1993</v>
      </c>
      <c r="C470" s="126">
        <v>192.6</v>
      </c>
      <c r="D470" s="124">
        <v>192.28333333333333</v>
      </c>
      <c r="E470" s="124">
        <v>190.31666666666666</v>
      </c>
      <c r="F470" s="124">
        <v>188.03333333333333</v>
      </c>
      <c r="G470" s="124">
        <v>186.06666666666666</v>
      </c>
      <c r="H470" s="124">
        <v>194.56666666666666</v>
      </c>
      <c r="I470" s="124">
        <v>196.5333333333333</v>
      </c>
      <c r="J470" s="124">
        <v>198.81666666666666</v>
      </c>
      <c r="K470" s="123">
        <v>194.25</v>
      </c>
      <c r="L470" s="123">
        <v>190</v>
      </c>
      <c r="M470" s="123">
        <v>2.3140499999999999</v>
      </c>
    </row>
    <row r="471" spans="1:13">
      <c r="A471" s="65">
        <v>461</v>
      </c>
      <c r="B471" s="123" t="s">
        <v>1995</v>
      </c>
      <c r="C471" s="126">
        <v>817.4</v>
      </c>
      <c r="D471" s="124">
        <v>820.48333333333323</v>
      </c>
      <c r="E471" s="124">
        <v>803.01666666666642</v>
      </c>
      <c r="F471" s="124">
        <v>788.63333333333321</v>
      </c>
      <c r="G471" s="124">
        <v>771.1666666666664</v>
      </c>
      <c r="H471" s="124">
        <v>834.86666666666645</v>
      </c>
      <c r="I471" s="124">
        <v>852.33333333333337</v>
      </c>
      <c r="J471" s="124">
        <v>866.71666666666647</v>
      </c>
      <c r="K471" s="123">
        <v>837.95</v>
      </c>
      <c r="L471" s="123">
        <v>806.1</v>
      </c>
      <c r="M471" s="123">
        <v>0.17358999999999999</v>
      </c>
    </row>
    <row r="472" spans="1:13">
      <c r="A472" s="65">
        <v>462</v>
      </c>
      <c r="B472" s="123" t="s">
        <v>154</v>
      </c>
      <c r="C472" s="126">
        <v>813.7</v>
      </c>
      <c r="D472" s="124">
        <v>816.23333333333323</v>
      </c>
      <c r="E472" s="124">
        <v>806.56666666666649</v>
      </c>
      <c r="F472" s="124">
        <v>799.43333333333328</v>
      </c>
      <c r="G472" s="124">
        <v>789.76666666666654</v>
      </c>
      <c r="H472" s="124">
        <v>823.36666666666645</v>
      </c>
      <c r="I472" s="124">
        <v>833.03333333333319</v>
      </c>
      <c r="J472" s="124">
        <v>840.1666666666664</v>
      </c>
      <c r="K472" s="123">
        <v>825.9</v>
      </c>
      <c r="L472" s="123">
        <v>809.1</v>
      </c>
      <c r="M472" s="123">
        <v>21.54852</v>
      </c>
    </row>
    <row r="473" spans="1:13">
      <c r="A473" s="65">
        <v>463</v>
      </c>
      <c r="B473" s="123" t="s">
        <v>216</v>
      </c>
      <c r="C473" s="126">
        <v>1429.25</v>
      </c>
      <c r="D473" s="124">
        <v>1429.1000000000001</v>
      </c>
      <c r="E473" s="124">
        <v>1416.6000000000004</v>
      </c>
      <c r="F473" s="124">
        <v>1403.9500000000003</v>
      </c>
      <c r="G473" s="124">
        <v>1391.4500000000005</v>
      </c>
      <c r="H473" s="124">
        <v>1441.7500000000002</v>
      </c>
      <c r="I473" s="124">
        <v>1454.2499999999998</v>
      </c>
      <c r="J473" s="124">
        <v>1466.9</v>
      </c>
      <c r="K473" s="123">
        <v>1441.6</v>
      </c>
      <c r="L473" s="123">
        <v>1416.45</v>
      </c>
      <c r="M473" s="123">
        <v>1.2823800000000001</v>
      </c>
    </row>
    <row r="474" spans="1:13">
      <c r="A474" s="65">
        <v>464</v>
      </c>
      <c r="B474" s="123" t="s">
        <v>217</v>
      </c>
      <c r="C474" s="126">
        <v>271.8</v>
      </c>
      <c r="D474" s="124">
        <v>272.61666666666667</v>
      </c>
      <c r="E474" s="124">
        <v>269.28333333333336</v>
      </c>
      <c r="F474" s="124">
        <v>266.76666666666671</v>
      </c>
      <c r="G474" s="124">
        <v>263.43333333333339</v>
      </c>
      <c r="H474" s="124">
        <v>275.13333333333333</v>
      </c>
      <c r="I474" s="124">
        <v>278.46666666666658</v>
      </c>
      <c r="J474" s="124">
        <v>280.98333333333329</v>
      </c>
      <c r="K474" s="123">
        <v>275.95</v>
      </c>
      <c r="L474" s="123">
        <v>270.10000000000002</v>
      </c>
      <c r="M474" s="123">
        <v>10.7051</v>
      </c>
    </row>
    <row r="475" spans="1:13">
      <c r="A475" s="65">
        <v>465</v>
      </c>
      <c r="B475" s="123" t="s">
        <v>2012</v>
      </c>
      <c r="C475" s="126">
        <v>316.05</v>
      </c>
      <c r="D475" s="124">
        <v>318.7</v>
      </c>
      <c r="E475" s="124">
        <v>312.39999999999998</v>
      </c>
      <c r="F475" s="124">
        <v>308.75</v>
      </c>
      <c r="G475" s="124">
        <v>302.45</v>
      </c>
      <c r="H475" s="124">
        <v>322.34999999999997</v>
      </c>
      <c r="I475" s="124">
        <v>328.65000000000003</v>
      </c>
      <c r="J475" s="124">
        <v>332.29999999999995</v>
      </c>
      <c r="K475" s="123">
        <v>325</v>
      </c>
      <c r="L475" s="123">
        <v>315.05</v>
      </c>
      <c r="M475" s="123">
        <v>0.31466</v>
      </c>
    </row>
    <row r="476" spans="1:13">
      <c r="A476" s="65">
        <v>466</v>
      </c>
      <c r="B476" s="123" t="s">
        <v>2013</v>
      </c>
      <c r="C476" s="126">
        <v>77.05</v>
      </c>
      <c r="D476" s="124">
        <v>77.05</v>
      </c>
      <c r="E476" s="124">
        <v>76.099999999999994</v>
      </c>
      <c r="F476" s="124">
        <v>75.149999999999991</v>
      </c>
      <c r="G476" s="124">
        <v>74.199999999999989</v>
      </c>
      <c r="H476" s="124">
        <v>78</v>
      </c>
      <c r="I476" s="124">
        <v>78.950000000000017</v>
      </c>
      <c r="J476" s="124">
        <v>79.900000000000006</v>
      </c>
      <c r="K476" s="123">
        <v>78</v>
      </c>
      <c r="L476" s="123">
        <v>76.099999999999994</v>
      </c>
      <c r="M476" s="123">
        <v>6.0720099999999997</v>
      </c>
    </row>
    <row r="477" spans="1:13">
      <c r="A477" s="65">
        <v>467</v>
      </c>
      <c r="B477" s="123" t="s">
        <v>157</v>
      </c>
      <c r="C477" s="126">
        <v>29.05</v>
      </c>
      <c r="D477" s="124">
        <v>29.366666666666671</v>
      </c>
      <c r="E477" s="124">
        <v>28.63333333333334</v>
      </c>
      <c r="F477" s="124">
        <v>28.216666666666669</v>
      </c>
      <c r="G477" s="124">
        <v>27.483333333333338</v>
      </c>
      <c r="H477" s="124">
        <v>29.783333333333342</v>
      </c>
      <c r="I477" s="124">
        <v>30.516666666666669</v>
      </c>
      <c r="J477" s="124">
        <v>30.933333333333344</v>
      </c>
      <c r="K477" s="123">
        <v>30.1</v>
      </c>
      <c r="L477" s="123">
        <v>28.95</v>
      </c>
      <c r="M477" s="123">
        <v>5.78024</v>
      </c>
    </row>
    <row r="478" spans="1:13">
      <c r="A478" s="65">
        <v>468</v>
      </c>
      <c r="B478" s="123" t="s">
        <v>2037</v>
      </c>
      <c r="C478" s="126">
        <v>379.9</v>
      </c>
      <c r="D478" s="124">
        <v>382.73333333333329</v>
      </c>
      <c r="E478" s="124">
        <v>372.31666666666661</v>
      </c>
      <c r="F478" s="124">
        <v>364.73333333333329</v>
      </c>
      <c r="G478" s="124">
        <v>354.31666666666661</v>
      </c>
      <c r="H478" s="124">
        <v>390.31666666666661</v>
      </c>
      <c r="I478" s="124">
        <v>400.73333333333323</v>
      </c>
      <c r="J478" s="124">
        <v>408.31666666666661</v>
      </c>
      <c r="K478" s="123">
        <v>393.15</v>
      </c>
      <c r="L478" s="123">
        <v>375.15</v>
      </c>
      <c r="M478" s="123">
        <v>1.96025</v>
      </c>
    </row>
    <row r="479" spans="1:13">
      <c r="A479" s="65">
        <v>469</v>
      </c>
      <c r="B479" s="123" t="s">
        <v>161</v>
      </c>
      <c r="C479" s="126">
        <v>721.9</v>
      </c>
      <c r="D479" s="124">
        <v>724.48333333333323</v>
      </c>
      <c r="E479" s="124">
        <v>715.51666666666642</v>
      </c>
      <c r="F479" s="124">
        <v>709.13333333333321</v>
      </c>
      <c r="G479" s="124">
        <v>700.1666666666664</v>
      </c>
      <c r="H479" s="124">
        <v>730.86666666666645</v>
      </c>
      <c r="I479" s="124">
        <v>739.83333333333337</v>
      </c>
      <c r="J479" s="124">
        <v>746.21666666666647</v>
      </c>
      <c r="K479" s="123">
        <v>733.45</v>
      </c>
      <c r="L479" s="123">
        <v>718.1</v>
      </c>
      <c r="M479" s="123">
        <v>14.463229999999999</v>
      </c>
    </row>
    <row r="480" spans="1:13">
      <c r="A480" s="65">
        <v>470</v>
      </c>
      <c r="B480" s="123" t="s">
        <v>2045</v>
      </c>
      <c r="C480" s="126">
        <v>366</v>
      </c>
      <c r="D480" s="124">
        <v>368.66666666666669</v>
      </c>
      <c r="E480" s="124">
        <v>361.43333333333339</v>
      </c>
      <c r="F480" s="124">
        <v>356.86666666666673</v>
      </c>
      <c r="G480" s="124">
        <v>349.63333333333344</v>
      </c>
      <c r="H480" s="124">
        <v>373.23333333333335</v>
      </c>
      <c r="I480" s="124">
        <v>380.46666666666658</v>
      </c>
      <c r="J480" s="124">
        <v>385.0333333333333</v>
      </c>
      <c r="K480" s="123">
        <v>375.9</v>
      </c>
      <c r="L480" s="123">
        <v>364.1</v>
      </c>
      <c r="M480" s="123">
        <v>6.6844599999999996</v>
      </c>
    </row>
    <row r="481" spans="1:13">
      <c r="A481" s="65">
        <v>471</v>
      </c>
      <c r="B481" s="123" t="s">
        <v>158</v>
      </c>
      <c r="C481" s="126">
        <v>4175.5</v>
      </c>
      <c r="D481" s="124">
        <v>4179.0166666666664</v>
      </c>
      <c r="E481" s="124">
        <v>4151.4833333333327</v>
      </c>
      <c r="F481" s="124">
        <v>4127.4666666666662</v>
      </c>
      <c r="G481" s="124">
        <v>4099.9333333333325</v>
      </c>
      <c r="H481" s="124">
        <v>4203.0333333333328</v>
      </c>
      <c r="I481" s="124">
        <v>4230.5666666666657</v>
      </c>
      <c r="J481" s="124">
        <v>4254.583333333333</v>
      </c>
      <c r="K481" s="123">
        <v>4206.55</v>
      </c>
      <c r="L481" s="123">
        <v>4155</v>
      </c>
      <c r="M481" s="123">
        <v>1.5275399999999999</v>
      </c>
    </row>
    <row r="482" spans="1:13">
      <c r="A482" s="65">
        <v>472</v>
      </c>
      <c r="B482" s="123" t="s">
        <v>2050</v>
      </c>
      <c r="C482" s="126">
        <v>378.95</v>
      </c>
      <c r="D482" s="124">
        <v>378.2166666666667</v>
      </c>
      <c r="E482" s="124">
        <v>375.93333333333339</v>
      </c>
      <c r="F482" s="124">
        <v>372.91666666666669</v>
      </c>
      <c r="G482" s="124">
        <v>370.63333333333338</v>
      </c>
      <c r="H482" s="124">
        <v>381.23333333333341</v>
      </c>
      <c r="I482" s="124">
        <v>383.51666666666671</v>
      </c>
      <c r="J482" s="124">
        <v>386.53333333333342</v>
      </c>
      <c r="K482" s="123">
        <v>380.5</v>
      </c>
      <c r="L482" s="123">
        <v>375.2</v>
      </c>
      <c r="M482" s="123">
        <v>30.015160000000002</v>
      </c>
    </row>
    <row r="483" spans="1:13">
      <c r="A483" s="65">
        <v>473</v>
      </c>
      <c r="B483" s="125" t="s">
        <v>159</v>
      </c>
      <c r="C483" s="127">
        <v>121.2</v>
      </c>
      <c r="D483" s="128">
        <v>123.08333333333333</v>
      </c>
      <c r="E483" s="128">
        <v>118.86666666666666</v>
      </c>
      <c r="F483" s="128">
        <v>116.53333333333333</v>
      </c>
      <c r="G483" s="128">
        <v>112.31666666666666</v>
      </c>
      <c r="H483" s="128">
        <v>125.41666666666666</v>
      </c>
      <c r="I483" s="128">
        <v>129.63333333333333</v>
      </c>
      <c r="J483" s="128">
        <v>131.96666666666664</v>
      </c>
      <c r="K483" s="125">
        <v>127.3</v>
      </c>
      <c r="L483" s="125">
        <v>120.75</v>
      </c>
      <c r="M483" s="125">
        <v>48.750480000000003</v>
      </c>
    </row>
    <row r="484" spans="1:13">
      <c r="A484" s="65">
        <v>474</v>
      </c>
      <c r="B484" s="123" t="s">
        <v>160</v>
      </c>
      <c r="C484" s="136">
        <v>8.0500000000000007</v>
      </c>
      <c r="D484" s="124">
        <v>8.0333333333333332</v>
      </c>
      <c r="E484" s="124">
        <v>7.6666666666666661</v>
      </c>
      <c r="F484" s="124">
        <v>7.2833333333333332</v>
      </c>
      <c r="G484" s="124">
        <v>6.9166666666666661</v>
      </c>
      <c r="H484" s="124">
        <v>8.4166666666666661</v>
      </c>
      <c r="I484" s="124">
        <v>8.7833333333333332</v>
      </c>
      <c r="J484" s="124">
        <v>9.1666666666666661</v>
      </c>
      <c r="K484" s="123">
        <v>8.4</v>
      </c>
      <c r="L484" s="123">
        <v>7.65</v>
      </c>
      <c r="M484" s="123">
        <v>495.18871999999999</v>
      </c>
    </row>
    <row r="485" spans="1:13">
      <c r="A485" s="65">
        <v>475</v>
      </c>
      <c r="B485" s="136" t="s">
        <v>2056</v>
      </c>
      <c r="C485" s="136">
        <v>15.1</v>
      </c>
      <c r="D485" s="131">
        <v>15.166666666666666</v>
      </c>
      <c r="E485" s="131">
        <v>14.933333333333332</v>
      </c>
      <c r="F485" s="131">
        <v>14.766666666666666</v>
      </c>
      <c r="G485" s="131">
        <v>14.533333333333331</v>
      </c>
      <c r="H485" s="131">
        <v>15.333333333333332</v>
      </c>
      <c r="I485" s="131">
        <v>15.566666666666666</v>
      </c>
      <c r="J485" s="131">
        <v>15.733333333333333</v>
      </c>
      <c r="K485" s="136">
        <v>15.4</v>
      </c>
      <c r="L485" s="136">
        <v>15</v>
      </c>
      <c r="M485" s="136">
        <v>8.8468800000000005</v>
      </c>
    </row>
    <row r="486" spans="1:13">
      <c r="A486" s="65">
        <v>476</v>
      </c>
      <c r="B486" s="136" t="s">
        <v>156</v>
      </c>
      <c r="C486" s="136">
        <v>1056.0999999999999</v>
      </c>
      <c r="D486" s="131">
        <v>1063.75</v>
      </c>
      <c r="E486" s="131">
        <v>1038.55</v>
      </c>
      <c r="F486" s="131">
        <v>1021</v>
      </c>
      <c r="G486" s="131">
        <v>995.8</v>
      </c>
      <c r="H486" s="131">
        <v>1081.3</v>
      </c>
      <c r="I486" s="131">
        <v>1106.4999999999998</v>
      </c>
      <c r="J486" s="131">
        <v>1124.05</v>
      </c>
      <c r="K486" s="136">
        <v>1088.95</v>
      </c>
      <c r="L486" s="136">
        <v>1046.2</v>
      </c>
      <c r="M486" s="136">
        <v>2.2591299999999999</v>
      </c>
    </row>
    <row r="487" spans="1:13">
      <c r="A487" s="65">
        <v>477</v>
      </c>
      <c r="B487" s="136" t="s">
        <v>357</v>
      </c>
      <c r="C487" s="136">
        <v>3214.7</v>
      </c>
      <c r="D487" s="131">
        <v>3239.2166666666667</v>
      </c>
      <c r="E487" s="131">
        <v>3175.4833333333336</v>
      </c>
      <c r="F487" s="131">
        <v>3136.2666666666669</v>
      </c>
      <c r="G487" s="131">
        <v>3072.5333333333338</v>
      </c>
      <c r="H487" s="131">
        <v>3278.4333333333334</v>
      </c>
      <c r="I487" s="131">
        <v>3342.1666666666661</v>
      </c>
      <c r="J487" s="131">
        <v>3381.3833333333332</v>
      </c>
      <c r="K487" s="136">
        <v>3302.95</v>
      </c>
      <c r="L487" s="136">
        <v>3200</v>
      </c>
      <c r="M487" s="136">
        <v>4.37249</v>
      </c>
    </row>
    <row r="488" spans="1:13">
      <c r="A488" s="65">
        <v>478</v>
      </c>
      <c r="B488" s="136" t="s">
        <v>2085</v>
      </c>
      <c r="C488" s="136">
        <v>227.7</v>
      </c>
      <c r="D488" s="131">
        <v>230.16666666666666</v>
      </c>
      <c r="E488" s="131">
        <v>223.5333333333333</v>
      </c>
      <c r="F488" s="131">
        <v>219.36666666666665</v>
      </c>
      <c r="G488" s="131">
        <v>212.73333333333329</v>
      </c>
      <c r="H488" s="131">
        <v>234.33333333333331</v>
      </c>
      <c r="I488" s="131">
        <v>240.9666666666667</v>
      </c>
      <c r="J488" s="131">
        <v>245.13333333333333</v>
      </c>
      <c r="K488" s="136">
        <v>236.8</v>
      </c>
      <c r="L488" s="136">
        <v>226</v>
      </c>
      <c r="M488" s="136">
        <v>18.457650000000001</v>
      </c>
    </row>
    <row r="489" spans="1:13">
      <c r="A489" s="65">
        <v>479</v>
      </c>
      <c r="B489" s="136" t="s">
        <v>2103</v>
      </c>
      <c r="C489" s="136">
        <v>351.95</v>
      </c>
      <c r="D489" s="131">
        <v>353.2166666666667</v>
      </c>
      <c r="E489" s="131">
        <v>346.93333333333339</v>
      </c>
      <c r="F489" s="131">
        <v>341.91666666666669</v>
      </c>
      <c r="G489" s="131">
        <v>335.63333333333338</v>
      </c>
      <c r="H489" s="131">
        <v>358.23333333333341</v>
      </c>
      <c r="I489" s="131">
        <v>364.51666666666671</v>
      </c>
      <c r="J489" s="131">
        <v>369.53333333333342</v>
      </c>
      <c r="K489" s="136">
        <v>359.5</v>
      </c>
      <c r="L489" s="136">
        <v>348.2</v>
      </c>
      <c r="M489" s="136">
        <v>3.7632400000000001</v>
      </c>
    </row>
    <row r="490" spans="1:13">
      <c r="A490" s="65">
        <v>480</v>
      </c>
      <c r="B490" s="136" t="s">
        <v>2120</v>
      </c>
      <c r="C490" s="136">
        <v>431.15</v>
      </c>
      <c r="D490" s="131">
        <v>431.2166666666667</v>
      </c>
      <c r="E490" s="131">
        <v>426.43333333333339</v>
      </c>
      <c r="F490" s="131">
        <v>421.7166666666667</v>
      </c>
      <c r="G490" s="131">
        <v>416.93333333333339</v>
      </c>
      <c r="H490" s="131">
        <v>435.93333333333339</v>
      </c>
      <c r="I490" s="131">
        <v>440.7166666666667</v>
      </c>
      <c r="J490" s="131">
        <v>445.43333333333339</v>
      </c>
      <c r="K490" s="136">
        <v>436</v>
      </c>
      <c r="L490" s="136">
        <v>426.5</v>
      </c>
      <c r="M490" s="136">
        <v>0.36973</v>
      </c>
    </row>
    <row r="491" spans="1:13">
      <c r="A491" s="65">
        <v>481</v>
      </c>
      <c r="B491" s="136" t="s">
        <v>2130</v>
      </c>
      <c r="C491" s="136">
        <v>568.45000000000005</v>
      </c>
      <c r="D491" s="131">
        <v>570.68333333333339</v>
      </c>
      <c r="E491" s="131">
        <v>561.76666666666677</v>
      </c>
      <c r="F491" s="131">
        <v>555.08333333333337</v>
      </c>
      <c r="G491" s="131">
        <v>546.16666666666674</v>
      </c>
      <c r="H491" s="131">
        <v>577.36666666666679</v>
      </c>
      <c r="I491" s="131">
        <v>586.2833333333333</v>
      </c>
      <c r="J491" s="131">
        <v>592.96666666666681</v>
      </c>
      <c r="K491" s="136">
        <v>579.6</v>
      </c>
      <c r="L491" s="136">
        <v>564</v>
      </c>
      <c r="M491" s="136">
        <v>2.3108599999999999</v>
      </c>
    </row>
    <row r="492" spans="1:13">
      <c r="A492" s="65">
        <v>482</v>
      </c>
      <c r="B492" s="136" t="s">
        <v>2067</v>
      </c>
      <c r="C492" s="136">
        <v>222.3</v>
      </c>
      <c r="D492" s="131">
        <v>222.30000000000004</v>
      </c>
      <c r="E492" s="131">
        <v>222.30000000000007</v>
      </c>
      <c r="F492" s="131">
        <v>222.30000000000004</v>
      </c>
      <c r="G492" s="131">
        <v>222.30000000000007</v>
      </c>
      <c r="H492" s="131">
        <v>222.30000000000007</v>
      </c>
      <c r="I492" s="131">
        <v>222.3</v>
      </c>
      <c r="J492" s="131">
        <v>222.30000000000007</v>
      </c>
      <c r="K492" s="136">
        <v>222.3</v>
      </c>
      <c r="L492" s="136">
        <v>222.3</v>
      </c>
      <c r="M492" s="136">
        <v>6.3877300000000004</v>
      </c>
    </row>
    <row r="493" spans="1:13">
      <c r="A493" s="65">
        <v>483</v>
      </c>
      <c r="B493" s="136" t="s">
        <v>2128</v>
      </c>
      <c r="C493" s="136">
        <v>1314.4</v>
      </c>
      <c r="D493" s="131">
        <v>1314.8166666666666</v>
      </c>
      <c r="E493" s="131">
        <v>1304.6333333333332</v>
      </c>
      <c r="F493" s="131">
        <v>1294.8666666666666</v>
      </c>
      <c r="G493" s="131">
        <v>1284.6833333333332</v>
      </c>
      <c r="H493" s="131">
        <v>1324.5833333333333</v>
      </c>
      <c r="I493" s="131">
        <v>1334.7666666666667</v>
      </c>
      <c r="J493" s="131">
        <v>1344.5333333333333</v>
      </c>
      <c r="K493" s="136">
        <v>1325</v>
      </c>
      <c r="L493" s="136">
        <v>1305.05</v>
      </c>
      <c r="M493" s="136">
        <v>0.32974999999999999</v>
      </c>
    </row>
    <row r="494" spans="1:13">
      <c r="A494" s="65">
        <v>484</v>
      </c>
      <c r="B494" s="136" t="s">
        <v>2300</v>
      </c>
      <c r="C494" s="136">
        <v>673</v>
      </c>
      <c r="D494" s="131">
        <v>677</v>
      </c>
      <c r="E494" s="131">
        <v>665</v>
      </c>
      <c r="F494" s="131">
        <v>657</v>
      </c>
      <c r="G494" s="131">
        <v>645</v>
      </c>
      <c r="H494" s="131">
        <v>685</v>
      </c>
      <c r="I494" s="131">
        <v>697</v>
      </c>
      <c r="J494" s="131">
        <v>705</v>
      </c>
      <c r="K494" s="136">
        <v>689</v>
      </c>
      <c r="L494" s="136">
        <v>669</v>
      </c>
      <c r="M494" s="136">
        <v>0.81620999999999999</v>
      </c>
    </row>
    <row r="495" spans="1:13">
      <c r="A495" s="65">
        <v>485</v>
      </c>
      <c r="B495" s="136" t="s">
        <v>228</v>
      </c>
      <c r="C495" s="136">
        <v>315.75</v>
      </c>
      <c r="D495" s="131">
        <v>317.01666666666665</v>
      </c>
      <c r="E495" s="131">
        <v>310.63333333333333</v>
      </c>
      <c r="F495" s="131">
        <v>305.51666666666665</v>
      </c>
      <c r="G495" s="131">
        <v>299.13333333333333</v>
      </c>
      <c r="H495" s="131">
        <v>322.13333333333333</v>
      </c>
      <c r="I495" s="131">
        <v>328.51666666666665</v>
      </c>
      <c r="J495" s="131">
        <v>333.63333333333333</v>
      </c>
      <c r="K495" s="136">
        <v>323.39999999999998</v>
      </c>
      <c r="L495" s="136">
        <v>311.89999999999998</v>
      </c>
      <c r="M495" s="136">
        <v>71.542640000000006</v>
      </c>
    </row>
    <row r="496" spans="1:13">
      <c r="A496" s="65">
        <v>486</v>
      </c>
      <c r="B496" s="136" t="s">
        <v>2082</v>
      </c>
      <c r="C496" s="136">
        <v>1357.3</v>
      </c>
      <c r="D496" s="131">
        <v>1354.4166666666667</v>
      </c>
      <c r="E496" s="131">
        <v>1338.9333333333334</v>
      </c>
      <c r="F496" s="131">
        <v>1320.5666666666666</v>
      </c>
      <c r="G496" s="131">
        <v>1305.0833333333333</v>
      </c>
      <c r="H496" s="131">
        <v>1372.7833333333335</v>
      </c>
      <c r="I496" s="131">
        <v>1388.2666666666667</v>
      </c>
      <c r="J496" s="131">
        <v>1406.6333333333337</v>
      </c>
      <c r="K496" s="136">
        <v>1369.9</v>
      </c>
      <c r="L496" s="136">
        <v>1336.05</v>
      </c>
      <c r="M496" s="136">
        <v>2.6919999999999999E-2</v>
      </c>
    </row>
    <row r="497" spans="1:13">
      <c r="A497" s="65">
        <v>487</v>
      </c>
      <c r="B497" s="136" t="s">
        <v>2088</v>
      </c>
      <c r="C497" s="136">
        <v>18</v>
      </c>
      <c r="D497" s="131">
        <v>18.400000000000002</v>
      </c>
      <c r="E497" s="131">
        <v>17.600000000000005</v>
      </c>
      <c r="F497" s="131">
        <v>17.200000000000003</v>
      </c>
      <c r="G497" s="131">
        <v>16.400000000000006</v>
      </c>
      <c r="H497" s="131">
        <v>18.800000000000004</v>
      </c>
      <c r="I497" s="131">
        <v>19.600000000000001</v>
      </c>
      <c r="J497" s="131">
        <v>20.000000000000004</v>
      </c>
      <c r="K497" s="136">
        <v>19.2</v>
      </c>
      <c r="L497" s="136">
        <v>18</v>
      </c>
      <c r="M497" s="136">
        <v>28.83803</v>
      </c>
    </row>
    <row r="498" spans="1:13">
      <c r="A498" s="65">
        <v>488</v>
      </c>
      <c r="B498" s="136" t="s">
        <v>2091</v>
      </c>
      <c r="C498" s="136">
        <v>58.95</v>
      </c>
      <c r="D498" s="131">
        <v>59.633333333333333</v>
      </c>
      <c r="E498" s="131">
        <v>57.816666666666663</v>
      </c>
      <c r="F498" s="131">
        <v>56.68333333333333</v>
      </c>
      <c r="G498" s="131">
        <v>54.86666666666666</v>
      </c>
      <c r="H498" s="131">
        <v>60.766666666666666</v>
      </c>
      <c r="I498" s="131">
        <v>62.583333333333343</v>
      </c>
      <c r="J498" s="131">
        <v>63.716666666666669</v>
      </c>
      <c r="K498" s="136">
        <v>61.45</v>
      </c>
      <c r="L498" s="136">
        <v>58.5</v>
      </c>
      <c r="M498" s="136">
        <v>12.412050000000001</v>
      </c>
    </row>
    <row r="499" spans="1:13">
      <c r="A499" s="65">
        <v>489</v>
      </c>
      <c r="B499" s="136" t="s">
        <v>2097</v>
      </c>
      <c r="C499" s="136">
        <v>858.8</v>
      </c>
      <c r="D499" s="131">
        <v>864.85</v>
      </c>
      <c r="E499" s="131">
        <v>848.95</v>
      </c>
      <c r="F499" s="131">
        <v>839.1</v>
      </c>
      <c r="G499" s="131">
        <v>823.2</v>
      </c>
      <c r="H499" s="131">
        <v>874.7</v>
      </c>
      <c r="I499" s="131">
        <v>890.59999999999991</v>
      </c>
      <c r="J499" s="131">
        <v>900.45</v>
      </c>
      <c r="K499" s="136">
        <v>880.75</v>
      </c>
      <c r="L499" s="136">
        <v>855</v>
      </c>
      <c r="M499" s="136">
        <v>0.55900000000000005</v>
      </c>
    </row>
    <row r="500" spans="1:13">
      <c r="A500" s="65">
        <v>490</v>
      </c>
      <c r="B500" s="136" t="s">
        <v>162</v>
      </c>
      <c r="C500" s="136">
        <v>601.75</v>
      </c>
      <c r="D500" s="131">
        <v>600.65</v>
      </c>
      <c r="E500" s="131">
        <v>595.09999999999991</v>
      </c>
      <c r="F500" s="131">
        <v>588.44999999999993</v>
      </c>
      <c r="G500" s="131">
        <v>582.89999999999986</v>
      </c>
      <c r="H500" s="131">
        <v>607.29999999999995</v>
      </c>
      <c r="I500" s="131">
        <v>612.84999999999991</v>
      </c>
      <c r="J500" s="131">
        <v>619.5</v>
      </c>
      <c r="K500" s="136">
        <v>606.20000000000005</v>
      </c>
      <c r="L500" s="136">
        <v>594</v>
      </c>
      <c r="M500" s="136">
        <v>8.0761000000000003</v>
      </c>
    </row>
    <row r="501" spans="1:13">
      <c r="A501" s="65">
        <v>491</v>
      </c>
      <c r="B501" s="136" t="s">
        <v>2132</v>
      </c>
      <c r="C501" s="136">
        <v>7334.8</v>
      </c>
      <c r="D501" s="131">
        <v>7311.5999999999995</v>
      </c>
      <c r="E501" s="131">
        <v>7273.1999999999989</v>
      </c>
      <c r="F501" s="131">
        <v>7211.5999999999995</v>
      </c>
      <c r="G501" s="131">
        <v>7173.1999999999989</v>
      </c>
      <c r="H501" s="131">
        <v>7373.1999999999989</v>
      </c>
      <c r="I501" s="131">
        <v>7411.5999999999985</v>
      </c>
      <c r="J501" s="131">
        <v>7473.1999999999989</v>
      </c>
      <c r="K501" s="136">
        <v>7350</v>
      </c>
      <c r="L501" s="136">
        <v>7250</v>
      </c>
      <c r="M501" s="136">
        <v>7.2099999999999997E-2</v>
      </c>
    </row>
    <row r="502" spans="1:13">
      <c r="A502" s="65">
        <v>492</v>
      </c>
      <c r="B502" s="136" t="s">
        <v>2138</v>
      </c>
      <c r="C502" s="136">
        <v>172.65</v>
      </c>
      <c r="D502" s="131">
        <v>172.51666666666665</v>
      </c>
      <c r="E502" s="131">
        <v>166.0333333333333</v>
      </c>
      <c r="F502" s="131">
        <v>159.41666666666666</v>
      </c>
      <c r="G502" s="131">
        <v>152.93333333333331</v>
      </c>
      <c r="H502" s="131">
        <v>179.1333333333333</v>
      </c>
      <c r="I502" s="131">
        <v>185.61666666666665</v>
      </c>
      <c r="J502" s="131">
        <v>192.23333333333329</v>
      </c>
      <c r="K502" s="136">
        <v>179</v>
      </c>
      <c r="L502" s="136">
        <v>165.9</v>
      </c>
      <c r="M502" s="136">
        <v>13.046189999999999</v>
      </c>
    </row>
    <row r="503" spans="1:13">
      <c r="A503" s="65">
        <v>493</v>
      </c>
      <c r="B503" s="136" t="s">
        <v>2142</v>
      </c>
      <c r="C503" s="136">
        <v>68</v>
      </c>
      <c r="D503" s="131">
        <v>68.649999999999991</v>
      </c>
      <c r="E503" s="131">
        <v>66.699999999999989</v>
      </c>
      <c r="F503" s="131">
        <v>65.399999999999991</v>
      </c>
      <c r="G503" s="131">
        <v>63.449999999999989</v>
      </c>
      <c r="H503" s="131">
        <v>69.949999999999989</v>
      </c>
      <c r="I503" s="131">
        <v>71.900000000000006</v>
      </c>
      <c r="J503" s="131">
        <v>73.199999999999989</v>
      </c>
      <c r="K503" s="136">
        <v>70.599999999999994</v>
      </c>
      <c r="L503" s="136">
        <v>67.349999999999994</v>
      </c>
      <c r="M503" s="136">
        <v>22.67389</v>
      </c>
    </row>
    <row r="504" spans="1:13">
      <c r="A504" s="65">
        <v>494</v>
      </c>
      <c r="B504" s="136" t="s">
        <v>2148</v>
      </c>
      <c r="C504" s="136">
        <v>1474.85</v>
      </c>
      <c r="D504" s="131">
        <v>1490.1166666666668</v>
      </c>
      <c r="E504" s="131">
        <v>1450.2333333333336</v>
      </c>
      <c r="F504" s="131">
        <v>1425.6166666666668</v>
      </c>
      <c r="G504" s="131">
        <v>1385.7333333333336</v>
      </c>
      <c r="H504" s="131">
        <v>1514.7333333333336</v>
      </c>
      <c r="I504" s="131">
        <v>1554.6166666666668</v>
      </c>
      <c r="J504" s="131">
        <v>1579.2333333333336</v>
      </c>
      <c r="K504" s="136">
        <v>1530</v>
      </c>
      <c r="L504" s="136">
        <v>1465.5</v>
      </c>
      <c r="M504" s="136">
        <v>0.57410000000000005</v>
      </c>
    </row>
    <row r="505" spans="1:13">
      <c r="A505" s="65">
        <v>495</v>
      </c>
      <c r="B505" s="136" t="s">
        <v>163</v>
      </c>
      <c r="C505" s="136">
        <v>293.45</v>
      </c>
      <c r="D505" s="131">
        <v>293.25</v>
      </c>
      <c r="E505" s="131">
        <v>289.75</v>
      </c>
      <c r="F505" s="131">
        <v>286.05</v>
      </c>
      <c r="G505" s="131">
        <v>282.55</v>
      </c>
      <c r="H505" s="131">
        <v>296.95</v>
      </c>
      <c r="I505" s="131">
        <v>300.45</v>
      </c>
      <c r="J505" s="131">
        <v>304.14999999999998</v>
      </c>
      <c r="K505" s="136">
        <v>296.75</v>
      </c>
      <c r="L505" s="136">
        <v>289.55</v>
      </c>
      <c r="M505" s="136">
        <v>30.236719999999998</v>
      </c>
    </row>
    <row r="506" spans="1:13">
      <c r="A506" s="65">
        <v>496</v>
      </c>
      <c r="B506" s="136" t="s">
        <v>164</v>
      </c>
      <c r="C506" s="136">
        <v>824.85</v>
      </c>
      <c r="D506" s="131">
        <v>826.7833333333333</v>
      </c>
      <c r="E506" s="131">
        <v>813.06666666666661</v>
      </c>
      <c r="F506" s="131">
        <v>801.2833333333333</v>
      </c>
      <c r="G506" s="131">
        <v>787.56666666666661</v>
      </c>
      <c r="H506" s="131">
        <v>838.56666666666661</v>
      </c>
      <c r="I506" s="131">
        <v>852.2833333333333</v>
      </c>
      <c r="J506" s="131">
        <v>864.06666666666661</v>
      </c>
      <c r="K506" s="136">
        <v>840.5</v>
      </c>
      <c r="L506" s="136">
        <v>815</v>
      </c>
      <c r="M506" s="136">
        <v>17.073720000000002</v>
      </c>
    </row>
    <row r="507" spans="1:13">
      <c r="A507" s="65">
        <v>497</v>
      </c>
      <c r="B507" s="136" t="s">
        <v>165</v>
      </c>
      <c r="C507" s="136">
        <v>320.35000000000002</v>
      </c>
      <c r="D507" s="131">
        <v>325.7166666666667</v>
      </c>
      <c r="E507" s="131">
        <v>313.58333333333337</v>
      </c>
      <c r="F507" s="131">
        <v>306.81666666666666</v>
      </c>
      <c r="G507" s="131">
        <v>294.68333333333334</v>
      </c>
      <c r="H507" s="131">
        <v>332.48333333333341</v>
      </c>
      <c r="I507" s="131">
        <v>344.61666666666673</v>
      </c>
      <c r="J507" s="131">
        <v>351.38333333333344</v>
      </c>
      <c r="K507" s="136">
        <v>337.85</v>
      </c>
      <c r="L507" s="136">
        <v>318.95</v>
      </c>
      <c r="M507" s="136">
        <v>135.48524</v>
      </c>
    </row>
    <row r="508" spans="1:13">
      <c r="A508" s="65">
        <v>498</v>
      </c>
      <c r="B508" s="136" t="s">
        <v>166</v>
      </c>
      <c r="C508" s="136">
        <v>576.6</v>
      </c>
      <c r="D508" s="131">
        <v>578.44999999999993</v>
      </c>
      <c r="E508" s="131">
        <v>570.24999999999989</v>
      </c>
      <c r="F508" s="131">
        <v>563.9</v>
      </c>
      <c r="G508" s="131">
        <v>555.69999999999993</v>
      </c>
      <c r="H508" s="131">
        <v>584.79999999999984</v>
      </c>
      <c r="I508" s="131">
        <v>592.99999999999989</v>
      </c>
      <c r="J508" s="131">
        <v>599.3499999999998</v>
      </c>
      <c r="K508" s="136">
        <v>586.65</v>
      </c>
      <c r="L508" s="136">
        <v>572.1</v>
      </c>
      <c r="M508" s="136">
        <v>6.7216699999999996</v>
      </c>
    </row>
    <row r="509" spans="1:13">
      <c r="A509" s="65">
        <v>499</v>
      </c>
      <c r="B509" s="136" t="s">
        <v>2161</v>
      </c>
      <c r="C509" s="136">
        <v>44.5</v>
      </c>
      <c r="D509" s="131">
        <v>44.65</v>
      </c>
      <c r="E509" s="131">
        <v>44.05</v>
      </c>
      <c r="F509" s="131">
        <v>43.6</v>
      </c>
      <c r="G509" s="131">
        <v>43</v>
      </c>
      <c r="H509" s="131">
        <v>45.099999999999994</v>
      </c>
      <c r="I509" s="131">
        <v>45.7</v>
      </c>
      <c r="J509" s="131">
        <v>46.149999999999991</v>
      </c>
      <c r="K509" s="136">
        <v>45.25</v>
      </c>
      <c r="L509" s="136">
        <v>44.2</v>
      </c>
      <c r="M509" s="136">
        <v>4.4104599999999996</v>
      </c>
    </row>
    <row r="510" spans="1:13">
      <c r="A510" s="65">
        <v>500</v>
      </c>
      <c r="B510" s="136" t="s">
        <v>2164</v>
      </c>
      <c r="C510" s="136">
        <v>920.9</v>
      </c>
      <c r="D510" s="131">
        <v>922.96666666666658</v>
      </c>
      <c r="E510" s="131">
        <v>904.98333333333312</v>
      </c>
      <c r="F510" s="131">
        <v>889.06666666666649</v>
      </c>
      <c r="G510" s="131">
        <v>871.08333333333303</v>
      </c>
      <c r="H510" s="131">
        <v>938.88333333333321</v>
      </c>
      <c r="I510" s="131">
        <v>956.86666666666656</v>
      </c>
      <c r="J510" s="131">
        <v>972.7833333333333</v>
      </c>
      <c r="K510" s="136">
        <v>940.95</v>
      </c>
      <c r="L510" s="136">
        <v>907.05</v>
      </c>
      <c r="M510" s="136">
        <v>0.15709000000000001</v>
      </c>
    </row>
    <row r="511" spans="1:13">
      <c r="A511" s="65">
        <v>501</v>
      </c>
      <c r="B511" s="136"/>
      <c r="C511" s="136"/>
      <c r="D511" s="131"/>
      <c r="E511" s="131"/>
      <c r="F511" s="131"/>
      <c r="G511" s="131"/>
      <c r="H511" s="131"/>
      <c r="I511" s="131"/>
      <c r="J511" s="131"/>
      <c r="K511" s="136"/>
      <c r="L511" s="136"/>
      <c r="M511" s="136"/>
    </row>
    <row r="512" spans="1:13">
      <c r="A512" s="65">
        <v>502</v>
      </c>
      <c r="B512" s="136"/>
      <c r="C512" s="136"/>
      <c r="D512" s="131"/>
      <c r="E512" s="131"/>
      <c r="F512" s="131"/>
      <c r="G512" s="131"/>
      <c r="H512" s="131"/>
      <c r="I512" s="131"/>
      <c r="J512" s="131"/>
      <c r="K512" s="136"/>
      <c r="L512" s="136"/>
      <c r="M512" s="136"/>
    </row>
    <row r="513" spans="1:12">
      <c r="A513" s="65"/>
      <c r="B513" s="44"/>
      <c r="C513" s="44"/>
      <c r="D513" s="37"/>
      <c r="E513" s="37"/>
      <c r="F513" s="37"/>
      <c r="G513" s="37"/>
      <c r="H513" s="37"/>
      <c r="I513" s="37"/>
      <c r="J513" s="37"/>
      <c r="K513" s="37"/>
    </row>
    <row r="514" spans="1:12">
      <c r="A514" s="44"/>
      <c r="B514" s="44"/>
      <c r="C514" s="44"/>
      <c r="D514" s="44"/>
      <c r="E514" s="37"/>
      <c r="F514" s="37"/>
      <c r="G514" s="37"/>
      <c r="H514" s="37"/>
      <c r="I514" s="37"/>
      <c r="J514" s="37"/>
      <c r="K514" s="37"/>
      <c r="L514" s="37"/>
    </row>
    <row r="515" spans="1:12">
      <c r="A515" s="163"/>
      <c r="B515" s="44"/>
      <c r="C515" s="44"/>
      <c r="D515" s="44"/>
      <c r="E515" s="37"/>
      <c r="F515" s="37"/>
      <c r="G515" s="37"/>
      <c r="H515" s="37"/>
      <c r="I515" s="37"/>
      <c r="J515" s="37"/>
      <c r="K515" s="37"/>
      <c r="L515" s="37"/>
    </row>
    <row r="516" spans="1:12">
      <c r="A516" s="163"/>
      <c r="B516" s="44"/>
      <c r="C516" s="44"/>
      <c r="D516" s="44"/>
      <c r="E516" s="37"/>
      <c r="F516" s="37"/>
      <c r="G516" s="37"/>
      <c r="H516" s="37"/>
      <c r="I516" s="37"/>
      <c r="J516" s="37"/>
      <c r="K516" s="37"/>
      <c r="L516" s="37"/>
    </row>
    <row r="517" spans="1:12">
      <c r="A517" s="27"/>
    </row>
    <row r="518" spans="1:12">
      <c r="A518" s="27"/>
    </row>
    <row r="519" spans="1:12">
      <c r="A519" s="27"/>
    </row>
    <row r="520" spans="1:12">
      <c r="A520" s="19"/>
    </row>
    <row r="521" spans="1:12">
      <c r="A521" s="19"/>
    </row>
    <row r="522" spans="1:12">
      <c r="A522" s="19"/>
    </row>
    <row r="523" spans="1:12">
      <c r="A523" s="19"/>
    </row>
    <row r="525" spans="1:12">
      <c r="A525" s="37"/>
    </row>
    <row r="526" spans="1:12">
      <c r="A526" s="43"/>
    </row>
    <row r="527" spans="1:12">
      <c r="A527" s="37"/>
    </row>
    <row r="528" spans="1:12">
      <c r="A528" s="37"/>
    </row>
    <row r="529" spans="1:1">
      <c r="A529" s="37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5" spans="1:1">
      <c r="A535" s="44"/>
    </row>
    <row r="537" spans="1:1">
      <c r="A537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H14" sqref="H14"/>
    </sheetView>
  </sheetViews>
  <sheetFormatPr defaultRowHeight="12.75"/>
  <cols>
    <col min="1" max="1" width="12.140625" style="113" customWidth="1"/>
    <col min="2" max="2" width="14.28515625" style="92" bestFit="1" customWidth="1"/>
    <col min="3" max="3" width="28.140625" style="68" customWidth="1"/>
    <col min="4" max="4" width="55.85546875" style="68" bestFit="1" customWidth="1"/>
    <col min="5" max="5" width="12.42578125" style="92" bestFit="1" customWidth="1"/>
    <col min="6" max="6" width="11.5703125" style="92" customWidth="1"/>
    <col min="7" max="7" width="9.5703125" style="92" bestFit="1" customWidth="1"/>
    <col min="8" max="8" width="10.28515625" style="114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46"/>
      <c r="B5" s="546"/>
      <c r="C5" s="547"/>
      <c r="D5" s="547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48" t="s">
        <v>225</v>
      </c>
      <c r="C7" s="548"/>
      <c r="D7" s="48">
        <f>Main!B10</f>
        <v>43146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53.2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96">
        <v>43145</v>
      </c>
      <c r="B10" s="144">
        <v>539544</v>
      </c>
      <c r="C10" s="144" t="s">
        <v>3512</v>
      </c>
      <c r="D10" s="144" t="s">
        <v>3513</v>
      </c>
      <c r="E10" s="144" t="s">
        <v>256</v>
      </c>
      <c r="F10" s="145">
        <v>70000</v>
      </c>
      <c r="G10" s="144">
        <v>4</v>
      </c>
      <c r="H10" s="144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96">
        <v>43145</v>
      </c>
      <c r="B11" s="144">
        <v>539544</v>
      </c>
      <c r="C11" s="144" t="s">
        <v>3512</v>
      </c>
      <c r="D11" s="144" t="s">
        <v>3514</v>
      </c>
      <c r="E11" s="144" t="s">
        <v>257</v>
      </c>
      <c r="F11" s="145">
        <v>70000</v>
      </c>
      <c r="G11" s="144">
        <v>4</v>
      </c>
      <c r="H11" s="144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96">
        <v>43145</v>
      </c>
      <c r="B12" s="144">
        <v>539042</v>
      </c>
      <c r="C12" s="144" t="s">
        <v>3515</v>
      </c>
      <c r="D12" s="144" t="s">
        <v>3404</v>
      </c>
      <c r="E12" s="144" t="s">
        <v>256</v>
      </c>
      <c r="F12" s="145">
        <v>81728</v>
      </c>
      <c r="G12" s="144">
        <v>179.82</v>
      </c>
      <c r="H12" s="144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96">
        <v>43145</v>
      </c>
      <c r="B13" s="144">
        <v>539042</v>
      </c>
      <c r="C13" s="144" t="s">
        <v>3515</v>
      </c>
      <c r="D13" s="144" t="s">
        <v>3444</v>
      </c>
      <c r="E13" s="144" t="s">
        <v>257</v>
      </c>
      <c r="F13" s="145">
        <v>65000</v>
      </c>
      <c r="G13" s="144">
        <v>180</v>
      </c>
      <c r="H13" s="144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96">
        <v>43145</v>
      </c>
      <c r="B14" s="144">
        <v>517546</v>
      </c>
      <c r="C14" s="65" t="s">
        <v>3516</v>
      </c>
      <c r="D14" s="65" t="s">
        <v>3517</v>
      </c>
      <c r="E14" s="65" t="s">
        <v>256</v>
      </c>
      <c r="F14" s="145">
        <v>55000</v>
      </c>
      <c r="G14" s="144">
        <v>32.19</v>
      </c>
      <c r="H14" s="144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96">
        <v>43145</v>
      </c>
      <c r="B15" s="144">
        <v>517546</v>
      </c>
      <c r="C15" s="65" t="s">
        <v>3516</v>
      </c>
      <c r="D15" s="65" t="s">
        <v>3518</v>
      </c>
      <c r="E15" s="65" t="s">
        <v>257</v>
      </c>
      <c r="F15" s="145">
        <v>40000</v>
      </c>
      <c r="G15" s="144">
        <v>32.200000000000003</v>
      </c>
      <c r="H15" s="144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96">
        <v>43145</v>
      </c>
      <c r="B16" s="144">
        <v>540923</v>
      </c>
      <c r="C16" s="65" t="s">
        <v>3460</v>
      </c>
      <c r="D16" s="65" t="s">
        <v>3462</v>
      </c>
      <c r="E16" s="65" t="s">
        <v>257</v>
      </c>
      <c r="F16" s="145">
        <v>102000</v>
      </c>
      <c r="G16" s="144">
        <v>11.74</v>
      </c>
      <c r="H16" s="144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96">
        <v>43145</v>
      </c>
      <c r="B17" s="144">
        <v>540923</v>
      </c>
      <c r="C17" s="144" t="s">
        <v>3460</v>
      </c>
      <c r="D17" s="144" t="s">
        <v>3404</v>
      </c>
      <c r="E17" s="144" t="s">
        <v>256</v>
      </c>
      <c r="F17" s="145">
        <v>120000</v>
      </c>
      <c r="G17" s="144">
        <v>11.48</v>
      </c>
      <c r="H17" s="144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96">
        <v>43145</v>
      </c>
      <c r="B18" s="144">
        <v>540923</v>
      </c>
      <c r="C18" s="144" t="s">
        <v>3460</v>
      </c>
      <c r="D18" s="144" t="s">
        <v>3404</v>
      </c>
      <c r="E18" s="144" t="s">
        <v>257</v>
      </c>
      <c r="F18" s="145">
        <v>42000</v>
      </c>
      <c r="G18" s="144">
        <v>10.23</v>
      </c>
      <c r="H18" s="144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96">
        <v>43145</v>
      </c>
      <c r="B19" s="144">
        <v>540923</v>
      </c>
      <c r="C19" s="144" t="s">
        <v>3460</v>
      </c>
      <c r="D19" s="144" t="s">
        <v>3519</v>
      </c>
      <c r="E19" s="144" t="s">
        <v>256</v>
      </c>
      <c r="F19" s="145">
        <v>114000</v>
      </c>
      <c r="G19" s="144">
        <v>10.14</v>
      </c>
      <c r="H19" s="144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96">
        <v>43145</v>
      </c>
      <c r="B20" s="144">
        <v>523007</v>
      </c>
      <c r="C20" s="144" t="s">
        <v>3520</v>
      </c>
      <c r="D20" s="144" t="s">
        <v>3472</v>
      </c>
      <c r="E20" s="144" t="s">
        <v>256</v>
      </c>
      <c r="F20" s="145">
        <v>66565</v>
      </c>
      <c r="G20" s="144">
        <v>92.46</v>
      </c>
      <c r="H20" s="144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96">
        <v>43145</v>
      </c>
      <c r="B21" s="144">
        <v>523007</v>
      </c>
      <c r="C21" s="144" t="s">
        <v>3520</v>
      </c>
      <c r="D21" s="144" t="s">
        <v>3472</v>
      </c>
      <c r="E21" s="144" t="s">
        <v>257</v>
      </c>
      <c r="F21" s="145">
        <v>1940</v>
      </c>
      <c r="G21" s="144">
        <v>91.08</v>
      </c>
      <c r="H21" s="144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96">
        <v>43145</v>
      </c>
      <c r="B22" s="144">
        <v>539403</v>
      </c>
      <c r="C22" s="144" t="s">
        <v>3521</v>
      </c>
      <c r="D22" s="144" t="s">
        <v>3522</v>
      </c>
      <c r="E22" s="144" t="s">
        <v>257</v>
      </c>
      <c r="F22" s="145">
        <v>40000</v>
      </c>
      <c r="G22" s="144">
        <v>45.01</v>
      </c>
      <c r="H22" s="144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96">
        <v>43145</v>
      </c>
      <c r="B23" s="144">
        <v>537766</v>
      </c>
      <c r="C23" s="144" t="s">
        <v>3523</v>
      </c>
      <c r="D23" s="144" t="s">
        <v>3524</v>
      </c>
      <c r="E23" s="144" t="s">
        <v>256</v>
      </c>
      <c r="F23" s="145">
        <v>96000</v>
      </c>
      <c r="G23" s="144">
        <v>153</v>
      </c>
      <c r="H23" s="144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96">
        <v>43145</v>
      </c>
      <c r="B24" s="144">
        <v>537766</v>
      </c>
      <c r="C24" s="144" t="s">
        <v>3523</v>
      </c>
      <c r="D24" s="144" t="s">
        <v>3525</v>
      </c>
      <c r="E24" s="144" t="s">
        <v>256</v>
      </c>
      <c r="F24" s="145">
        <v>96000</v>
      </c>
      <c r="G24" s="144">
        <v>149.97</v>
      </c>
      <c r="H24" s="144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96">
        <v>43145</v>
      </c>
      <c r="B25" s="144">
        <v>537766</v>
      </c>
      <c r="C25" s="144" t="s">
        <v>3523</v>
      </c>
      <c r="D25" s="144" t="s">
        <v>3526</v>
      </c>
      <c r="E25" s="144" t="s">
        <v>256</v>
      </c>
      <c r="F25" s="145">
        <v>50000</v>
      </c>
      <c r="G25" s="144">
        <v>155.69</v>
      </c>
      <c r="H25" s="144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96">
        <v>43145</v>
      </c>
      <c r="B26" s="144">
        <v>537766</v>
      </c>
      <c r="C26" s="144" t="s">
        <v>3523</v>
      </c>
      <c r="D26" s="144" t="s">
        <v>3526</v>
      </c>
      <c r="E26" s="144" t="s">
        <v>257</v>
      </c>
      <c r="F26" s="145">
        <v>150000</v>
      </c>
      <c r="G26" s="144">
        <v>152.99</v>
      </c>
      <c r="H26" s="144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96">
        <v>43145</v>
      </c>
      <c r="B27" s="144">
        <v>533095</v>
      </c>
      <c r="C27" s="144" t="s">
        <v>3527</v>
      </c>
      <c r="D27" s="144" t="s">
        <v>3528</v>
      </c>
      <c r="E27" s="144" t="s">
        <v>257</v>
      </c>
      <c r="F27" s="145">
        <v>88000</v>
      </c>
      <c r="G27" s="144">
        <v>2397.41</v>
      </c>
      <c r="H27" s="144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96">
        <v>43145</v>
      </c>
      <c r="B28" s="144">
        <v>530427</v>
      </c>
      <c r="C28" s="144" t="s">
        <v>3529</v>
      </c>
      <c r="D28" s="144" t="s">
        <v>3530</v>
      </c>
      <c r="E28" s="144" t="s">
        <v>257</v>
      </c>
      <c r="F28" s="145">
        <v>66519</v>
      </c>
      <c r="G28" s="144">
        <v>37.75</v>
      </c>
      <c r="H28" s="144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96">
        <v>43145</v>
      </c>
      <c r="B29" s="144">
        <v>540903</v>
      </c>
      <c r="C29" s="144" t="s">
        <v>3405</v>
      </c>
      <c r="D29" s="144" t="s">
        <v>3531</v>
      </c>
      <c r="E29" s="144" t="s">
        <v>257</v>
      </c>
      <c r="F29" s="145">
        <v>124000</v>
      </c>
      <c r="G29" s="144">
        <v>64.989999999999995</v>
      </c>
      <c r="H29" s="144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96">
        <v>43145</v>
      </c>
      <c r="B30" s="144">
        <v>540903</v>
      </c>
      <c r="C30" s="144" t="s">
        <v>3405</v>
      </c>
      <c r="D30" s="144" t="s">
        <v>3532</v>
      </c>
      <c r="E30" s="144" t="s">
        <v>256</v>
      </c>
      <c r="F30" s="145">
        <v>282000</v>
      </c>
      <c r="G30" s="144">
        <v>63.86</v>
      </c>
      <c r="H30" s="144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96">
        <v>43145</v>
      </c>
      <c r="B31" s="144">
        <v>540903</v>
      </c>
      <c r="C31" s="144" t="s">
        <v>3405</v>
      </c>
      <c r="D31" s="144" t="s">
        <v>3532</v>
      </c>
      <c r="E31" s="144" t="s">
        <v>257</v>
      </c>
      <c r="F31" s="145">
        <v>114000</v>
      </c>
      <c r="G31" s="144">
        <v>63.61</v>
      </c>
      <c r="H31" s="144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96">
        <v>43145</v>
      </c>
      <c r="B32" s="144">
        <v>540903</v>
      </c>
      <c r="C32" s="144" t="s">
        <v>3405</v>
      </c>
      <c r="D32" s="144" t="s">
        <v>3406</v>
      </c>
      <c r="E32" s="144" t="s">
        <v>256</v>
      </c>
      <c r="F32" s="145">
        <v>278000</v>
      </c>
      <c r="G32" s="144">
        <v>65.13</v>
      </c>
      <c r="H32" s="144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96">
        <v>43145</v>
      </c>
      <c r="B33" s="144">
        <v>540903</v>
      </c>
      <c r="C33" s="144" t="s">
        <v>3405</v>
      </c>
      <c r="D33" s="144" t="s">
        <v>3406</v>
      </c>
      <c r="E33" s="144" t="s">
        <v>257</v>
      </c>
      <c r="F33" s="145">
        <v>278000</v>
      </c>
      <c r="G33" s="144">
        <v>64.48</v>
      </c>
      <c r="H33" s="144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96">
        <v>43145</v>
      </c>
      <c r="B34" s="144">
        <v>540903</v>
      </c>
      <c r="C34" s="144" t="s">
        <v>3405</v>
      </c>
      <c r="D34" s="144" t="s">
        <v>3533</v>
      </c>
      <c r="E34" s="144" t="s">
        <v>257</v>
      </c>
      <c r="F34" s="145">
        <v>156000</v>
      </c>
      <c r="G34" s="144">
        <v>63.75</v>
      </c>
      <c r="H34" s="144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96">
        <v>43145</v>
      </c>
      <c r="B35" s="144">
        <v>540903</v>
      </c>
      <c r="C35" s="144" t="s">
        <v>3405</v>
      </c>
      <c r="D35" s="144" t="s">
        <v>3534</v>
      </c>
      <c r="E35" s="144" t="s">
        <v>257</v>
      </c>
      <c r="F35" s="145">
        <v>196000</v>
      </c>
      <c r="G35" s="144">
        <v>66.209999999999994</v>
      </c>
      <c r="H35" s="144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96">
        <v>43145</v>
      </c>
      <c r="B36" s="144">
        <v>539770</v>
      </c>
      <c r="C36" s="144" t="s">
        <v>3535</v>
      </c>
      <c r="D36" s="144" t="s">
        <v>3474</v>
      </c>
      <c r="E36" s="144" t="s">
        <v>257</v>
      </c>
      <c r="F36" s="145">
        <v>22900</v>
      </c>
      <c r="G36" s="144">
        <v>17.05</v>
      </c>
      <c r="H36" s="144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96">
        <v>43145</v>
      </c>
      <c r="B37" s="144">
        <v>539770</v>
      </c>
      <c r="C37" s="144" t="s">
        <v>3535</v>
      </c>
      <c r="D37" s="144" t="s">
        <v>3475</v>
      </c>
      <c r="E37" s="144" t="s">
        <v>256</v>
      </c>
      <c r="F37" s="145">
        <v>25000</v>
      </c>
      <c r="G37" s="144">
        <v>17.09</v>
      </c>
      <c r="H37" s="144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96">
        <v>43145</v>
      </c>
      <c r="B38" s="144">
        <v>539884</v>
      </c>
      <c r="C38" s="144" t="s">
        <v>3424</v>
      </c>
      <c r="D38" s="144" t="s">
        <v>3423</v>
      </c>
      <c r="E38" s="144" t="s">
        <v>256</v>
      </c>
      <c r="F38" s="145">
        <v>26000</v>
      </c>
      <c r="G38" s="144">
        <v>195</v>
      </c>
      <c r="H38" s="144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96">
        <v>43145</v>
      </c>
      <c r="B39" s="144">
        <v>540945</v>
      </c>
      <c r="C39" s="144" t="s">
        <v>3536</v>
      </c>
      <c r="D39" s="144" t="s">
        <v>3537</v>
      </c>
      <c r="E39" s="144" t="s">
        <v>257</v>
      </c>
      <c r="F39" s="145">
        <v>112000</v>
      </c>
      <c r="G39" s="144">
        <v>31.05</v>
      </c>
      <c r="H39" s="144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96">
        <v>43145</v>
      </c>
      <c r="B40" s="144">
        <v>532183</v>
      </c>
      <c r="C40" s="144" t="s">
        <v>3464</v>
      </c>
      <c r="D40" s="144" t="s">
        <v>3461</v>
      </c>
      <c r="E40" s="144" t="s">
        <v>257</v>
      </c>
      <c r="F40" s="145">
        <v>225000</v>
      </c>
      <c r="G40" s="144">
        <v>11.76</v>
      </c>
      <c r="H40" s="144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96">
        <v>43145</v>
      </c>
      <c r="B41" s="144">
        <v>540936</v>
      </c>
      <c r="C41" s="144" t="s">
        <v>3465</v>
      </c>
      <c r="D41" s="144" t="s">
        <v>3466</v>
      </c>
      <c r="E41" s="144" t="s">
        <v>256</v>
      </c>
      <c r="F41" s="145">
        <v>60000</v>
      </c>
      <c r="G41" s="144">
        <v>35.01</v>
      </c>
      <c r="H41" s="144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96">
        <v>43145</v>
      </c>
      <c r="B42" s="144">
        <v>540936</v>
      </c>
      <c r="C42" s="144" t="s">
        <v>3465</v>
      </c>
      <c r="D42" s="144" t="s">
        <v>3538</v>
      </c>
      <c r="E42" s="144" t="s">
        <v>256</v>
      </c>
      <c r="F42" s="145">
        <v>54000</v>
      </c>
      <c r="G42" s="144">
        <v>36</v>
      </c>
      <c r="H42" s="144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96">
        <v>43145</v>
      </c>
      <c r="B43" s="144">
        <v>540936</v>
      </c>
      <c r="C43" s="144" t="s">
        <v>3465</v>
      </c>
      <c r="D43" s="144" t="s">
        <v>3539</v>
      </c>
      <c r="E43" s="144" t="s">
        <v>256</v>
      </c>
      <c r="F43" s="145">
        <v>60000</v>
      </c>
      <c r="G43" s="144">
        <v>36</v>
      </c>
      <c r="H43" s="144" t="s">
        <v>258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96">
        <v>43145</v>
      </c>
      <c r="B44" s="144">
        <v>540936</v>
      </c>
      <c r="C44" s="144" t="s">
        <v>3465</v>
      </c>
      <c r="D44" s="144" t="s">
        <v>3540</v>
      </c>
      <c r="E44" s="144" t="s">
        <v>256</v>
      </c>
      <c r="F44" s="145">
        <v>81000</v>
      </c>
      <c r="G44" s="144">
        <v>36.15</v>
      </c>
      <c r="H44" s="144" t="s">
        <v>258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96">
        <v>43145</v>
      </c>
      <c r="B45" s="144">
        <v>540936</v>
      </c>
      <c r="C45" s="144" t="s">
        <v>3465</v>
      </c>
      <c r="D45" s="144" t="s">
        <v>3541</v>
      </c>
      <c r="E45" s="144" t="s">
        <v>257</v>
      </c>
      <c r="F45" s="145">
        <v>63000</v>
      </c>
      <c r="G45" s="144">
        <v>35</v>
      </c>
      <c r="H45" s="144" t="s">
        <v>258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96">
        <v>43145</v>
      </c>
      <c r="B46" s="144">
        <v>540936</v>
      </c>
      <c r="C46" s="144" t="s">
        <v>3465</v>
      </c>
      <c r="D46" s="144" t="s">
        <v>3542</v>
      </c>
      <c r="E46" s="144" t="s">
        <v>257</v>
      </c>
      <c r="F46" s="145">
        <v>63000</v>
      </c>
      <c r="G46" s="144">
        <v>36</v>
      </c>
      <c r="H46" s="144" t="s">
        <v>258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96">
        <v>43145</v>
      </c>
      <c r="B47" s="144">
        <v>540936</v>
      </c>
      <c r="C47" s="144" t="s">
        <v>3465</v>
      </c>
      <c r="D47" s="144" t="s">
        <v>3543</v>
      </c>
      <c r="E47" s="144" t="s">
        <v>257</v>
      </c>
      <c r="F47" s="145">
        <v>63000</v>
      </c>
      <c r="G47" s="144">
        <v>35.81</v>
      </c>
      <c r="H47" s="144" t="s">
        <v>258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96">
        <v>43145</v>
      </c>
      <c r="B48" s="144">
        <v>540936</v>
      </c>
      <c r="C48" s="144" t="s">
        <v>3465</v>
      </c>
      <c r="D48" s="144" t="s">
        <v>3544</v>
      </c>
      <c r="E48" s="144" t="s">
        <v>257</v>
      </c>
      <c r="F48" s="145">
        <v>63000</v>
      </c>
      <c r="G48" s="144">
        <v>36</v>
      </c>
      <c r="H48" s="144" t="s">
        <v>258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96">
        <v>43145</v>
      </c>
      <c r="B49" s="144">
        <v>500319</v>
      </c>
      <c r="C49" s="144" t="s">
        <v>3545</v>
      </c>
      <c r="D49" s="144" t="s">
        <v>3546</v>
      </c>
      <c r="E49" s="144" t="s">
        <v>257</v>
      </c>
      <c r="F49" s="145">
        <v>450000</v>
      </c>
      <c r="G49" s="144">
        <v>42.8</v>
      </c>
      <c r="H49" s="144" t="s">
        <v>258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96">
        <v>43145</v>
      </c>
      <c r="B50" s="144">
        <v>500319</v>
      </c>
      <c r="C50" s="144" t="s">
        <v>3545</v>
      </c>
      <c r="D50" s="144" t="s">
        <v>3547</v>
      </c>
      <c r="E50" s="144" t="s">
        <v>256</v>
      </c>
      <c r="F50" s="145">
        <v>450000</v>
      </c>
      <c r="G50" s="144">
        <v>42.8</v>
      </c>
      <c r="H50" s="144" t="s">
        <v>258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96">
        <v>43145</v>
      </c>
      <c r="B51" s="144">
        <v>539679</v>
      </c>
      <c r="C51" s="144" t="s">
        <v>3467</v>
      </c>
      <c r="D51" s="144" t="s">
        <v>3548</v>
      </c>
      <c r="E51" s="144" t="s">
        <v>256</v>
      </c>
      <c r="F51" s="145">
        <v>77214</v>
      </c>
      <c r="G51" s="144">
        <v>32.450000000000003</v>
      </c>
      <c r="H51" s="144" t="s">
        <v>258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96">
        <v>43145</v>
      </c>
      <c r="B52" s="144">
        <v>539679</v>
      </c>
      <c r="C52" s="144" t="s">
        <v>3467</v>
      </c>
      <c r="D52" s="144" t="s">
        <v>3548</v>
      </c>
      <c r="E52" s="144" t="s">
        <v>257</v>
      </c>
      <c r="F52" s="145">
        <v>77214</v>
      </c>
      <c r="G52" s="144">
        <v>32.409999999999997</v>
      </c>
      <c r="H52" s="144" t="s">
        <v>258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96">
        <v>43145</v>
      </c>
      <c r="B53" s="144">
        <v>539679</v>
      </c>
      <c r="C53" s="144" t="s">
        <v>3467</v>
      </c>
      <c r="D53" s="144" t="s">
        <v>3468</v>
      </c>
      <c r="E53" s="144" t="s">
        <v>256</v>
      </c>
      <c r="F53" s="145">
        <v>38811</v>
      </c>
      <c r="G53" s="144">
        <v>32.44</v>
      </c>
      <c r="H53" s="144" t="s">
        <v>258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96">
        <v>43145</v>
      </c>
      <c r="B54" s="144">
        <v>539679</v>
      </c>
      <c r="C54" s="144" t="s">
        <v>3467</v>
      </c>
      <c r="D54" s="144" t="s">
        <v>3468</v>
      </c>
      <c r="E54" s="144" t="s">
        <v>257</v>
      </c>
      <c r="F54" s="145">
        <v>38811</v>
      </c>
      <c r="G54" s="144">
        <v>32.42</v>
      </c>
      <c r="H54" s="144" t="s">
        <v>258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96">
        <v>43145</v>
      </c>
      <c r="B55" s="144">
        <v>590075</v>
      </c>
      <c r="C55" s="144" t="s">
        <v>1265</v>
      </c>
      <c r="D55" s="144" t="s">
        <v>3549</v>
      </c>
      <c r="E55" s="144" t="s">
        <v>256</v>
      </c>
      <c r="F55" s="145">
        <v>54015</v>
      </c>
      <c r="G55" s="144">
        <v>86.5</v>
      </c>
      <c r="H55" s="144" t="s">
        <v>258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96">
        <v>43145</v>
      </c>
      <c r="B56" s="144">
        <v>590075</v>
      </c>
      <c r="C56" s="144" t="s">
        <v>1265</v>
      </c>
      <c r="D56" s="144" t="s">
        <v>3549</v>
      </c>
      <c r="E56" s="144" t="s">
        <v>257</v>
      </c>
      <c r="F56" s="145">
        <v>44677</v>
      </c>
      <c r="G56" s="144">
        <v>86.23</v>
      </c>
      <c r="H56" s="144" t="s">
        <v>258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96">
        <v>43145</v>
      </c>
      <c r="B57" s="144">
        <v>539992</v>
      </c>
      <c r="C57" s="144" t="s">
        <v>3469</v>
      </c>
      <c r="D57" s="144" t="s">
        <v>3470</v>
      </c>
      <c r="E57" s="144" t="s">
        <v>256</v>
      </c>
      <c r="F57" s="145">
        <v>4515000</v>
      </c>
      <c r="G57" s="144">
        <v>1.82</v>
      </c>
      <c r="H57" s="144" t="s">
        <v>258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96">
        <v>43145</v>
      </c>
      <c r="B58" s="144">
        <v>540937</v>
      </c>
      <c r="C58" s="144" t="s">
        <v>3425</v>
      </c>
      <c r="D58" s="144" t="s">
        <v>3404</v>
      </c>
      <c r="E58" s="144" t="s">
        <v>256</v>
      </c>
      <c r="F58" s="145">
        <v>30000</v>
      </c>
      <c r="G58" s="144">
        <v>100</v>
      </c>
      <c r="H58" s="144" t="s">
        <v>258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96">
        <v>43145</v>
      </c>
      <c r="B59" s="144">
        <v>540937</v>
      </c>
      <c r="C59" s="144" t="s">
        <v>3425</v>
      </c>
      <c r="D59" s="144" t="s">
        <v>3404</v>
      </c>
      <c r="E59" s="144" t="s">
        <v>257</v>
      </c>
      <c r="F59" s="145">
        <v>30000</v>
      </c>
      <c r="G59" s="144">
        <v>100</v>
      </c>
      <c r="H59" s="144" t="s">
        <v>258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96">
        <v>43145</v>
      </c>
      <c r="B60" s="144">
        <v>540937</v>
      </c>
      <c r="C60" s="144" t="s">
        <v>3425</v>
      </c>
      <c r="D60" s="144" t="s">
        <v>3550</v>
      </c>
      <c r="E60" s="144" t="s">
        <v>256</v>
      </c>
      <c r="F60" s="145">
        <v>54000</v>
      </c>
      <c r="G60" s="144">
        <v>100</v>
      </c>
      <c r="H60" s="144" t="s">
        <v>258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96">
        <v>43145</v>
      </c>
      <c r="B61" s="144">
        <v>540078</v>
      </c>
      <c r="C61" s="144" t="s">
        <v>3551</v>
      </c>
      <c r="D61" s="144" t="s">
        <v>3404</v>
      </c>
      <c r="E61" s="144" t="s">
        <v>256</v>
      </c>
      <c r="F61" s="145">
        <v>15600</v>
      </c>
      <c r="G61" s="144">
        <v>155.72999999999999</v>
      </c>
      <c r="H61" s="144" t="s">
        <v>258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96">
        <v>43145</v>
      </c>
      <c r="B62" s="144">
        <v>540078</v>
      </c>
      <c r="C62" s="144" t="s">
        <v>3551</v>
      </c>
      <c r="D62" s="144" t="s">
        <v>3404</v>
      </c>
      <c r="E62" s="144" t="s">
        <v>257</v>
      </c>
      <c r="F62" s="145">
        <v>40800</v>
      </c>
      <c r="G62" s="144">
        <v>155</v>
      </c>
      <c r="H62" s="144" t="s">
        <v>258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96">
        <v>43145</v>
      </c>
      <c r="B63" s="144">
        <v>540078</v>
      </c>
      <c r="C63" s="144" t="s">
        <v>3551</v>
      </c>
      <c r="D63" s="144" t="s">
        <v>3552</v>
      </c>
      <c r="E63" s="144" t="s">
        <v>256</v>
      </c>
      <c r="F63" s="145">
        <v>40800</v>
      </c>
      <c r="G63" s="144">
        <v>155</v>
      </c>
      <c r="H63" s="144" t="s">
        <v>258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96">
        <v>43145</v>
      </c>
      <c r="B64" s="144">
        <v>531494</v>
      </c>
      <c r="C64" s="144" t="s">
        <v>3553</v>
      </c>
      <c r="D64" s="144" t="s">
        <v>3554</v>
      </c>
      <c r="E64" s="144" t="s">
        <v>256</v>
      </c>
      <c r="F64" s="145">
        <v>129312</v>
      </c>
      <c r="G64" s="144">
        <v>26.35</v>
      </c>
      <c r="H64" s="144" t="s">
        <v>258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96">
        <v>43145</v>
      </c>
      <c r="B65" s="144">
        <v>517554</v>
      </c>
      <c r="C65" s="144" t="s">
        <v>3471</v>
      </c>
      <c r="D65" s="144" t="s">
        <v>3472</v>
      </c>
      <c r="E65" s="144" t="s">
        <v>256</v>
      </c>
      <c r="F65" s="145">
        <v>35589</v>
      </c>
      <c r="G65" s="144">
        <v>17.21</v>
      </c>
      <c r="H65" s="144" t="s">
        <v>258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96">
        <v>43145</v>
      </c>
      <c r="B66" s="144">
        <v>517554</v>
      </c>
      <c r="C66" s="144" t="s">
        <v>3471</v>
      </c>
      <c r="D66" s="144" t="s">
        <v>3472</v>
      </c>
      <c r="E66" s="144" t="s">
        <v>257</v>
      </c>
      <c r="F66" s="145">
        <v>77961</v>
      </c>
      <c r="G66" s="144">
        <v>17.309999999999999</v>
      </c>
      <c r="H66" s="144" t="s">
        <v>258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96">
        <v>43145</v>
      </c>
      <c r="B67" s="144">
        <v>538547</v>
      </c>
      <c r="C67" s="144" t="s">
        <v>3445</v>
      </c>
      <c r="D67" s="144" t="s">
        <v>3473</v>
      </c>
      <c r="E67" s="144" t="s">
        <v>256</v>
      </c>
      <c r="F67" s="145">
        <v>65811</v>
      </c>
      <c r="G67" s="144">
        <v>88.53</v>
      </c>
      <c r="H67" s="144" t="s">
        <v>258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96">
        <v>43145</v>
      </c>
      <c r="B68" s="144">
        <v>538547</v>
      </c>
      <c r="C68" s="144" t="s">
        <v>3445</v>
      </c>
      <c r="D68" s="144" t="s">
        <v>3473</v>
      </c>
      <c r="E68" s="144" t="s">
        <v>257</v>
      </c>
      <c r="F68" s="145">
        <v>74135</v>
      </c>
      <c r="G68" s="144">
        <v>86.11</v>
      </c>
      <c r="H68" s="144" t="s">
        <v>258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96">
        <v>43145</v>
      </c>
      <c r="B69" s="144">
        <v>538860</v>
      </c>
      <c r="C69" s="144" t="s">
        <v>3407</v>
      </c>
      <c r="D69" s="144" t="s">
        <v>3555</v>
      </c>
      <c r="E69" s="144" t="s">
        <v>256</v>
      </c>
      <c r="F69" s="145">
        <v>799360</v>
      </c>
      <c r="G69" s="144">
        <v>0.5</v>
      </c>
      <c r="H69" s="144" t="s">
        <v>258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96">
        <v>43145</v>
      </c>
      <c r="B70" s="144">
        <v>538860</v>
      </c>
      <c r="C70" s="144" t="s">
        <v>3407</v>
      </c>
      <c r="D70" s="144" t="s">
        <v>3556</v>
      </c>
      <c r="E70" s="144" t="s">
        <v>256</v>
      </c>
      <c r="F70" s="145">
        <v>650000</v>
      </c>
      <c r="G70" s="144">
        <v>0.51</v>
      </c>
      <c r="H70" s="144" t="s">
        <v>258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96">
        <v>43145</v>
      </c>
      <c r="B71" s="144">
        <v>539090</v>
      </c>
      <c r="C71" s="144" t="s">
        <v>3557</v>
      </c>
      <c r="D71" s="144" t="s">
        <v>3558</v>
      </c>
      <c r="E71" s="144" t="s">
        <v>257</v>
      </c>
      <c r="F71" s="145">
        <v>50000</v>
      </c>
      <c r="G71" s="144">
        <v>10.1</v>
      </c>
      <c r="H71" s="144" t="s">
        <v>258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96">
        <v>43145</v>
      </c>
      <c r="B72" s="144">
        <v>539090</v>
      </c>
      <c r="C72" s="144" t="s">
        <v>3557</v>
      </c>
      <c r="D72" s="144" t="s">
        <v>3559</v>
      </c>
      <c r="E72" s="144" t="s">
        <v>256</v>
      </c>
      <c r="F72" s="145">
        <v>50000</v>
      </c>
      <c r="G72" s="144">
        <v>10.1</v>
      </c>
      <c r="H72" s="144" t="s">
        <v>258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96">
        <v>43145</v>
      </c>
      <c r="B73" s="144">
        <v>539760</v>
      </c>
      <c r="C73" s="144" t="s">
        <v>3560</v>
      </c>
      <c r="D73" s="144" t="s">
        <v>3404</v>
      </c>
      <c r="E73" s="144" t="s">
        <v>257</v>
      </c>
      <c r="F73" s="145">
        <v>60000</v>
      </c>
      <c r="G73" s="144">
        <v>39</v>
      </c>
      <c r="H73" s="144" t="s">
        <v>258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96">
        <v>43145</v>
      </c>
      <c r="B74" s="144">
        <v>539760</v>
      </c>
      <c r="C74" s="144" t="s">
        <v>3560</v>
      </c>
      <c r="D74" s="144" t="s">
        <v>3552</v>
      </c>
      <c r="E74" s="144" t="s">
        <v>256</v>
      </c>
      <c r="F74" s="145">
        <v>66000</v>
      </c>
      <c r="G74" s="144">
        <v>39</v>
      </c>
      <c r="H74" s="144" t="s">
        <v>258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96">
        <v>43145</v>
      </c>
      <c r="B75" s="144">
        <v>540426</v>
      </c>
      <c r="C75" s="144" t="s">
        <v>3561</v>
      </c>
      <c r="D75" s="144" t="s">
        <v>3562</v>
      </c>
      <c r="E75" s="144" t="s">
        <v>256</v>
      </c>
      <c r="F75" s="145">
        <v>201000</v>
      </c>
      <c r="G75" s="144">
        <v>36.450000000000003</v>
      </c>
      <c r="H75" s="144" t="s">
        <v>258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96">
        <v>43145</v>
      </c>
      <c r="B76" s="144">
        <v>523025</v>
      </c>
      <c r="C76" s="144" t="s">
        <v>3563</v>
      </c>
      <c r="D76" s="144" t="s">
        <v>3564</v>
      </c>
      <c r="E76" s="144" t="s">
        <v>256</v>
      </c>
      <c r="F76" s="145">
        <v>984000</v>
      </c>
      <c r="G76" s="144">
        <v>520.01</v>
      </c>
      <c r="H76" s="144" t="s">
        <v>258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96">
        <v>43145</v>
      </c>
      <c r="B77" s="144">
        <v>523025</v>
      </c>
      <c r="C77" s="144" t="s">
        <v>3563</v>
      </c>
      <c r="D77" s="144" t="s">
        <v>3565</v>
      </c>
      <c r="E77" s="144" t="s">
        <v>257</v>
      </c>
      <c r="F77" s="145">
        <v>589218</v>
      </c>
      <c r="G77" s="144">
        <v>520</v>
      </c>
      <c r="H77" s="144" t="s">
        <v>258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96">
        <v>43145</v>
      </c>
      <c r="B78" s="144">
        <v>523025</v>
      </c>
      <c r="C78" s="144" t="s">
        <v>3563</v>
      </c>
      <c r="D78" s="144" t="s">
        <v>3566</v>
      </c>
      <c r="E78" s="144" t="s">
        <v>257</v>
      </c>
      <c r="F78" s="145">
        <v>279001</v>
      </c>
      <c r="G78" s="144">
        <v>520</v>
      </c>
      <c r="H78" s="144" t="s">
        <v>258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96">
        <v>43145</v>
      </c>
      <c r="B79" s="144">
        <v>539520</v>
      </c>
      <c r="C79" s="144" t="s">
        <v>3408</v>
      </c>
      <c r="D79" s="144" t="s">
        <v>3567</v>
      </c>
      <c r="E79" s="144" t="s">
        <v>256</v>
      </c>
      <c r="F79" s="144">
        <v>18800</v>
      </c>
      <c r="G79" s="144">
        <v>12.16</v>
      </c>
      <c r="H79" s="144" t="s">
        <v>258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96">
        <v>43145</v>
      </c>
      <c r="B80" s="144">
        <v>539520</v>
      </c>
      <c r="C80" s="144" t="s">
        <v>3408</v>
      </c>
      <c r="D80" s="144" t="s">
        <v>3446</v>
      </c>
      <c r="E80" s="144" t="s">
        <v>257</v>
      </c>
      <c r="F80" s="144">
        <v>30000</v>
      </c>
      <c r="G80" s="144">
        <v>12.29</v>
      </c>
      <c r="H80" s="144" t="s">
        <v>258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96">
        <v>43145</v>
      </c>
      <c r="B81" s="144">
        <v>539520</v>
      </c>
      <c r="C81" s="144" t="s">
        <v>3408</v>
      </c>
      <c r="D81" s="144" t="s">
        <v>3426</v>
      </c>
      <c r="E81" s="144" t="s">
        <v>257</v>
      </c>
      <c r="F81" s="144">
        <v>29003</v>
      </c>
      <c r="G81" s="144">
        <v>12.43</v>
      </c>
      <c r="H81" s="144" t="s">
        <v>258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96">
        <v>43145</v>
      </c>
      <c r="B82" s="144">
        <v>539520</v>
      </c>
      <c r="C82" s="144" t="s">
        <v>3408</v>
      </c>
      <c r="D82" s="144" t="s">
        <v>3409</v>
      </c>
      <c r="E82" s="144" t="s">
        <v>256</v>
      </c>
      <c r="F82" s="144">
        <v>45003</v>
      </c>
      <c r="G82" s="144">
        <v>12.37</v>
      </c>
      <c r="H82" s="144" t="s">
        <v>258</v>
      </c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96">
        <v>43145</v>
      </c>
      <c r="B83" s="144">
        <v>539520</v>
      </c>
      <c r="C83" s="144" t="s">
        <v>3408</v>
      </c>
      <c r="D83" s="144" t="s">
        <v>3475</v>
      </c>
      <c r="E83" s="144" t="s">
        <v>256</v>
      </c>
      <c r="F83" s="144">
        <v>30000</v>
      </c>
      <c r="G83" s="144">
        <v>12.25</v>
      </c>
      <c r="H83" s="144" t="s">
        <v>258</v>
      </c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96">
        <v>43145</v>
      </c>
      <c r="B84" s="144">
        <v>539520</v>
      </c>
      <c r="C84" s="144" t="s">
        <v>3408</v>
      </c>
      <c r="D84" s="144" t="s">
        <v>3410</v>
      </c>
      <c r="E84" s="144" t="s">
        <v>256</v>
      </c>
      <c r="F84" s="144">
        <v>25003</v>
      </c>
      <c r="G84" s="144">
        <v>12.45</v>
      </c>
      <c r="H84" s="144" t="s">
        <v>258</v>
      </c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96">
        <v>43145</v>
      </c>
      <c r="B85" s="144">
        <v>539520</v>
      </c>
      <c r="C85" s="144" t="s">
        <v>3408</v>
      </c>
      <c r="D85" s="144" t="s">
        <v>3410</v>
      </c>
      <c r="E85" s="144" t="s">
        <v>257</v>
      </c>
      <c r="F85" s="144">
        <v>25003</v>
      </c>
      <c r="G85" s="144">
        <v>12.42</v>
      </c>
      <c r="H85" s="144" t="s">
        <v>258</v>
      </c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96">
        <v>43145</v>
      </c>
      <c r="B86" s="144">
        <v>540736</v>
      </c>
      <c r="C86" s="144" t="s">
        <v>3476</v>
      </c>
      <c r="D86" s="144" t="s">
        <v>3427</v>
      </c>
      <c r="E86" s="144" t="s">
        <v>256</v>
      </c>
      <c r="F86" s="144">
        <v>468000</v>
      </c>
      <c r="G86" s="144">
        <v>27.06</v>
      </c>
      <c r="H86" s="144" t="s">
        <v>258</v>
      </c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96">
        <v>43145</v>
      </c>
      <c r="B87" s="144">
        <v>540736</v>
      </c>
      <c r="C87" s="144" t="s">
        <v>3476</v>
      </c>
      <c r="D87" s="144" t="s">
        <v>3427</v>
      </c>
      <c r="E87" s="144" t="s">
        <v>257</v>
      </c>
      <c r="F87" s="144">
        <v>28000</v>
      </c>
      <c r="G87" s="144">
        <v>28.79</v>
      </c>
      <c r="H87" s="144" t="s">
        <v>258</v>
      </c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96">
        <v>43145</v>
      </c>
      <c r="B88" s="144">
        <v>540736</v>
      </c>
      <c r="C88" s="144" t="s">
        <v>3476</v>
      </c>
      <c r="D88" s="144" t="s">
        <v>3568</v>
      </c>
      <c r="E88" s="144" t="s">
        <v>257</v>
      </c>
      <c r="F88" s="144">
        <v>76000</v>
      </c>
      <c r="G88" s="144">
        <v>28.45</v>
      </c>
      <c r="H88" s="144" t="s">
        <v>258</v>
      </c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96">
        <v>43145</v>
      </c>
      <c r="B89" s="144">
        <v>540736</v>
      </c>
      <c r="C89" s="144" t="s">
        <v>3476</v>
      </c>
      <c r="D89" s="144" t="s">
        <v>3569</v>
      </c>
      <c r="E89" s="144" t="s">
        <v>257</v>
      </c>
      <c r="F89" s="144">
        <v>216000</v>
      </c>
      <c r="G89" s="144">
        <v>27.19</v>
      </c>
      <c r="H89" s="144" t="s">
        <v>258</v>
      </c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96">
        <v>43145</v>
      </c>
      <c r="B90" s="144">
        <v>517548</v>
      </c>
      <c r="C90" s="144" t="s">
        <v>3570</v>
      </c>
      <c r="D90" s="144" t="s">
        <v>3571</v>
      </c>
      <c r="E90" s="144" t="s">
        <v>257</v>
      </c>
      <c r="F90" s="144">
        <v>120000</v>
      </c>
      <c r="G90" s="144">
        <v>53.99</v>
      </c>
      <c r="H90" s="144" t="s">
        <v>258</v>
      </c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96">
        <v>43145</v>
      </c>
      <c r="B91" s="144">
        <v>530419</v>
      </c>
      <c r="C91" s="144" t="s">
        <v>3447</v>
      </c>
      <c r="D91" s="144" t="s">
        <v>3477</v>
      </c>
      <c r="E91" s="144" t="s">
        <v>256</v>
      </c>
      <c r="F91" s="144">
        <v>133816</v>
      </c>
      <c r="G91" s="144">
        <v>54.69</v>
      </c>
      <c r="H91" s="144" t="s">
        <v>258</v>
      </c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96">
        <v>43145</v>
      </c>
      <c r="B92" s="144">
        <v>530419</v>
      </c>
      <c r="C92" s="144" t="s">
        <v>3447</v>
      </c>
      <c r="D92" s="144" t="s">
        <v>3477</v>
      </c>
      <c r="E92" s="144" t="s">
        <v>257</v>
      </c>
      <c r="F92" s="144">
        <v>131208</v>
      </c>
      <c r="G92" s="144">
        <v>55.1</v>
      </c>
      <c r="H92" s="144" t="s">
        <v>258</v>
      </c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96">
        <v>43145</v>
      </c>
      <c r="B93" s="144">
        <v>530419</v>
      </c>
      <c r="C93" s="144" t="s">
        <v>3447</v>
      </c>
      <c r="D93" s="144" t="s">
        <v>3448</v>
      </c>
      <c r="E93" s="144" t="s">
        <v>256</v>
      </c>
      <c r="F93" s="144">
        <v>70447</v>
      </c>
      <c r="G93" s="144">
        <v>53.53</v>
      </c>
      <c r="H93" s="144" t="s">
        <v>258</v>
      </c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96">
        <v>43145</v>
      </c>
      <c r="B94" s="144">
        <v>530419</v>
      </c>
      <c r="C94" s="144" t="s">
        <v>3447</v>
      </c>
      <c r="D94" s="144" t="s">
        <v>3448</v>
      </c>
      <c r="E94" s="144" t="s">
        <v>257</v>
      </c>
      <c r="F94" s="144">
        <v>58170</v>
      </c>
      <c r="G94" s="144">
        <v>53.3</v>
      </c>
      <c r="H94" s="144" t="s">
        <v>258</v>
      </c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96">
        <v>43145</v>
      </c>
      <c r="B95" s="144">
        <v>539041</v>
      </c>
      <c r="C95" s="144" t="s">
        <v>3572</v>
      </c>
      <c r="D95" s="144" t="s">
        <v>3573</v>
      </c>
      <c r="E95" s="144" t="s">
        <v>257</v>
      </c>
      <c r="F95" s="144">
        <v>62500</v>
      </c>
      <c r="G95" s="144">
        <v>28</v>
      </c>
      <c r="H95" s="144" t="s">
        <v>258</v>
      </c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96">
        <v>43145</v>
      </c>
      <c r="B96" s="144">
        <v>540108</v>
      </c>
      <c r="C96" s="144" t="s">
        <v>3574</v>
      </c>
      <c r="D96" s="144" t="s">
        <v>3575</v>
      </c>
      <c r="E96" s="144" t="s">
        <v>256</v>
      </c>
      <c r="F96" s="144">
        <v>2400</v>
      </c>
      <c r="G96" s="144">
        <v>16.46</v>
      </c>
      <c r="H96" s="144" t="s">
        <v>258</v>
      </c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96">
        <v>43145</v>
      </c>
      <c r="B97" s="144">
        <v>540108</v>
      </c>
      <c r="C97" s="144" t="s">
        <v>3574</v>
      </c>
      <c r="D97" s="144" t="s">
        <v>3575</v>
      </c>
      <c r="E97" s="144" t="s">
        <v>257</v>
      </c>
      <c r="F97" s="144">
        <v>34351</v>
      </c>
      <c r="G97" s="144">
        <v>16.78</v>
      </c>
      <c r="H97" s="144" t="s">
        <v>258</v>
      </c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96">
        <v>43145</v>
      </c>
      <c r="B98" s="144">
        <v>540108</v>
      </c>
      <c r="C98" s="144" t="s">
        <v>3574</v>
      </c>
      <c r="D98" s="144" t="s">
        <v>3576</v>
      </c>
      <c r="E98" s="144" t="s">
        <v>256</v>
      </c>
      <c r="F98" s="144">
        <v>24768</v>
      </c>
      <c r="G98" s="144">
        <v>16.850000000000001</v>
      </c>
      <c r="H98" s="144" t="s">
        <v>258</v>
      </c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96">
        <v>43145</v>
      </c>
      <c r="B99" s="144">
        <v>538496</v>
      </c>
      <c r="C99" s="144" t="s">
        <v>3577</v>
      </c>
      <c r="D99" s="144" t="s">
        <v>3578</v>
      </c>
      <c r="E99" s="144" t="s">
        <v>257</v>
      </c>
      <c r="F99" s="144">
        <v>180000</v>
      </c>
      <c r="G99" s="144">
        <v>42</v>
      </c>
      <c r="H99" s="144" t="s">
        <v>258</v>
      </c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96">
        <v>43145</v>
      </c>
      <c r="B100" s="144">
        <v>538496</v>
      </c>
      <c r="C100" s="144" t="s">
        <v>3577</v>
      </c>
      <c r="D100" s="144" t="s">
        <v>3579</v>
      </c>
      <c r="E100" s="144" t="s">
        <v>256</v>
      </c>
      <c r="F100" s="144">
        <v>75000</v>
      </c>
      <c r="G100" s="144">
        <v>42</v>
      </c>
      <c r="H100" s="144" t="s">
        <v>258</v>
      </c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96">
        <v>43145</v>
      </c>
      <c r="B101" s="144">
        <v>538496</v>
      </c>
      <c r="C101" s="144" t="s">
        <v>3577</v>
      </c>
      <c r="D101" s="144" t="s">
        <v>3580</v>
      </c>
      <c r="E101" s="144" t="s">
        <v>256</v>
      </c>
      <c r="F101" s="144">
        <v>105000</v>
      </c>
      <c r="G101" s="144">
        <v>42</v>
      </c>
      <c r="H101" s="144" t="s">
        <v>258</v>
      </c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96">
        <v>43145</v>
      </c>
      <c r="B102" s="144">
        <v>538464</v>
      </c>
      <c r="C102" s="144" t="s">
        <v>3411</v>
      </c>
      <c r="D102" s="144" t="s">
        <v>3581</v>
      </c>
      <c r="E102" s="144" t="s">
        <v>257</v>
      </c>
      <c r="F102" s="144">
        <v>200000</v>
      </c>
      <c r="G102" s="144">
        <v>30.55</v>
      </c>
      <c r="H102" s="144" t="s">
        <v>258</v>
      </c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96">
        <v>43145</v>
      </c>
      <c r="B103" s="144">
        <v>539402</v>
      </c>
      <c r="C103" s="144" t="s">
        <v>3582</v>
      </c>
      <c r="D103" s="144" t="s">
        <v>3583</v>
      </c>
      <c r="E103" s="144" t="s">
        <v>257</v>
      </c>
      <c r="F103" s="144">
        <v>164000</v>
      </c>
      <c r="G103" s="144">
        <v>29.75</v>
      </c>
      <c r="H103" s="144" t="s">
        <v>258</v>
      </c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96">
        <v>43145</v>
      </c>
      <c r="B104" s="144">
        <v>539402</v>
      </c>
      <c r="C104" s="144" t="s">
        <v>3582</v>
      </c>
      <c r="D104" s="144" t="s">
        <v>3584</v>
      </c>
      <c r="E104" s="144" t="s">
        <v>257</v>
      </c>
      <c r="F104" s="144">
        <v>48000</v>
      </c>
      <c r="G104" s="144">
        <v>29.75</v>
      </c>
      <c r="H104" s="144" t="s">
        <v>258</v>
      </c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96">
        <v>43145</v>
      </c>
      <c r="B105" s="144">
        <v>539402</v>
      </c>
      <c r="C105" s="144" t="s">
        <v>3582</v>
      </c>
      <c r="D105" s="144" t="s">
        <v>3585</v>
      </c>
      <c r="E105" s="144" t="s">
        <v>256</v>
      </c>
      <c r="F105" s="144">
        <v>48000</v>
      </c>
      <c r="G105" s="144">
        <v>29.75</v>
      </c>
      <c r="H105" s="144" t="s">
        <v>258</v>
      </c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96">
        <v>43145</v>
      </c>
      <c r="B106" s="144">
        <v>539402</v>
      </c>
      <c r="C106" s="144" t="s">
        <v>3582</v>
      </c>
      <c r="D106" s="144" t="s">
        <v>3550</v>
      </c>
      <c r="E106" s="144" t="s">
        <v>256</v>
      </c>
      <c r="F106" s="144">
        <v>48000</v>
      </c>
      <c r="G106" s="144">
        <v>29.75</v>
      </c>
      <c r="H106" s="144" t="s">
        <v>258</v>
      </c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96">
        <v>43145</v>
      </c>
      <c r="B107" s="144">
        <v>539402</v>
      </c>
      <c r="C107" s="144" t="s">
        <v>3582</v>
      </c>
      <c r="D107" s="144" t="s">
        <v>3550</v>
      </c>
      <c r="E107" s="144" t="s">
        <v>257</v>
      </c>
      <c r="F107" s="144">
        <v>48000</v>
      </c>
      <c r="G107" s="144">
        <v>29.44</v>
      </c>
      <c r="H107" s="144" t="s">
        <v>258</v>
      </c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96">
        <v>43145</v>
      </c>
      <c r="B108" s="144">
        <v>503657</v>
      </c>
      <c r="C108" s="144" t="s">
        <v>3478</v>
      </c>
      <c r="D108" s="144" t="s">
        <v>3406</v>
      </c>
      <c r="E108" s="144" t="s">
        <v>256</v>
      </c>
      <c r="F108" s="144">
        <v>323965</v>
      </c>
      <c r="G108" s="144">
        <v>31.08</v>
      </c>
      <c r="H108" s="144" t="s">
        <v>258</v>
      </c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96">
        <v>43145</v>
      </c>
      <c r="B109" s="144">
        <v>503657</v>
      </c>
      <c r="C109" s="144" t="s">
        <v>3478</v>
      </c>
      <c r="D109" s="144" t="s">
        <v>3406</v>
      </c>
      <c r="E109" s="144" t="s">
        <v>257</v>
      </c>
      <c r="F109" s="144">
        <v>323965</v>
      </c>
      <c r="G109" s="144">
        <v>32.04</v>
      </c>
      <c r="H109" s="144" t="s">
        <v>258</v>
      </c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96">
        <v>43145</v>
      </c>
      <c r="B110" s="144">
        <v>503657</v>
      </c>
      <c r="C110" s="144" t="s">
        <v>3478</v>
      </c>
      <c r="D110" s="144" t="s">
        <v>3463</v>
      </c>
      <c r="E110" s="144" t="s">
        <v>256</v>
      </c>
      <c r="F110" s="144">
        <v>60000</v>
      </c>
      <c r="G110" s="144">
        <v>33.83</v>
      </c>
      <c r="H110" s="144" t="s">
        <v>258</v>
      </c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96">
        <v>43145</v>
      </c>
      <c r="B111" s="144">
        <v>503657</v>
      </c>
      <c r="C111" s="144" t="s">
        <v>3478</v>
      </c>
      <c r="D111" s="144" t="s">
        <v>3463</v>
      </c>
      <c r="E111" s="144" t="s">
        <v>257</v>
      </c>
      <c r="F111" s="144">
        <v>60000</v>
      </c>
      <c r="G111" s="144">
        <v>32</v>
      </c>
      <c r="H111" s="144" t="s">
        <v>258</v>
      </c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96">
        <v>43145</v>
      </c>
      <c r="B112" s="144">
        <v>503657</v>
      </c>
      <c r="C112" s="144" t="s">
        <v>3478</v>
      </c>
      <c r="D112" s="144" t="s">
        <v>3586</v>
      </c>
      <c r="E112" s="144" t="s">
        <v>256</v>
      </c>
      <c r="F112" s="144">
        <v>7302</v>
      </c>
      <c r="G112" s="144">
        <v>29.05</v>
      </c>
      <c r="H112" s="144" t="s">
        <v>258</v>
      </c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96">
        <v>43145</v>
      </c>
      <c r="B113" s="144">
        <v>503657</v>
      </c>
      <c r="C113" s="144" t="s">
        <v>3478</v>
      </c>
      <c r="D113" s="144" t="s">
        <v>3586</v>
      </c>
      <c r="E113" s="144" t="s">
        <v>257</v>
      </c>
      <c r="F113" s="144">
        <v>72123</v>
      </c>
      <c r="G113" s="144">
        <v>28.75</v>
      </c>
      <c r="H113" s="144" t="s">
        <v>258</v>
      </c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96">
        <v>43145</v>
      </c>
      <c r="B114" s="144">
        <v>503657</v>
      </c>
      <c r="C114" s="144" t="s">
        <v>3478</v>
      </c>
      <c r="D114" s="144" t="s">
        <v>3587</v>
      </c>
      <c r="E114" s="144" t="s">
        <v>256</v>
      </c>
      <c r="F114" s="144">
        <v>133964</v>
      </c>
      <c r="G114" s="144">
        <v>32</v>
      </c>
      <c r="H114" s="144" t="s">
        <v>258</v>
      </c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96">
        <v>43145</v>
      </c>
      <c r="B115" s="144">
        <v>503657</v>
      </c>
      <c r="C115" s="144" t="s">
        <v>3478</v>
      </c>
      <c r="D115" s="144" t="s">
        <v>3531</v>
      </c>
      <c r="E115" s="144" t="s">
        <v>256</v>
      </c>
      <c r="F115" s="144">
        <v>254500</v>
      </c>
      <c r="G115" s="144">
        <v>32.020000000000003</v>
      </c>
      <c r="H115" s="144" t="s">
        <v>258</v>
      </c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96">
        <v>43145</v>
      </c>
      <c r="B116" s="144" t="s">
        <v>2352</v>
      </c>
      <c r="C116" s="144" t="s">
        <v>3479</v>
      </c>
      <c r="D116" s="144" t="s">
        <v>3588</v>
      </c>
      <c r="E116" s="144" t="s">
        <v>257</v>
      </c>
      <c r="F116" s="144">
        <v>33500</v>
      </c>
      <c r="G116" s="144">
        <v>183.35</v>
      </c>
      <c r="H116" s="144" t="s">
        <v>2457</v>
      </c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96">
        <v>43145</v>
      </c>
      <c r="B117" s="144" t="s">
        <v>2352</v>
      </c>
      <c r="C117" s="144" t="s">
        <v>3479</v>
      </c>
      <c r="D117" s="144" t="s">
        <v>3589</v>
      </c>
      <c r="E117" s="144" t="s">
        <v>257</v>
      </c>
      <c r="F117" s="144">
        <v>33857</v>
      </c>
      <c r="G117" s="144">
        <v>182.56</v>
      </c>
      <c r="H117" s="144" t="s">
        <v>2457</v>
      </c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96">
        <v>43145</v>
      </c>
      <c r="B118" s="144" t="s">
        <v>2352</v>
      </c>
      <c r="C118" s="144" t="s">
        <v>3479</v>
      </c>
      <c r="D118" s="144" t="s">
        <v>3590</v>
      </c>
      <c r="E118" s="144" t="s">
        <v>257</v>
      </c>
      <c r="F118" s="144">
        <v>38088</v>
      </c>
      <c r="G118" s="144">
        <v>179.35</v>
      </c>
      <c r="H118" s="144" t="s">
        <v>2457</v>
      </c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96">
        <v>43145</v>
      </c>
      <c r="B119" s="144" t="s">
        <v>2849</v>
      </c>
      <c r="C119" s="144" t="s">
        <v>3591</v>
      </c>
      <c r="D119" s="144" t="s">
        <v>3449</v>
      </c>
      <c r="E119" s="144" t="s">
        <v>257</v>
      </c>
      <c r="F119" s="144">
        <v>67503</v>
      </c>
      <c r="G119" s="144">
        <v>90.65</v>
      </c>
      <c r="H119" s="144" t="s">
        <v>2457</v>
      </c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96">
        <v>43145</v>
      </c>
      <c r="B120" s="144" t="s">
        <v>3480</v>
      </c>
      <c r="C120" s="144" t="s">
        <v>3481</v>
      </c>
      <c r="D120" s="144" t="s">
        <v>3483</v>
      </c>
      <c r="E120" s="144" t="s">
        <v>257</v>
      </c>
      <c r="F120" s="144">
        <v>4000</v>
      </c>
      <c r="G120" s="144">
        <v>66.900000000000006</v>
      </c>
      <c r="H120" s="144" t="s">
        <v>2457</v>
      </c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96">
        <v>43145</v>
      </c>
      <c r="B121" s="144" t="s">
        <v>633</v>
      </c>
      <c r="C121" s="144" t="s">
        <v>3592</v>
      </c>
      <c r="D121" s="144" t="s">
        <v>3593</v>
      </c>
      <c r="E121" s="144" t="s">
        <v>257</v>
      </c>
      <c r="F121" s="144">
        <v>1094944</v>
      </c>
      <c r="G121" s="144">
        <v>265.68</v>
      </c>
      <c r="H121" s="144" t="s">
        <v>2457</v>
      </c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96">
        <v>43145</v>
      </c>
      <c r="B122" s="144" t="s">
        <v>633</v>
      </c>
      <c r="C122" s="144" t="s">
        <v>3592</v>
      </c>
      <c r="D122" s="144" t="s">
        <v>3594</v>
      </c>
      <c r="E122" s="144" t="s">
        <v>257</v>
      </c>
      <c r="F122" s="144">
        <v>1245240</v>
      </c>
      <c r="G122" s="144">
        <v>265.95</v>
      </c>
      <c r="H122" s="144" t="s">
        <v>2457</v>
      </c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96">
        <v>43145</v>
      </c>
      <c r="B123" s="144" t="s">
        <v>2345</v>
      </c>
      <c r="C123" s="144" t="s">
        <v>3595</v>
      </c>
      <c r="D123" s="144" t="s">
        <v>3486</v>
      </c>
      <c r="E123" s="144" t="s">
        <v>257</v>
      </c>
      <c r="F123" s="144">
        <v>180189</v>
      </c>
      <c r="G123" s="144">
        <v>148.97999999999999</v>
      </c>
      <c r="H123" s="144" t="s">
        <v>2457</v>
      </c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96">
        <v>43145</v>
      </c>
      <c r="B124" s="144" t="s">
        <v>2303</v>
      </c>
      <c r="C124" s="144" t="s">
        <v>3485</v>
      </c>
      <c r="D124" s="144" t="s">
        <v>3486</v>
      </c>
      <c r="E124" s="144" t="s">
        <v>257</v>
      </c>
      <c r="F124" s="144">
        <v>106807</v>
      </c>
      <c r="G124" s="144">
        <v>21.37</v>
      </c>
      <c r="H124" s="144" t="s">
        <v>2457</v>
      </c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96">
        <v>43145</v>
      </c>
      <c r="B125" s="144" t="s">
        <v>3596</v>
      </c>
      <c r="C125" s="144" t="s">
        <v>3597</v>
      </c>
      <c r="D125" s="144" t="s">
        <v>3598</v>
      </c>
      <c r="E125" s="144" t="s">
        <v>257</v>
      </c>
      <c r="F125" s="144">
        <v>38000</v>
      </c>
      <c r="G125" s="144">
        <v>219.8</v>
      </c>
      <c r="H125" s="144" t="s">
        <v>2457</v>
      </c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96">
        <v>43145</v>
      </c>
      <c r="B126" s="144" t="s">
        <v>3599</v>
      </c>
      <c r="C126" s="144" t="s">
        <v>3600</v>
      </c>
      <c r="D126" s="144" t="s">
        <v>3601</v>
      </c>
      <c r="E126" s="144" t="s">
        <v>257</v>
      </c>
      <c r="F126" s="144">
        <v>99600</v>
      </c>
      <c r="G126" s="144">
        <v>175</v>
      </c>
      <c r="H126" s="144" t="s">
        <v>2457</v>
      </c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96">
        <v>43145</v>
      </c>
      <c r="B127" s="144" t="s">
        <v>3266</v>
      </c>
      <c r="C127" s="144" t="s">
        <v>3602</v>
      </c>
      <c r="D127" s="144" t="s">
        <v>3603</v>
      </c>
      <c r="E127" s="144" t="s">
        <v>257</v>
      </c>
      <c r="F127" s="144">
        <v>90582</v>
      </c>
      <c r="G127" s="144">
        <v>70.58</v>
      </c>
      <c r="H127" s="144" t="s">
        <v>2457</v>
      </c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96">
        <v>43145</v>
      </c>
      <c r="B128" s="144" t="s">
        <v>3266</v>
      </c>
      <c r="C128" s="144" t="s">
        <v>3602</v>
      </c>
      <c r="D128" s="144" t="s">
        <v>3604</v>
      </c>
      <c r="E128" s="144" t="s">
        <v>257</v>
      </c>
      <c r="F128" s="144">
        <v>254500</v>
      </c>
      <c r="G128" s="144">
        <v>71.14</v>
      </c>
      <c r="H128" s="144" t="s">
        <v>2457</v>
      </c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96">
        <v>43145</v>
      </c>
      <c r="B129" s="144" t="s">
        <v>3266</v>
      </c>
      <c r="C129" s="144" t="s">
        <v>3602</v>
      </c>
      <c r="D129" s="144" t="s">
        <v>3605</v>
      </c>
      <c r="E129" s="144" t="s">
        <v>257</v>
      </c>
      <c r="F129" s="144">
        <v>440000</v>
      </c>
      <c r="G129" s="144">
        <v>71.150000000000006</v>
      </c>
      <c r="H129" s="144" t="s">
        <v>2457</v>
      </c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96">
        <v>43145</v>
      </c>
      <c r="B130" s="144" t="s">
        <v>2893</v>
      </c>
      <c r="C130" s="144" t="s">
        <v>3606</v>
      </c>
      <c r="D130" s="144" t="s">
        <v>3607</v>
      </c>
      <c r="E130" s="144" t="s">
        <v>257</v>
      </c>
      <c r="F130" s="144">
        <v>125001</v>
      </c>
      <c r="G130" s="144">
        <v>169.55</v>
      </c>
      <c r="H130" s="144" t="s">
        <v>2457</v>
      </c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96">
        <v>43145</v>
      </c>
      <c r="B131" s="144" t="s">
        <v>2893</v>
      </c>
      <c r="C131" s="144" t="s">
        <v>3606</v>
      </c>
      <c r="D131" s="144" t="s">
        <v>3608</v>
      </c>
      <c r="E131" s="144" t="s">
        <v>257</v>
      </c>
      <c r="F131" s="144">
        <v>129983</v>
      </c>
      <c r="G131" s="144">
        <v>166.69</v>
      </c>
      <c r="H131" s="144" t="s">
        <v>2457</v>
      </c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96">
        <v>43145</v>
      </c>
      <c r="B132" s="144" t="s">
        <v>2893</v>
      </c>
      <c r="C132" s="144" t="s">
        <v>3606</v>
      </c>
      <c r="D132" s="144" t="s">
        <v>3609</v>
      </c>
      <c r="E132" s="144" t="s">
        <v>257</v>
      </c>
      <c r="F132" s="144">
        <v>141228</v>
      </c>
      <c r="G132" s="144">
        <v>164.8</v>
      </c>
      <c r="H132" s="144" t="s">
        <v>2457</v>
      </c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96">
        <v>43145</v>
      </c>
      <c r="B133" s="144" t="s">
        <v>131</v>
      </c>
      <c r="C133" s="144" t="s">
        <v>3610</v>
      </c>
      <c r="D133" s="144" t="s">
        <v>3611</v>
      </c>
      <c r="E133" s="144" t="s">
        <v>257</v>
      </c>
      <c r="F133" s="144">
        <v>17509920</v>
      </c>
      <c r="G133" s="144">
        <v>29.15</v>
      </c>
      <c r="H133" s="144" t="s">
        <v>2457</v>
      </c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96">
        <v>43145</v>
      </c>
      <c r="B134" s="144" t="s">
        <v>3612</v>
      </c>
      <c r="C134" s="144" t="s">
        <v>3613</v>
      </c>
      <c r="D134" s="144" t="s">
        <v>3614</v>
      </c>
      <c r="E134" s="144" t="s">
        <v>257</v>
      </c>
      <c r="F134" s="144">
        <v>50000</v>
      </c>
      <c r="G134" s="144">
        <v>59.25</v>
      </c>
      <c r="H134" s="144" t="s">
        <v>2457</v>
      </c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96">
        <v>43145</v>
      </c>
      <c r="B135" s="144" t="s">
        <v>3612</v>
      </c>
      <c r="C135" s="144" t="s">
        <v>3613</v>
      </c>
      <c r="D135" s="144" t="s">
        <v>3615</v>
      </c>
      <c r="E135" s="144" t="s">
        <v>257</v>
      </c>
      <c r="F135" s="144">
        <v>88000</v>
      </c>
      <c r="G135" s="144">
        <v>57.08</v>
      </c>
      <c r="H135" s="144" t="s">
        <v>2457</v>
      </c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96">
        <v>43145</v>
      </c>
      <c r="B136" s="144" t="s">
        <v>3612</v>
      </c>
      <c r="C136" s="144" t="s">
        <v>3613</v>
      </c>
      <c r="D136" s="144" t="s">
        <v>3616</v>
      </c>
      <c r="E136" s="144" t="s">
        <v>257</v>
      </c>
      <c r="F136" s="144">
        <v>90000</v>
      </c>
      <c r="G136" s="144">
        <v>53.18</v>
      </c>
      <c r="H136" s="144" t="s">
        <v>2457</v>
      </c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96">
        <v>43145</v>
      </c>
      <c r="B137" s="144" t="s">
        <v>2050</v>
      </c>
      <c r="C137" s="144" t="s">
        <v>3617</v>
      </c>
      <c r="D137" s="144" t="s">
        <v>3618</v>
      </c>
      <c r="E137" s="144" t="s">
        <v>257</v>
      </c>
      <c r="F137" s="144">
        <v>395005</v>
      </c>
      <c r="G137" s="144">
        <v>379.52</v>
      </c>
      <c r="H137" s="144" t="s">
        <v>2457</v>
      </c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96">
        <v>43145</v>
      </c>
      <c r="B138" s="144" t="s">
        <v>3619</v>
      </c>
      <c r="C138" s="144" t="s">
        <v>3620</v>
      </c>
      <c r="D138" s="144" t="s">
        <v>3621</v>
      </c>
      <c r="E138" s="144" t="s">
        <v>257</v>
      </c>
      <c r="F138" s="144">
        <v>24000</v>
      </c>
      <c r="G138" s="144">
        <v>36.25</v>
      </c>
      <c r="H138" s="144" t="s">
        <v>2457</v>
      </c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96">
        <v>43145</v>
      </c>
      <c r="B139" s="144" t="s">
        <v>3619</v>
      </c>
      <c r="C139" s="144" t="s">
        <v>3620</v>
      </c>
      <c r="D139" s="144" t="s">
        <v>3622</v>
      </c>
      <c r="E139" s="144" t="s">
        <v>257</v>
      </c>
      <c r="F139" s="144">
        <v>30000</v>
      </c>
      <c r="G139" s="144">
        <v>36.25</v>
      </c>
      <c r="H139" s="144" t="s">
        <v>2457</v>
      </c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96">
        <v>43145</v>
      </c>
      <c r="B140" s="144" t="s">
        <v>2111</v>
      </c>
      <c r="C140" s="144" t="s">
        <v>3487</v>
      </c>
      <c r="D140" s="144" t="s">
        <v>3484</v>
      </c>
      <c r="E140" s="144" t="s">
        <v>257</v>
      </c>
      <c r="F140" s="144">
        <v>1818343</v>
      </c>
      <c r="G140" s="144">
        <v>88.13</v>
      </c>
      <c r="H140" s="144" t="s">
        <v>2457</v>
      </c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96">
        <v>43145</v>
      </c>
      <c r="B141" s="144" t="s">
        <v>427</v>
      </c>
      <c r="C141" s="144" t="s">
        <v>3623</v>
      </c>
      <c r="D141" s="144" t="s">
        <v>3624</v>
      </c>
      <c r="E141" s="144" t="s">
        <v>256</v>
      </c>
      <c r="F141" s="144">
        <v>110000</v>
      </c>
      <c r="G141" s="144">
        <v>249</v>
      </c>
      <c r="H141" s="144" t="s">
        <v>2457</v>
      </c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96">
        <v>43145</v>
      </c>
      <c r="B142" s="144" t="s">
        <v>2352</v>
      </c>
      <c r="C142" s="144" t="s">
        <v>3479</v>
      </c>
      <c r="D142" s="144" t="s">
        <v>3588</v>
      </c>
      <c r="E142" s="144" t="s">
        <v>256</v>
      </c>
      <c r="F142" s="144">
        <v>42500</v>
      </c>
      <c r="G142" s="144">
        <v>179.42</v>
      </c>
      <c r="H142" s="144" t="s">
        <v>2457</v>
      </c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96">
        <v>43145</v>
      </c>
      <c r="B143" s="144" t="s">
        <v>2352</v>
      </c>
      <c r="C143" s="144" t="s">
        <v>3479</v>
      </c>
      <c r="D143" s="144" t="s">
        <v>3589</v>
      </c>
      <c r="E143" s="144" t="s">
        <v>256</v>
      </c>
      <c r="F143" s="144">
        <v>22117</v>
      </c>
      <c r="G143" s="144">
        <v>181.61</v>
      </c>
      <c r="H143" s="144" t="s">
        <v>2457</v>
      </c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96">
        <v>43145</v>
      </c>
      <c r="B144" s="144" t="s">
        <v>2352</v>
      </c>
      <c r="C144" s="144" t="s">
        <v>3479</v>
      </c>
      <c r="D144" s="144" t="s">
        <v>3590</v>
      </c>
      <c r="E144" s="144" t="s">
        <v>256</v>
      </c>
      <c r="F144" s="144">
        <v>38088</v>
      </c>
      <c r="G144" s="144">
        <v>179.8</v>
      </c>
      <c r="H144" s="144" t="s">
        <v>2457</v>
      </c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96">
        <v>43145</v>
      </c>
      <c r="B145" s="144" t="s">
        <v>2849</v>
      </c>
      <c r="C145" s="144" t="s">
        <v>3591</v>
      </c>
      <c r="D145" s="144" t="s">
        <v>3449</v>
      </c>
      <c r="E145" s="144" t="s">
        <v>256</v>
      </c>
      <c r="F145" s="144">
        <v>67503</v>
      </c>
      <c r="G145" s="144">
        <v>91.21</v>
      </c>
      <c r="H145" s="144" t="s">
        <v>2457</v>
      </c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96">
        <v>43145</v>
      </c>
      <c r="B146" s="144" t="s">
        <v>3480</v>
      </c>
      <c r="C146" s="144" t="s">
        <v>3481</v>
      </c>
      <c r="D146" s="144" t="s">
        <v>3482</v>
      </c>
      <c r="E146" s="144" t="s">
        <v>256</v>
      </c>
      <c r="F146" s="144">
        <v>10000</v>
      </c>
      <c r="G146" s="144">
        <v>68.05</v>
      </c>
      <c r="H146" s="144" t="s">
        <v>2457</v>
      </c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96">
        <v>43145</v>
      </c>
      <c r="B147" s="144" t="s">
        <v>3480</v>
      </c>
      <c r="C147" s="144" t="s">
        <v>3481</v>
      </c>
      <c r="D147" s="144" t="s">
        <v>3483</v>
      </c>
      <c r="E147" s="144" t="s">
        <v>256</v>
      </c>
      <c r="F147" s="144">
        <v>10000</v>
      </c>
      <c r="G147" s="144">
        <v>67.5</v>
      </c>
      <c r="H147" s="144" t="s">
        <v>2457</v>
      </c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96">
        <v>43145</v>
      </c>
      <c r="B148" s="144" t="s">
        <v>633</v>
      </c>
      <c r="C148" s="144" t="s">
        <v>3592</v>
      </c>
      <c r="D148" s="144" t="s">
        <v>3593</v>
      </c>
      <c r="E148" s="144" t="s">
        <v>256</v>
      </c>
      <c r="F148" s="144">
        <v>1094944</v>
      </c>
      <c r="G148" s="144">
        <v>265.69</v>
      </c>
      <c r="H148" s="144" t="s">
        <v>2457</v>
      </c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96">
        <v>43145</v>
      </c>
      <c r="B149" s="144" t="s">
        <v>633</v>
      </c>
      <c r="C149" s="144" t="s">
        <v>3592</v>
      </c>
      <c r="D149" s="144" t="s">
        <v>3594</v>
      </c>
      <c r="E149" s="144" t="s">
        <v>256</v>
      </c>
      <c r="F149" s="144">
        <v>1167412</v>
      </c>
      <c r="G149" s="144">
        <v>264.86</v>
      </c>
      <c r="H149" s="144" t="s">
        <v>2457</v>
      </c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96">
        <v>43145</v>
      </c>
      <c r="B150" s="144" t="s">
        <v>2345</v>
      </c>
      <c r="C150" s="144" t="s">
        <v>3595</v>
      </c>
      <c r="D150" s="144" t="s">
        <v>3486</v>
      </c>
      <c r="E150" s="144" t="s">
        <v>256</v>
      </c>
      <c r="F150" s="144">
        <v>180189</v>
      </c>
      <c r="G150" s="144">
        <v>150.46</v>
      </c>
      <c r="H150" s="144" t="s">
        <v>2457</v>
      </c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96">
        <v>43145</v>
      </c>
      <c r="B151" s="144" t="s">
        <v>2303</v>
      </c>
      <c r="C151" s="144" t="s">
        <v>3485</v>
      </c>
      <c r="D151" s="144" t="s">
        <v>3486</v>
      </c>
      <c r="E151" s="144" t="s">
        <v>256</v>
      </c>
      <c r="F151" s="144">
        <v>106807</v>
      </c>
      <c r="G151" s="144">
        <v>20.98</v>
      </c>
      <c r="H151" s="144" t="s">
        <v>2457</v>
      </c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96">
        <v>43145</v>
      </c>
      <c r="B152" s="144" t="s">
        <v>3596</v>
      </c>
      <c r="C152" s="144" t="s">
        <v>3597</v>
      </c>
      <c r="D152" s="144" t="s">
        <v>3625</v>
      </c>
      <c r="E152" s="144" t="s">
        <v>256</v>
      </c>
      <c r="F152" s="145">
        <v>30000</v>
      </c>
      <c r="G152" s="144">
        <v>219</v>
      </c>
      <c r="H152" s="144" t="s">
        <v>2457</v>
      </c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96">
        <v>43145</v>
      </c>
      <c r="B153" s="144" t="s">
        <v>3599</v>
      </c>
      <c r="C153" s="144" t="s">
        <v>3600</v>
      </c>
      <c r="D153" s="144" t="s">
        <v>3626</v>
      </c>
      <c r="E153" s="144" t="s">
        <v>256</v>
      </c>
      <c r="F153" s="145">
        <v>140400</v>
      </c>
      <c r="G153" s="144">
        <v>176.43</v>
      </c>
      <c r="H153" s="144" t="s">
        <v>2457</v>
      </c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96">
        <v>43145</v>
      </c>
      <c r="B154" s="144" t="s">
        <v>3266</v>
      </c>
      <c r="C154" s="144" t="s">
        <v>3602</v>
      </c>
      <c r="D154" s="144" t="s">
        <v>3627</v>
      </c>
      <c r="E154" s="144" t="s">
        <v>256</v>
      </c>
      <c r="F154" s="145">
        <v>200000</v>
      </c>
      <c r="G154" s="144">
        <v>71.150000000000006</v>
      </c>
      <c r="H154" s="144" t="s">
        <v>2457</v>
      </c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96">
        <v>43145</v>
      </c>
      <c r="B155" s="144" t="s">
        <v>3266</v>
      </c>
      <c r="C155" s="144" t="s">
        <v>3602</v>
      </c>
      <c r="D155" s="144" t="s">
        <v>3603</v>
      </c>
      <c r="E155" s="144" t="s">
        <v>256</v>
      </c>
      <c r="F155" s="145">
        <v>248745</v>
      </c>
      <c r="G155" s="144">
        <v>71.13</v>
      </c>
      <c r="H155" s="144" t="s">
        <v>2457</v>
      </c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96">
        <v>43145</v>
      </c>
      <c r="B156" s="144" t="s">
        <v>3266</v>
      </c>
      <c r="C156" s="144" t="s">
        <v>3602</v>
      </c>
      <c r="D156" s="144" t="s">
        <v>3604</v>
      </c>
      <c r="E156" s="144" t="s">
        <v>256</v>
      </c>
      <c r="F156" s="145">
        <v>2000</v>
      </c>
      <c r="G156" s="144">
        <v>70.67</v>
      </c>
      <c r="H156" s="144" t="s">
        <v>2457</v>
      </c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96">
        <v>43145</v>
      </c>
      <c r="B157" s="144" t="s">
        <v>3266</v>
      </c>
      <c r="C157" s="144" t="s">
        <v>3602</v>
      </c>
      <c r="D157" s="144" t="s">
        <v>3628</v>
      </c>
      <c r="E157" s="144" t="s">
        <v>256</v>
      </c>
      <c r="F157" s="145">
        <v>300000</v>
      </c>
      <c r="G157" s="144">
        <v>71.150000000000006</v>
      </c>
      <c r="H157" s="144" t="s">
        <v>2457</v>
      </c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96">
        <v>43145</v>
      </c>
      <c r="B158" s="144" t="s">
        <v>2893</v>
      </c>
      <c r="C158" s="144" t="s">
        <v>3606</v>
      </c>
      <c r="D158" s="144" t="s">
        <v>3607</v>
      </c>
      <c r="E158" s="144" t="s">
        <v>256</v>
      </c>
      <c r="F158" s="145">
        <v>31010</v>
      </c>
      <c r="G158" s="144">
        <v>175.96</v>
      </c>
      <c r="H158" s="144" t="s">
        <v>2457</v>
      </c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96">
        <v>43145</v>
      </c>
      <c r="B159" s="144" t="s">
        <v>2893</v>
      </c>
      <c r="C159" s="144" t="s">
        <v>3606</v>
      </c>
      <c r="D159" s="144" t="s">
        <v>3608</v>
      </c>
      <c r="E159" s="144" t="s">
        <v>256</v>
      </c>
      <c r="F159" s="145">
        <v>129983</v>
      </c>
      <c r="G159" s="144">
        <v>166.76</v>
      </c>
      <c r="H159" s="144" t="s">
        <v>2457</v>
      </c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96">
        <v>43145</v>
      </c>
      <c r="B160" s="144" t="s">
        <v>2893</v>
      </c>
      <c r="C160" s="144" t="s">
        <v>3606</v>
      </c>
      <c r="D160" s="144" t="s">
        <v>3609</v>
      </c>
      <c r="E160" s="144" t="s">
        <v>256</v>
      </c>
      <c r="F160" s="145">
        <v>141228</v>
      </c>
      <c r="G160" s="144">
        <v>164.96</v>
      </c>
      <c r="H160" s="144" t="s">
        <v>2457</v>
      </c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96">
        <v>43145</v>
      </c>
      <c r="B161" s="144" t="s">
        <v>131</v>
      </c>
      <c r="C161" s="144" t="s">
        <v>3610</v>
      </c>
      <c r="D161" s="144" t="s">
        <v>3611</v>
      </c>
      <c r="E161" s="144" t="s">
        <v>256</v>
      </c>
      <c r="F161" s="145">
        <v>17509920</v>
      </c>
      <c r="G161" s="144">
        <v>29.18</v>
      </c>
      <c r="H161" s="144" t="s">
        <v>2457</v>
      </c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96">
        <v>43145</v>
      </c>
      <c r="B162" s="144" t="s">
        <v>3612</v>
      </c>
      <c r="C162" s="144" t="s">
        <v>3613</v>
      </c>
      <c r="D162" s="144" t="s">
        <v>3614</v>
      </c>
      <c r="E162" s="144" t="s">
        <v>256</v>
      </c>
      <c r="F162" s="145">
        <v>50000</v>
      </c>
      <c r="G162" s="144">
        <v>57.1</v>
      </c>
      <c r="H162" s="144" t="s">
        <v>2457</v>
      </c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96">
        <v>43145</v>
      </c>
      <c r="B163" s="144" t="s">
        <v>3612</v>
      </c>
      <c r="C163" s="144" t="s">
        <v>3613</v>
      </c>
      <c r="D163" s="144" t="s">
        <v>3615</v>
      </c>
      <c r="E163" s="144" t="s">
        <v>256</v>
      </c>
      <c r="F163" s="145">
        <v>104000</v>
      </c>
      <c r="G163" s="144">
        <v>53.31</v>
      </c>
      <c r="H163" s="144" t="s">
        <v>2457</v>
      </c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96">
        <v>43145</v>
      </c>
      <c r="B164" s="144" t="s">
        <v>3612</v>
      </c>
      <c r="C164" s="144" t="s">
        <v>3613</v>
      </c>
      <c r="D164" s="144" t="s">
        <v>3616</v>
      </c>
      <c r="E164" s="144" t="s">
        <v>256</v>
      </c>
      <c r="F164" s="145">
        <v>90000</v>
      </c>
      <c r="G164" s="144">
        <v>59.23</v>
      </c>
      <c r="H164" s="144" t="s">
        <v>2457</v>
      </c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96">
        <v>43145</v>
      </c>
      <c r="B165" s="144" t="s">
        <v>2050</v>
      </c>
      <c r="C165" s="144" t="s">
        <v>3617</v>
      </c>
      <c r="D165" s="144" t="s">
        <v>3629</v>
      </c>
      <c r="E165" s="144" t="s">
        <v>256</v>
      </c>
      <c r="F165" s="145">
        <v>540562</v>
      </c>
      <c r="G165" s="144">
        <v>379.26</v>
      </c>
      <c r="H165" s="144" t="s">
        <v>2457</v>
      </c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96">
        <v>43145</v>
      </c>
      <c r="B166" s="144" t="s">
        <v>2050</v>
      </c>
      <c r="C166" s="144" t="s">
        <v>3617</v>
      </c>
      <c r="D166" s="144" t="s">
        <v>3618</v>
      </c>
      <c r="E166" s="144" t="s">
        <v>256</v>
      </c>
      <c r="F166" s="145">
        <v>520060</v>
      </c>
      <c r="G166" s="144">
        <v>379.41</v>
      </c>
      <c r="H166" s="144" t="s">
        <v>2457</v>
      </c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96">
        <v>43145</v>
      </c>
      <c r="B167" s="144" t="s">
        <v>3619</v>
      </c>
      <c r="C167" s="144" t="s">
        <v>3620</v>
      </c>
      <c r="D167" s="144" t="s">
        <v>3630</v>
      </c>
      <c r="E167" s="144" t="s">
        <v>256</v>
      </c>
      <c r="F167" s="145">
        <v>24000</v>
      </c>
      <c r="G167" s="144">
        <v>36.25</v>
      </c>
      <c r="H167" s="144" t="s">
        <v>2457</v>
      </c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96">
        <v>43145</v>
      </c>
      <c r="B168" s="144" t="s">
        <v>3619</v>
      </c>
      <c r="C168" s="144" t="s">
        <v>3620</v>
      </c>
      <c r="D168" s="144" t="s">
        <v>3631</v>
      </c>
      <c r="E168" s="144" t="s">
        <v>256</v>
      </c>
      <c r="F168" s="145">
        <v>51000</v>
      </c>
      <c r="G168" s="144">
        <v>36.25</v>
      </c>
      <c r="H168" s="144" t="s">
        <v>2457</v>
      </c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96">
        <v>43145</v>
      </c>
      <c r="B169" s="144" t="s">
        <v>2111</v>
      </c>
      <c r="C169" s="144" t="s">
        <v>3487</v>
      </c>
      <c r="D169" s="144" t="s">
        <v>3484</v>
      </c>
      <c r="E169" s="144" t="s">
        <v>256</v>
      </c>
      <c r="F169" s="145">
        <v>1818343</v>
      </c>
      <c r="G169" s="144">
        <v>88.12</v>
      </c>
      <c r="H169" s="144" t="s">
        <v>2457</v>
      </c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96"/>
      <c r="B170" s="144"/>
      <c r="C170" s="144"/>
      <c r="D170" s="144"/>
      <c r="E170" s="144"/>
      <c r="F170" s="145"/>
      <c r="G170" s="144"/>
      <c r="H170" s="144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96"/>
      <c r="B171" s="144"/>
      <c r="C171" s="144"/>
      <c r="D171" s="144"/>
      <c r="E171" s="144"/>
      <c r="F171" s="145"/>
      <c r="G171" s="144"/>
      <c r="H171" s="144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96"/>
      <c r="B172" s="144"/>
      <c r="C172" s="144"/>
      <c r="D172" s="144"/>
      <c r="E172" s="144"/>
      <c r="F172" s="145"/>
      <c r="G172" s="144"/>
      <c r="H172" s="144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96"/>
      <c r="B173" s="144"/>
      <c r="C173" s="144"/>
      <c r="D173" s="144"/>
      <c r="E173" s="144"/>
      <c r="F173" s="145"/>
      <c r="G173" s="144"/>
      <c r="H173" s="144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96"/>
      <c r="B174" s="144"/>
      <c r="C174" s="144"/>
      <c r="D174" s="144"/>
      <c r="E174" s="144"/>
      <c r="F174" s="145"/>
      <c r="G174" s="144"/>
      <c r="H174" s="144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96"/>
      <c r="B175" s="144"/>
      <c r="C175" s="144"/>
      <c r="D175" s="144"/>
      <c r="E175" s="144"/>
      <c r="F175" s="145"/>
      <c r="G175" s="144"/>
      <c r="H175" s="144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96"/>
      <c r="B176" s="144"/>
      <c r="C176" s="144"/>
      <c r="D176" s="144"/>
      <c r="E176" s="144"/>
      <c r="F176" s="145"/>
      <c r="G176" s="144"/>
      <c r="H176" s="144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96"/>
      <c r="B177" s="144"/>
      <c r="C177" s="144"/>
      <c r="D177" s="144"/>
      <c r="E177" s="144"/>
      <c r="F177" s="145"/>
      <c r="G177" s="144"/>
      <c r="H177" s="144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96"/>
      <c r="B178" s="144"/>
      <c r="C178" s="144"/>
      <c r="D178" s="144"/>
      <c r="E178" s="144"/>
      <c r="F178" s="145"/>
      <c r="G178" s="144"/>
      <c r="H178" s="144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96"/>
      <c r="B179" s="144"/>
      <c r="C179" s="144"/>
      <c r="D179" s="144"/>
      <c r="E179" s="144"/>
      <c r="F179" s="145"/>
      <c r="G179" s="144"/>
      <c r="H179" s="144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96"/>
      <c r="B180" s="144"/>
      <c r="C180" s="144"/>
      <c r="D180" s="144"/>
      <c r="E180" s="144"/>
      <c r="F180" s="145"/>
      <c r="G180" s="144"/>
      <c r="H180" s="144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96"/>
      <c r="B181" s="144"/>
      <c r="C181" s="144"/>
      <c r="D181" s="144"/>
      <c r="E181" s="144"/>
      <c r="F181" s="145"/>
      <c r="G181" s="144"/>
      <c r="H181" s="144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96"/>
      <c r="B182" s="144"/>
      <c r="C182" s="144"/>
      <c r="D182" s="144"/>
      <c r="E182" s="144"/>
      <c r="F182" s="145"/>
      <c r="G182" s="144"/>
      <c r="H182" s="144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96"/>
      <c r="B183" s="144"/>
      <c r="C183" s="144"/>
      <c r="D183" s="144"/>
      <c r="E183" s="144"/>
      <c r="F183" s="145"/>
      <c r="G183" s="144"/>
      <c r="H183" s="144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96"/>
      <c r="B184" s="144"/>
      <c r="C184" s="144"/>
      <c r="D184" s="144"/>
      <c r="E184" s="144"/>
      <c r="F184" s="145"/>
      <c r="G184" s="144"/>
      <c r="H184" s="144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96"/>
      <c r="B185" s="144"/>
      <c r="C185" s="144"/>
      <c r="D185" s="144"/>
      <c r="E185" s="144"/>
      <c r="F185" s="145"/>
      <c r="G185" s="144"/>
      <c r="H185" s="144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96"/>
      <c r="B186" s="144"/>
      <c r="C186" s="144"/>
      <c r="D186" s="144"/>
      <c r="E186" s="144"/>
      <c r="F186" s="145"/>
      <c r="G186" s="144"/>
      <c r="H186" s="144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96"/>
      <c r="B187" s="144"/>
      <c r="C187" s="144"/>
      <c r="D187" s="144"/>
      <c r="E187" s="144"/>
      <c r="F187" s="145"/>
      <c r="G187" s="144"/>
      <c r="H187" s="144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96"/>
      <c r="B188" s="144"/>
      <c r="C188" s="144"/>
      <c r="D188" s="144"/>
      <c r="E188" s="144"/>
      <c r="F188" s="145"/>
      <c r="G188" s="144"/>
      <c r="H188" s="144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96"/>
      <c r="B189" s="144"/>
      <c r="C189" s="144"/>
      <c r="D189" s="144"/>
      <c r="E189" s="144"/>
      <c r="F189" s="145"/>
      <c r="G189" s="144"/>
      <c r="H189" s="144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96"/>
      <c r="B190" s="144"/>
      <c r="C190" s="144"/>
      <c r="D190" s="144"/>
      <c r="E190" s="144"/>
      <c r="F190" s="145"/>
      <c r="G190" s="144"/>
      <c r="H190" s="144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96"/>
      <c r="B191" s="144"/>
      <c r="C191" s="144"/>
      <c r="D191" s="144"/>
      <c r="E191" s="144"/>
      <c r="F191" s="145"/>
      <c r="G191" s="144"/>
      <c r="H191" s="144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96"/>
      <c r="B192" s="144"/>
      <c r="C192" s="144"/>
      <c r="D192" s="144"/>
      <c r="E192" s="144"/>
      <c r="F192" s="145"/>
      <c r="G192" s="144"/>
      <c r="H192" s="144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96"/>
      <c r="B193" s="144"/>
      <c r="C193" s="144"/>
      <c r="D193" s="144"/>
      <c r="E193" s="144"/>
      <c r="F193" s="145"/>
      <c r="G193" s="144"/>
      <c r="H193" s="144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96"/>
      <c r="B194" s="144"/>
      <c r="C194" s="144"/>
      <c r="D194" s="144"/>
      <c r="E194" s="144"/>
      <c r="F194" s="145"/>
      <c r="G194" s="144"/>
      <c r="H194" s="144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96"/>
      <c r="B195" s="144"/>
      <c r="C195" s="144"/>
      <c r="D195" s="144"/>
      <c r="E195" s="144"/>
      <c r="F195" s="145"/>
      <c r="G195" s="144"/>
      <c r="H195" s="144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96"/>
      <c r="B196" s="144"/>
      <c r="C196" s="144"/>
      <c r="D196" s="144"/>
      <c r="E196" s="144"/>
      <c r="F196" s="145"/>
      <c r="G196" s="144"/>
      <c r="H196" s="144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96"/>
      <c r="B197" s="144"/>
      <c r="C197" s="144"/>
      <c r="D197" s="144"/>
      <c r="E197" s="144"/>
      <c r="F197" s="145"/>
      <c r="G197" s="144"/>
      <c r="H197" s="144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96"/>
      <c r="B198" s="144"/>
      <c r="C198" s="144"/>
      <c r="D198" s="144"/>
      <c r="E198" s="144"/>
      <c r="F198" s="145"/>
      <c r="G198" s="144"/>
      <c r="H198" s="144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96"/>
      <c r="B199" s="144"/>
      <c r="C199" s="144"/>
      <c r="D199" s="144"/>
      <c r="E199" s="144"/>
      <c r="F199" s="145"/>
      <c r="G199" s="144"/>
      <c r="H199" s="144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96"/>
      <c r="B200" s="144"/>
      <c r="C200" s="144"/>
      <c r="D200" s="144"/>
      <c r="E200" s="144"/>
      <c r="F200" s="145"/>
      <c r="G200" s="144"/>
      <c r="H200" s="144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96"/>
      <c r="B201" s="144"/>
      <c r="C201" s="144"/>
      <c r="D201" s="144"/>
      <c r="E201" s="144"/>
      <c r="F201" s="145"/>
      <c r="G201" s="144"/>
      <c r="H201" s="144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96"/>
      <c r="B202" s="144"/>
      <c r="C202" s="144"/>
      <c r="D202" s="144"/>
      <c r="E202" s="144"/>
      <c r="F202" s="144"/>
      <c r="G202" s="144"/>
      <c r="H202" s="144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96"/>
      <c r="B203" s="144"/>
      <c r="C203" s="144"/>
      <c r="D203" s="144"/>
      <c r="E203" s="144"/>
      <c r="F203" s="144"/>
      <c r="G203" s="144"/>
      <c r="H203" s="144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96"/>
      <c r="B204" s="144"/>
      <c r="C204" s="144"/>
      <c r="D204" s="144"/>
      <c r="E204" s="144"/>
      <c r="F204" s="144"/>
      <c r="G204" s="144"/>
      <c r="H204" s="144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96"/>
      <c r="B205" s="144"/>
      <c r="C205" s="144"/>
      <c r="D205" s="144"/>
      <c r="E205" s="144"/>
      <c r="F205" s="144"/>
      <c r="G205" s="144"/>
      <c r="H205" s="144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96"/>
      <c r="B206" s="144"/>
      <c r="C206" s="144"/>
      <c r="D206" s="144"/>
      <c r="E206" s="144"/>
      <c r="F206" s="144"/>
      <c r="G206" s="144"/>
      <c r="H206" s="144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96"/>
      <c r="B207" s="144"/>
      <c r="C207" s="144"/>
      <c r="D207" s="144"/>
      <c r="E207" s="144"/>
      <c r="F207" s="144"/>
      <c r="G207" s="144"/>
      <c r="H207" s="144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96"/>
      <c r="B208" s="144"/>
      <c r="C208" s="144"/>
      <c r="D208" s="144"/>
      <c r="E208" s="144"/>
      <c r="F208" s="144"/>
      <c r="G208" s="144"/>
      <c r="H208" s="144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96"/>
      <c r="B209" s="144"/>
      <c r="C209" s="144"/>
      <c r="D209" s="144"/>
      <c r="E209" s="144"/>
      <c r="F209" s="144"/>
      <c r="G209" s="144"/>
      <c r="H209" s="144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96"/>
      <c r="B210" s="144"/>
      <c r="C210" s="144"/>
      <c r="D210" s="144"/>
      <c r="E210" s="144"/>
      <c r="F210" s="144"/>
      <c r="G210" s="144"/>
      <c r="H210" s="144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96"/>
      <c r="B211" s="144"/>
      <c r="C211" s="144"/>
      <c r="D211" s="144"/>
      <c r="E211" s="144"/>
      <c r="F211" s="144"/>
      <c r="G211" s="144"/>
      <c r="H211" s="144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96"/>
      <c r="B212" s="144"/>
      <c r="C212" s="144"/>
      <c r="D212" s="144"/>
      <c r="E212" s="144"/>
      <c r="F212" s="144"/>
      <c r="G212" s="144"/>
      <c r="H212" s="144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96"/>
      <c r="B213" s="144"/>
      <c r="C213" s="144"/>
      <c r="D213" s="144"/>
      <c r="E213" s="144"/>
      <c r="F213" s="144"/>
      <c r="G213" s="144"/>
      <c r="H213" s="144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96"/>
      <c r="B214" s="144"/>
      <c r="C214" s="144"/>
      <c r="D214" s="144"/>
      <c r="E214" s="144"/>
      <c r="F214" s="144"/>
      <c r="G214" s="144"/>
      <c r="H214" s="144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96"/>
      <c r="B215" s="144"/>
      <c r="C215" s="144"/>
      <c r="D215" s="144"/>
      <c r="E215" s="144"/>
      <c r="F215" s="144"/>
      <c r="G215" s="144"/>
      <c r="H215" s="144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96"/>
      <c r="B216" s="144"/>
      <c r="C216" s="144"/>
      <c r="D216" s="144"/>
      <c r="E216" s="144"/>
      <c r="F216" s="144"/>
      <c r="G216" s="144"/>
      <c r="H216" s="144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96"/>
      <c r="B217" s="144"/>
      <c r="C217" s="144"/>
      <c r="D217" s="144"/>
      <c r="E217" s="144"/>
      <c r="F217" s="144"/>
      <c r="G217" s="144"/>
      <c r="H217" s="144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43"/>
      <c r="B218" s="144"/>
      <c r="C218" s="144"/>
      <c r="D218" s="144"/>
      <c r="E218" s="144"/>
      <c r="F218" s="144"/>
      <c r="G218" s="144"/>
      <c r="H218" s="144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43"/>
      <c r="B219" s="144"/>
      <c r="C219" s="144"/>
      <c r="D219" s="144"/>
      <c r="E219" s="144"/>
      <c r="F219" s="144"/>
      <c r="G219" s="144"/>
      <c r="H219" s="144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43"/>
      <c r="B220" s="144"/>
      <c r="C220" s="144"/>
      <c r="D220" s="144"/>
      <c r="E220" s="144"/>
      <c r="F220" s="144"/>
      <c r="G220" s="144"/>
      <c r="H220" s="144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43"/>
      <c r="B221" s="144"/>
      <c r="C221" s="144"/>
      <c r="D221" s="144"/>
      <c r="E221" s="144"/>
      <c r="F221" s="144"/>
      <c r="G221" s="144"/>
      <c r="H221" s="144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43"/>
      <c r="B222" s="144"/>
      <c r="C222" s="144"/>
      <c r="D222" s="144"/>
      <c r="E222" s="144"/>
      <c r="F222" s="144"/>
      <c r="G222" s="144"/>
      <c r="H222" s="144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43"/>
      <c r="B223" s="144"/>
      <c r="C223" s="144"/>
      <c r="D223" s="144"/>
      <c r="E223" s="144"/>
      <c r="F223" s="144"/>
      <c r="G223" s="144"/>
      <c r="H223" s="144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43"/>
      <c r="B224" s="144"/>
      <c r="C224" s="144"/>
      <c r="D224" s="144"/>
      <c r="E224" s="144"/>
      <c r="F224" s="144"/>
      <c r="G224" s="144"/>
      <c r="H224" s="144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43"/>
      <c r="B225" s="144"/>
      <c r="C225" s="144"/>
      <c r="D225" s="144"/>
      <c r="E225" s="144"/>
      <c r="F225" s="144"/>
      <c r="G225" s="144"/>
      <c r="H225" s="144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43"/>
      <c r="B226" s="144"/>
      <c r="C226" s="144"/>
      <c r="D226" s="144"/>
      <c r="E226" s="144"/>
      <c r="F226" s="144"/>
      <c r="G226" s="144"/>
      <c r="H226" s="144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43"/>
      <c r="B227" s="144"/>
      <c r="C227" s="144"/>
      <c r="D227" s="144"/>
      <c r="E227" s="144"/>
      <c r="F227" s="144"/>
      <c r="G227" s="144"/>
      <c r="H227" s="144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43"/>
      <c r="B228" s="144"/>
      <c r="C228" s="144"/>
      <c r="D228" s="144"/>
      <c r="E228" s="144"/>
      <c r="F228" s="144"/>
      <c r="G228" s="144"/>
      <c r="H228" s="144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43"/>
      <c r="B229" s="144"/>
      <c r="C229" s="144"/>
      <c r="D229" s="144"/>
      <c r="E229" s="144"/>
      <c r="F229" s="144"/>
      <c r="G229" s="144"/>
      <c r="H229" s="144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43"/>
      <c r="B230" s="144"/>
      <c r="C230" s="144"/>
      <c r="D230" s="144"/>
      <c r="E230" s="144"/>
      <c r="F230" s="144"/>
      <c r="G230" s="144"/>
      <c r="H230" s="144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43"/>
      <c r="B231" s="144"/>
      <c r="C231" s="144"/>
      <c r="D231" s="144"/>
      <c r="E231" s="144"/>
      <c r="F231" s="144"/>
      <c r="G231" s="144"/>
      <c r="H231" s="144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43"/>
      <c r="B232" s="144"/>
      <c r="C232" s="144"/>
      <c r="D232" s="144"/>
      <c r="E232" s="144"/>
      <c r="F232" s="144"/>
      <c r="G232" s="144"/>
      <c r="H232" s="144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43"/>
      <c r="B233" s="144"/>
      <c r="C233" s="144"/>
      <c r="D233" s="144"/>
      <c r="E233" s="144"/>
      <c r="F233" s="144"/>
      <c r="G233" s="144"/>
      <c r="H233" s="144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43"/>
      <c r="B234" s="144"/>
      <c r="C234" s="144"/>
      <c r="D234" s="144"/>
      <c r="E234" s="144"/>
      <c r="F234" s="144"/>
      <c r="G234" s="144"/>
      <c r="H234" s="144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43"/>
      <c r="B235" s="144"/>
      <c r="C235" s="144"/>
      <c r="D235" s="144"/>
      <c r="E235" s="144"/>
      <c r="F235" s="144"/>
      <c r="G235" s="144"/>
      <c r="H235" s="144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43"/>
      <c r="B236" s="144"/>
      <c r="C236" s="144"/>
      <c r="D236" s="144"/>
      <c r="E236" s="144"/>
      <c r="F236" s="144"/>
      <c r="G236" s="144"/>
      <c r="H236" s="144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43"/>
      <c r="B237" s="144"/>
      <c r="C237" s="144"/>
      <c r="D237" s="144"/>
      <c r="E237" s="144"/>
      <c r="F237" s="144"/>
      <c r="G237" s="144"/>
      <c r="H237" s="144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43"/>
      <c r="B238" s="144"/>
      <c r="C238" s="144"/>
      <c r="D238" s="144"/>
      <c r="E238" s="144"/>
      <c r="F238" s="144"/>
      <c r="G238" s="144"/>
      <c r="H238" s="144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43"/>
      <c r="B239" s="144"/>
      <c r="C239" s="144"/>
      <c r="D239" s="144"/>
      <c r="E239" s="144"/>
      <c r="F239" s="144"/>
      <c r="G239" s="144"/>
      <c r="H239" s="144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43"/>
      <c r="B240" s="144"/>
      <c r="C240" s="144"/>
      <c r="D240" s="144"/>
      <c r="E240" s="144"/>
      <c r="F240" s="144"/>
      <c r="G240" s="144"/>
      <c r="H240" s="144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43"/>
      <c r="B241" s="144"/>
      <c r="C241" s="144"/>
      <c r="D241" s="144"/>
      <c r="E241" s="144"/>
      <c r="F241" s="144"/>
      <c r="G241" s="144"/>
      <c r="H241" s="144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43"/>
      <c r="B242" s="144"/>
      <c r="C242" s="144"/>
      <c r="D242" s="144"/>
      <c r="E242" s="144"/>
      <c r="F242" s="144"/>
      <c r="G242" s="144"/>
      <c r="H242" s="144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43"/>
      <c r="B243" s="144"/>
      <c r="C243" s="144"/>
      <c r="D243" s="144"/>
      <c r="E243" s="144"/>
      <c r="F243" s="144"/>
      <c r="G243" s="144"/>
      <c r="H243" s="144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43"/>
      <c r="B244" s="144"/>
      <c r="C244" s="144"/>
      <c r="D244" s="144"/>
      <c r="E244" s="144"/>
      <c r="F244" s="144"/>
      <c r="G244" s="144"/>
      <c r="H244" s="144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43"/>
      <c r="B245" s="144"/>
      <c r="C245" s="144"/>
      <c r="D245" s="144"/>
      <c r="E245" s="144"/>
      <c r="F245" s="144"/>
      <c r="G245" s="144"/>
      <c r="H245" s="144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43"/>
      <c r="B246" s="144"/>
      <c r="C246" s="144"/>
      <c r="D246" s="144"/>
      <c r="E246" s="144"/>
      <c r="F246" s="144"/>
      <c r="G246" s="144"/>
      <c r="H246" s="144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43"/>
      <c r="B247" s="144"/>
      <c r="C247" s="144"/>
      <c r="D247" s="144"/>
      <c r="E247" s="144"/>
      <c r="F247" s="144"/>
      <c r="G247" s="144"/>
      <c r="H247" s="144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43"/>
      <c r="B248" s="144"/>
      <c r="C248" s="144"/>
      <c r="D248" s="144"/>
      <c r="E248" s="144"/>
      <c r="F248" s="144"/>
      <c r="G248" s="144"/>
      <c r="H248" s="144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43"/>
      <c r="B249" s="144"/>
      <c r="C249" s="144"/>
      <c r="D249" s="144"/>
      <c r="E249" s="144"/>
      <c r="F249" s="144"/>
      <c r="G249" s="144"/>
      <c r="H249" s="144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43"/>
      <c r="B250" s="144"/>
      <c r="C250" s="144"/>
      <c r="D250" s="144"/>
      <c r="E250" s="144"/>
      <c r="F250" s="144"/>
      <c r="G250" s="144"/>
      <c r="H250" s="144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43"/>
      <c r="B251" s="144"/>
      <c r="C251" s="144"/>
      <c r="D251" s="144"/>
      <c r="E251" s="144"/>
      <c r="F251" s="144"/>
      <c r="G251" s="144"/>
      <c r="H251" s="144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43"/>
      <c r="B252" s="144"/>
      <c r="C252" s="144"/>
      <c r="D252" s="144"/>
      <c r="E252" s="144"/>
      <c r="F252" s="144"/>
      <c r="G252" s="144"/>
      <c r="H252" s="144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43"/>
      <c r="B253" s="144"/>
      <c r="C253" s="144"/>
      <c r="D253" s="144"/>
      <c r="E253" s="144"/>
      <c r="F253" s="144"/>
      <c r="G253" s="144"/>
      <c r="H253" s="144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43"/>
      <c r="B254" s="144"/>
      <c r="C254" s="144"/>
      <c r="D254" s="144"/>
      <c r="E254" s="144"/>
      <c r="F254" s="144"/>
      <c r="G254" s="144"/>
      <c r="H254" s="144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43"/>
      <c r="B255" s="144"/>
      <c r="C255" s="144"/>
      <c r="D255" s="144"/>
      <c r="E255" s="144"/>
      <c r="F255" s="144"/>
      <c r="G255" s="144"/>
      <c r="H255" s="144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43"/>
      <c r="B256" s="144"/>
      <c r="C256" s="144"/>
      <c r="D256" s="144"/>
      <c r="E256" s="144"/>
      <c r="F256" s="144"/>
      <c r="G256" s="144"/>
      <c r="H256" s="144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43"/>
      <c r="B257" s="144"/>
      <c r="C257" s="144"/>
      <c r="D257" s="144"/>
      <c r="E257" s="144"/>
      <c r="F257" s="144"/>
      <c r="G257" s="144"/>
      <c r="H257" s="144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43"/>
      <c r="B258" s="144"/>
      <c r="C258" s="144"/>
      <c r="D258" s="144"/>
      <c r="E258" s="144"/>
      <c r="F258" s="144"/>
      <c r="G258" s="144"/>
      <c r="H258" s="144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43"/>
      <c r="B259" s="144"/>
      <c r="C259" s="144"/>
      <c r="D259" s="144"/>
      <c r="E259" s="144"/>
      <c r="F259" s="144"/>
      <c r="G259" s="144"/>
      <c r="H259" s="144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43"/>
      <c r="B260" s="144"/>
      <c r="C260" s="144"/>
      <c r="D260" s="144"/>
      <c r="E260" s="144"/>
      <c r="F260" s="144"/>
      <c r="G260" s="144"/>
      <c r="H260" s="144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43"/>
      <c r="B261" s="144"/>
      <c r="C261" s="144"/>
      <c r="D261" s="144"/>
      <c r="E261" s="144"/>
      <c r="F261" s="144"/>
      <c r="G261" s="144"/>
      <c r="H261" s="144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43"/>
      <c r="B262" s="144"/>
      <c r="C262" s="144"/>
      <c r="D262" s="144"/>
      <c r="E262" s="144"/>
      <c r="F262" s="144"/>
      <c r="G262" s="144"/>
      <c r="H262" s="144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43"/>
      <c r="B263" s="144"/>
      <c r="C263" s="144"/>
      <c r="D263" s="144"/>
      <c r="E263" s="144"/>
      <c r="F263" s="144"/>
      <c r="G263" s="144"/>
      <c r="H263" s="144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43"/>
      <c r="B264" s="144"/>
      <c r="C264" s="144"/>
      <c r="D264" s="144"/>
      <c r="E264" s="144"/>
      <c r="F264" s="144"/>
      <c r="G264" s="144"/>
      <c r="H264" s="144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43"/>
      <c r="B265" s="144"/>
      <c r="C265" s="144"/>
      <c r="D265" s="144"/>
      <c r="E265" s="144"/>
      <c r="F265" s="144"/>
      <c r="G265" s="144"/>
      <c r="H265" s="144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43"/>
      <c r="B266" s="144"/>
      <c r="C266" s="144"/>
      <c r="D266" s="144"/>
      <c r="E266" s="144"/>
      <c r="F266" s="144"/>
      <c r="G266" s="144"/>
      <c r="H266" s="144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43"/>
      <c r="B267" s="144"/>
      <c r="C267" s="144"/>
      <c r="D267" s="144"/>
      <c r="E267" s="144"/>
      <c r="F267" s="144"/>
      <c r="G267" s="144"/>
      <c r="H267" s="144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43"/>
      <c r="B268" s="144"/>
      <c r="C268" s="144"/>
      <c r="D268" s="144"/>
      <c r="E268" s="144"/>
      <c r="F268" s="144"/>
      <c r="G268" s="144"/>
      <c r="H268" s="144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43"/>
      <c r="B269" s="144"/>
      <c r="C269" s="144"/>
      <c r="D269" s="144"/>
      <c r="E269" s="144"/>
      <c r="F269" s="144"/>
      <c r="G269" s="144"/>
      <c r="H269" s="144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43"/>
      <c r="B270" s="144"/>
      <c r="C270" s="144"/>
      <c r="D270" s="144"/>
      <c r="E270" s="144"/>
      <c r="F270" s="144"/>
      <c r="G270" s="144"/>
      <c r="H270" s="144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43"/>
      <c r="B271" s="144"/>
      <c r="C271" s="144"/>
      <c r="D271" s="144"/>
      <c r="E271" s="144"/>
      <c r="F271" s="144"/>
      <c r="G271" s="144"/>
      <c r="H271" s="144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43"/>
      <c r="B272" s="144"/>
      <c r="C272" s="144"/>
      <c r="D272" s="144"/>
      <c r="E272" s="144"/>
      <c r="F272" s="144"/>
      <c r="G272" s="144"/>
      <c r="H272" s="144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43"/>
      <c r="B273" s="144"/>
      <c r="C273" s="144"/>
      <c r="D273" s="144"/>
      <c r="E273" s="144"/>
      <c r="F273" s="144"/>
      <c r="G273" s="144"/>
      <c r="H273" s="144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43"/>
      <c r="B274" s="144"/>
      <c r="C274" s="144"/>
      <c r="D274" s="144"/>
      <c r="E274" s="144"/>
      <c r="F274" s="144"/>
      <c r="G274" s="144"/>
      <c r="H274" s="144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43"/>
      <c r="B275" s="144"/>
      <c r="C275" s="144"/>
      <c r="D275" s="144"/>
      <c r="E275" s="144"/>
      <c r="F275" s="144"/>
      <c r="G275" s="144"/>
      <c r="H275" s="144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43"/>
      <c r="B276" s="144"/>
      <c r="C276" s="144"/>
      <c r="D276" s="144"/>
      <c r="E276" s="144"/>
      <c r="F276" s="144"/>
      <c r="G276" s="144"/>
      <c r="H276" s="144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43"/>
      <c r="B277" s="144"/>
      <c r="C277" s="144"/>
      <c r="D277" s="144"/>
      <c r="E277" s="144"/>
      <c r="F277" s="144"/>
      <c r="G277" s="144"/>
      <c r="H277" s="144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43"/>
      <c r="B278" s="144"/>
      <c r="C278" s="144"/>
      <c r="D278" s="144"/>
      <c r="E278" s="144"/>
      <c r="F278" s="144"/>
      <c r="G278" s="144"/>
      <c r="H278" s="144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43"/>
      <c r="B279" s="144"/>
      <c r="C279" s="144"/>
      <c r="D279" s="144"/>
      <c r="E279" s="144"/>
      <c r="F279" s="144"/>
      <c r="G279" s="144"/>
      <c r="H279" s="144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43"/>
      <c r="B280" s="144"/>
      <c r="C280" s="144"/>
      <c r="D280" s="144"/>
      <c r="E280" s="144"/>
      <c r="F280" s="144"/>
      <c r="G280" s="144"/>
      <c r="H280" s="144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43"/>
      <c r="B281" s="144"/>
      <c r="C281" s="144"/>
      <c r="D281" s="144"/>
      <c r="E281" s="144"/>
      <c r="F281" s="144"/>
      <c r="G281" s="144"/>
      <c r="H281" s="144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43"/>
      <c r="B282" s="144"/>
      <c r="C282" s="144"/>
      <c r="D282" s="144"/>
      <c r="E282" s="144"/>
      <c r="F282" s="144"/>
      <c r="G282" s="144"/>
      <c r="H282" s="144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43"/>
      <c r="B283" s="144"/>
      <c r="C283" s="144"/>
      <c r="D283" s="144"/>
      <c r="E283" s="144"/>
      <c r="F283" s="144"/>
      <c r="G283" s="144"/>
      <c r="H283" s="144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43"/>
      <c r="B284" s="144"/>
      <c r="C284" s="144"/>
      <c r="D284" s="144"/>
      <c r="E284" s="144"/>
      <c r="F284" s="144"/>
      <c r="G284" s="144"/>
      <c r="H284" s="144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43"/>
      <c r="B285" s="144"/>
      <c r="C285" s="144"/>
      <c r="D285" s="144"/>
      <c r="E285" s="144"/>
      <c r="F285" s="144"/>
      <c r="G285" s="144"/>
      <c r="H285" s="144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43"/>
      <c r="B286" s="144"/>
      <c r="C286" s="144"/>
      <c r="D286" s="144"/>
      <c r="E286" s="144"/>
      <c r="F286" s="144"/>
      <c r="G286" s="144"/>
      <c r="H286" s="144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43"/>
      <c r="B287" s="144"/>
      <c r="C287" s="144"/>
      <c r="D287" s="144"/>
      <c r="E287" s="144"/>
      <c r="F287" s="144"/>
      <c r="G287" s="144"/>
      <c r="H287" s="144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43"/>
      <c r="B288" s="144"/>
      <c r="C288" s="144"/>
      <c r="D288" s="144"/>
      <c r="E288" s="144"/>
      <c r="F288" s="144"/>
      <c r="G288" s="144"/>
      <c r="H288" s="144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43"/>
      <c r="B289" s="144"/>
      <c r="C289" s="144"/>
      <c r="D289" s="144"/>
      <c r="E289" s="144"/>
      <c r="F289" s="144"/>
      <c r="G289" s="144"/>
      <c r="H289" s="144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43"/>
      <c r="B290" s="144"/>
      <c r="C290" s="144"/>
      <c r="D290" s="144"/>
      <c r="E290" s="144"/>
      <c r="F290" s="144"/>
      <c r="G290" s="144"/>
      <c r="H290" s="144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43"/>
      <c r="B291" s="144"/>
      <c r="C291" s="144"/>
      <c r="D291" s="144"/>
      <c r="E291" s="144"/>
      <c r="F291" s="144"/>
      <c r="G291" s="144"/>
      <c r="H291" s="144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43"/>
      <c r="B292" s="144"/>
      <c r="C292" s="144"/>
      <c r="D292" s="144"/>
      <c r="E292" s="144"/>
      <c r="F292" s="144"/>
      <c r="G292" s="144"/>
      <c r="H292" s="144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43"/>
      <c r="B293" s="144"/>
      <c r="C293" s="144"/>
      <c r="D293" s="144"/>
      <c r="E293" s="144"/>
      <c r="F293" s="144"/>
      <c r="G293" s="144"/>
      <c r="H293" s="144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M365"/>
  <sheetViews>
    <sheetView zoomScale="80" zoomScaleNormal="80" workbookViewId="0">
      <selection activeCell="R1" sqref="R1:T1048576"/>
    </sheetView>
  </sheetViews>
  <sheetFormatPr defaultRowHeight="12.75"/>
  <cols>
    <col min="1" max="1" width="4.42578125" style="119" customWidth="1"/>
    <col min="2" max="2" width="10.28515625" style="119" customWidth="1"/>
    <col min="3" max="3" width="10.28515625" style="119" hidden="1" customWidth="1"/>
    <col min="4" max="4" width="24.5703125" style="119" customWidth="1"/>
    <col min="5" max="5" width="8" style="119" customWidth="1"/>
    <col min="6" max="6" width="12.85546875" style="158" customWidth="1"/>
    <col min="7" max="7" width="9.5703125" style="158" customWidth="1"/>
    <col min="8" max="8" width="9.140625" style="158" customWidth="1"/>
    <col min="9" max="9" width="10.42578125" style="158" customWidth="1"/>
    <col min="10" max="10" width="9.140625" style="148" customWidth="1"/>
    <col min="11" max="11" width="12.140625" style="148" customWidth="1"/>
    <col min="12" max="12" width="9.85546875" style="158" customWidth="1"/>
    <col min="13" max="13" width="13" style="158" customWidth="1"/>
    <col min="14" max="14" width="12.28515625" style="158" customWidth="1"/>
    <col min="15" max="15" width="12.7109375" style="119" customWidth="1"/>
    <col min="16" max="16" width="13.140625" style="148" customWidth="1"/>
    <col min="17" max="17" width="9.5703125" style="119" customWidth="1"/>
    <col min="18" max="18" width="10.140625" style="119" hidden="1" customWidth="1"/>
    <col min="19" max="19" width="9.140625" style="158" hidden="1" customWidth="1"/>
    <col min="20" max="20" width="9.140625" style="119" hidden="1" customWidth="1"/>
    <col min="21" max="23" width="9.140625" style="119" customWidth="1"/>
    <col min="24" max="25" width="9.140625" style="119"/>
    <col min="26" max="32" width="9.140625" style="119" customWidth="1"/>
    <col min="33" max="16384" width="9.140625" style="119"/>
  </cols>
  <sheetData>
    <row r="1" spans="1:27">
      <c r="A1" s="1"/>
      <c r="B1" s="1"/>
      <c r="C1" s="1"/>
      <c r="D1" s="1"/>
      <c r="E1" s="1"/>
      <c r="F1" s="49"/>
      <c r="G1" s="49"/>
      <c r="H1" s="49"/>
      <c r="I1" s="49"/>
      <c r="J1" s="9"/>
      <c r="K1" s="9"/>
      <c r="L1" s="49"/>
      <c r="M1" s="49"/>
      <c r="N1" s="49"/>
      <c r="O1" s="1"/>
      <c r="P1" s="9"/>
      <c r="R1" s="1"/>
      <c r="S1" s="49"/>
      <c r="T1" s="18"/>
      <c r="U1" s="18"/>
      <c r="V1" s="18"/>
      <c r="W1" s="18"/>
      <c r="X1" s="18"/>
      <c r="Y1" s="18"/>
      <c r="Z1" s="18"/>
      <c r="AA1" s="18"/>
    </row>
    <row r="2" spans="1:27" ht="12" customHeight="1">
      <c r="A2" s="79"/>
      <c r="B2" s="79"/>
      <c r="C2" s="79"/>
      <c r="D2" s="79"/>
      <c r="E2" s="79"/>
      <c r="F2" s="170"/>
      <c r="G2" s="170"/>
      <c r="H2" s="170"/>
      <c r="I2" s="170"/>
      <c r="J2" s="79"/>
      <c r="K2" s="79"/>
      <c r="L2" s="170"/>
      <c r="M2" s="170"/>
      <c r="N2" s="170"/>
      <c r="O2" s="79"/>
      <c r="P2" s="9"/>
      <c r="R2" s="1"/>
      <c r="S2" s="49"/>
      <c r="T2" s="18"/>
      <c r="U2" s="18"/>
      <c r="V2" s="18"/>
      <c r="W2" s="18"/>
      <c r="X2" s="18"/>
      <c r="Y2" s="18"/>
      <c r="Z2" s="18"/>
      <c r="AA2" s="18"/>
    </row>
    <row r="3" spans="1:27">
      <c r="A3" s="79"/>
      <c r="B3" s="80"/>
      <c r="C3" s="80"/>
      <c r="D3" s="80"/>
      <c r="E3" s="80"/>
      <c r="F3" s="80"/>
      <c r="G3" s="80"/>
      <c r="H3" s="80"/>
      <c r="I3" s="80"/>
      <c r="J3" s="81"/>
      <c r="K3" s="82"/>
      <c r="L3" s="171"/>
      <c r="M3" s="170"/>
      <c r="N3" s="170"/>
      <c r="O3" s="79"/>
      <c r="P3" s="9"/>
      <c r="R3" s="1"/>
      <c r="S3" s="49"/>
      <c r="T3" s="18"/>
      <c r="U3" s="18"/>
      <c r="V3" s="18"/>
      <c r="W3" s="18"/>
      <c r="X3" s="18"/>
      <c r="Y3" s="18"/>
      <c r="Z3" s="18"/>
      <c r="AA3" s="18"/>
    </row>
    <row r="4" spans="1:27">
      <c r="A4" s="79"/>
      <c r="B4" s="80"/>
      <c r="C4" s="80"/>
      <c r="D4" s="80"/>
      <c r="E4" s="80"/>
      <c r="F4" s="80"/>
      <c r="G4" s="80"/>
      <c r="H4" s="80"/>
      <c r="I4" s="83"/>
      <c r="J4" s="81"/>
      <c r="K4" s="82"/>
      <c r="L4" s="171"/>
      <c r="M4" s="170"/>
      <c r="N4" s="170"/>
      <c r="O4" s="79"/>
      <c r="P4" s="9"/>
      <c r="R4" s="1"/>
      <c r="S4" s="49"/>
      <c r="T4" s="18"/>
      <c r="U4" s="18"/>
      <c r="V4" s="18"/>
      <c r="W4" s="18"/>
      <c r="X4" s="18"/>
      <c r="Y4" s="18"/>
      <c r="Z4" s="18"/>
      <c r="AA4" s="18"/>
    </row>
    <row r="5" spans="1:27" ht="25.5">
      <c r="A5" s="18"/>
      <c r="B5" s="18"/>
      <c r="C5" s="18"/>
      <c r="D5" s="18"/>
      <c r="E5" s="18"/>
      <c r="F5" s="89"/>
      <c r="G5" s="89"/>
      <c r="H5" s="89"/>
      <c r="I5" s="89"/>
      <c r="J5" s="147"/>
      <c r="L5" s="89"/>
      <c r="N5" s="172" t="s">
        <v>237</v>
      </c>
      <c r="O5" s="18"/>
      <c r="P5" s="9"/>
      <c r="R5" s="1"/>
      <c r="S5" s="49"/>
      <c r="T5" s="18"/>
      <c r="U5" s="18"/>
      <c r="V5" s="18"/>
      <c r="W5" s="18"/>
      <c r="X5" s="18"/>
      <c r="Y5" s="18"/>
      <c r="Z5" s="18"/>
      <c r="AA5" s="18"/>
    </row>
    <row r="6" spans="1:27" ht="20.25">
      <c r="A6" s="84" t="s">
        <v>3037</v>
      </c>
      <c r="D6" s="18"/>
      <c r="E6" s="18"/>
      <c r="F6" s="89"/>
      <c r="G6" s="89"/>
      <c r="H6" s="89"/>
      <c r="I6" s="89"/>
      <c r="J6" s="147"/>
      <c r="K6" s="147"/>
      <c r="L6" s="89"/>
      <c r="M6" s="89"/>
      <c r="N6" s="173"/>
      <c r="O6" s="18"/>
      <c r="P6" s="9"/>
      <c r="R6" s="1"/>
      <c r="S6" s="49"/>
      <c r="T6" s="18"/>
      <c r="U6" s="18"/>
      <c r="V6" s="18"/>
      <c r="W6" s="18"/>
      <c r="X6" s="18"/>
      <c r="Y6" s="18"/>
      <c r="Z6" s="18"/>
      <c r="AA6" s="18"/>
    </row>
    <row r="7" spans="1:27">
      <c r="A7" s="18"/>
      <c r="B7" s="18"/>
      <c r="C7" s="18"/>
      <c r="D7" s="18"/>
      <c r="E7" s="18"/>
      <c r="F7" s="89"/>
      <c r="G7" s="89"/>
      <c r="H7" s="89"/>
      <c r="I7" s="89"/>
      <c r="J7" s="147"/>
      <c r="K7" s="147"/>
      <c r="L7" s="89"/>
      <c r="M7" s="89"/>
      <c r="N7" s="174">
        <f>Main!B10</f>
        <v>43146</v>
      </c>
      <c r="O7" s="18"/>
      <c r="P7" s="9"/>
      <c r="R7" s="1"/>
      <c r="S7" s="89"/>
      <c r="T7" s="18"/>
      <c r="U7" s="18"/>
      <c r="V7" s="18"/>
      <c r="W7" s="18"/>
      <c r="X7" s="18"/>
      <c r="Y7" s="18"/>
      <c r="Z7" s="18"/>
    </row>
    <row r="8" spans="1:27" ht="15">
      <c r="B8" s="106" t="s">
        <v>385</v>
      </c>
      <c r="C8" s="106"/>
      <c r="D8" s="106"/>
      <c r="E8" s="106"/>
      <c r="F8" s="89"/>
      <c r="G8" s="89"/>
      <c r="H8" s="89"/>
      <c r="I8" s="89"/>
      <c r="J8" s="147"/>
      <c r="K8" s="147"/>
      <c r="L8" s="89"/>
      <c r="M8" s="89"/>
      <c r="N8" s="89"/>
      <c r="O8" s="18"/>
      <c r="P8" s="9"/>
      <c r="R8" s="1"/>
      <c r="S8" s="49"/>
      <c r="T8" s="18"/>
      <c r="U8" s="18"/>
      <c r="V8" s="18"/>
      <c r="W8" s="18"/>
      <c r="X8" s="18"/>
      <c r="Y8" s="18"/>
      <c r="Z8" s="18"/>
      <c r="AA8" s="18"/>
    </row>
    <row r="9" spans="1:27" ht="38.25">
      <c r="A9" s="165" t="s">
        <v>13</v>
      </c>
      <c r="B9" s="85" t="s">
        <v>218</v>
      </c>
      <c r="C9" s="85"/>
      <c r="D9" s="86" t="s">
        <v>259</v>
      </c>
      <c r="E9" s="85" t="s">
        <v>260</v>
      </c>
      <c r="F9" s="85" t="s">
        <v>261</v>
      </c>
      <c r="G9" s="85" t="s">
        <v>346</v>
      </c>
      <c r="H9" s="85" t="s">
        <v>263</v>
      </c>
      <c r="I9" s="85" t="s">
        <v>264</v>
      </c>
      <c r="J9" s="585" t="s">
        <v>265</v>
      </c>
      <c r="K9" s="586"/>
      <c r="L9" s="85" t="s">
        <v>266</v>
      </c>
      <c r="M9" s="85" t="s">
        <v>267</v>
      </c>
      <c r="N9" s="85" t="s">
        <v>268</v>
      </c>
      <c r="O9" s="86" t="s">
        <v>269</v>
      </c>
      <c r="P9" s="85" t="s">
        <v>395</v>
      </c>
      <c r="R9" s="18"/>
      <c r="S9" s="89"/>
      <c r="T9" s="18"/>
      <c r="U9" s="18"/>
      <c r="V9" s="18"/>
      <c r="W9" s="18"/>
      <c r="X9" s="18"/>
      <c r="Y9" s="18"/>
    </row>
    <row r="10" spans="1:27" s="148" customFormat="1" ht="15" customHeight="1">
      <c r="A10" s="408">
        <v>1</v>
      </c>
      <c r="B10" s="339">
        <v>43090</v>
      </c>
      <c r="C10" s="199"/>
      <c r="D10" s="207" t="s">
        <v>113</v>
      </c>
      <c r="E10" s="205" t="s">
        <v>2420</v>
      </c>
      <c r="F10" s="211">
        <v>750</v>
      </c>
      <c r="G10" s="200">
        <v>825</v>
      </c>
      <c r="H10" s="200"/>
      <c r="I10" s="211">
        <v>600</v>
      </c>
      <c r="J10" s="594" t="s">
        <v>271</v>
      </c>
      <c r="K10" s="595"/>
      <c r="L10" s="268"/>
      <c r="M10" s="200"/>
      <c r="N10" s="200"/>
      <c r="O10" s="300"/>
      <c r="P10" s="227">
        <f>VLOOKUP(D10,Sheet2!$A$1:M2036,6,0)</f>
        <v>746.95</v>
      </c>
      <c r="R10" s="202"/>
      <c r="S10" s="206" t="s">
        <v>2481</v>
      </c>
      <c r="T10" s="204"/>
      <c r="Z10" s="204"/>
    </row>
    <row r="11" spans="1:27" s="148" customFormat="1" ht="15" customHeight="1">
      <c r="A11" s="436">
        <v>2</v>
      </c>
      <c r="B11" s="437">
        <v>43111</v>
      </c>
      <c r="C11" s="414"/>
      <c r="D11" s="438" t="s">
        <v>142</v>
      </c>
      <c r="E11" s="439" t="s">
        <v>270</v>
      </c>
      <c r="F11" s="439">
        <v>593.5</v>
      </c>
      <c r="G11" s="440">
        <v>560</v>
      </c>
      <c r="H11" s="440">
        <v>557.5</v>
      </c>
      <c r="I11" s="441">
        <v>650</v>
      </c>
      <c r="J11" s="563" t="s">
        <v>3025</v>
      </c>
      <c r="K11" s="563"/>
      <c r="L11" s="442">
        <f t="shared" ref="L11" si="0">H11-F11-K11</f>
        <v>-36</v>
      </c>
      <c r="M11" s="443">
        <f t="shared" ref="M11" si="1">L11/F11</f>
        <v>-6.0657118786857624E-2</v>
      </c>
      <c r="N11" s="439" t="s">
        <v>2194</v>
      </c>
      <c r="O11" s="413">
        <v>43132</v>
      </c>
      <c r="P11" s="444"/>
      <c r="R11" s="202"/>
      <c r="S11" s="206" t="s">
        <v>2468</v>
      </c>
      <c r="T11" s="204"/>
      <c r="Z11" s="204"/>
    </row>
    <row r="12" spans="1:27" s="148" customFormat="1" ht="15" customHeight="1">
      <c r="A12" s="436">
        <v>3</v>
      </c>
      <c r="B12" s="437">
        <v>43112</v>
      </c>
      <c r="C12" s="414"/>
      <c r="D12" s="438" t="s">
        <v>355</v>
      </c>
      <c r="E12" s="439" t="s">
        <v>2937</v>
      </c>
      <c r="F12" s="439">
        <f>(145.5+133.5)/2</f>
        <v>139.5</v>
      </c>
      <c r="G12" s="440">
        <v>131</v>
      </c>
      <c r="H12" s="440">
        <v>131</v>
      </c>
      <c r="I12" s="441" t="s">
        <v>2984</v>
      </c>
      <c r="J12" s="563" t="s">
        <v>3020</v>
      </c>
      <c r="K12" s="563"/>
      <c r="L12" s="442">
        <f t="shared" ref="L12" si="2">H12-F12-K12</f>
        <v>-8.5</v>
      </c>
      <c r="M12" s="443">
        <f t="shared" ref="M12:M13" si="3">L12/F12</f>
        <v>-6.093189964157706E-2</v>
      </c>
      <c r="N12" s="439" t="s">
        <v>2194</v>
      </c>
      <c r="O12" s="413">
        <v>43132</v>
      </c>
      <c r="P12" s="444"/>
      <c r="R12" s="202"/>
      <c r="S12" s="206" t="s">
        <v>2467</v>
      </c>
      <c r="T12" s="204"/>
      <c r="Z12" s="204"/>
    </row>
    <row r="13" spans="1:27" s="148" customFormat="1" ht="15" customHeight="1">
      <c r="A13" s="436">
        <v>4</v>
      </c>
      <c r="B13" s="437">
        <v>43116</v>
      </c>
      <c r="C13" s="414"/>
      <c r="D13" s="438" t="s">
        <v>208</v>
      </c>
      <c r="E13" s="439" t="s">
        <v>270</v>
      </c>
      <c r="F13" s="439">
        <v>906.5</v>
      </c>
      <c r="G13" s="440">
        <v>880</v>
      </c>
      <c r="H13" s="440">
        <v>870</v>
      </c>
      <c r="I13" s="441">
        <v>965</v>
      </c>
      <c r="J13" s="563" t="s">
        <v>3041</v>
      </c>
      <c r="K13" s="563"/>
      <c r="L13" s="442">
        <f>H13-F13-K13</f>
        <v>-36.5</v>
      </c>
      <c r="M13" s="443">
        <f t="shared" si="3"/>
        <v>-4.0264754550468837E-2</v>
      </c>
      <c r="N13" s="439" t="s">
        <v>2194</v>
      </c>
      <c r="O13" s="413">
        <v>43133</v>
      </c>
      <c r="P13" s="444"/>
      <c r="R13" s="202"/>
      <c r="S13" s="206" t="s">
        <v>2468</v>
      </c>
      <c r="T13" s="204"/>
      <c r="Z13" s="204"/>
    </row>
    <row r="14" spans="1:27" s="148" customFormat="1" ht="15" customHeight="1">
      <c r="A14" s="436">
        <v>5</v>
      </c>
      <c r="B14" s="437">
        <v>43118</v>
      </c>
      <c r="C14" s="414"/>
      <c r="D14" s="438" t="s">
        <v>42</v>
      </c>
      <c r="E14" s="439" t="s">
        <v>270</v>
      </c>
      <c r="F14" s="439">
        <v>660.5</v>
      </c>
      <c r="G14" s="440">
        <v>634</v>
      </c>
      <c r="H14" s="440">
        <v>626</v>
      </c>
      <c r="I14" s="441" t="s">
        <v>2992</v>
      </c>
      <c r="J14" s="563" t="s">
        <v>3019</v>
      </c>
      <c r="K14" s="563"/>
      <c r="L14" s="442">
        <f t="shared" ref="L14" si="4">H14-F14-K14</f>
        <v>-34.5</v>
      </c>
      <c r="M14" s="443">
        <f t="shared" ref="M14:M16" si="5">L14/F14</f>
        <v>-5.2233156699470096E-2</v>
      </c>
      <c r="N14" s="439" t="s">
        <v>2194</v>
      </c>
      <c r="O14" s="413">
        <v>43132</v>
      </c>
      <c r="P14" s="444"/>
      <c r="R14" s="202"/>
      <c r="S14" s="206" t="s">
        <v>2467</v>
      </c>
      <c r="T14" s="204"/>
      <c r="Z14" s="204"/>
    </row>
    <row r="15" spans="1:27" s="148" customFormat="1" ht="15" customHeight="1">
      <c r="A15" s="198">
        <v>6</v>
      </c>
      <c r="B15" s="209">
        <v>43119</v>
      </c>
      <c r="C15" s="199"/>
      <c r="D15" s="207" t="s">
        <v>66</v>
      </c>
      <c r="E15" s="205" t="s">
        <v>270</v>
      </c>
      <c r="F15" s="211" t="s">
        <v>2994</v>
      </c>
      <c r="G15" s="200">
        <v>170.5</v>
      </c>
      <c r="H15" s="200"/>
      <c r="I15" s="411" t="s">
        <v>2995</v>
      </c>
      <c r="J15" s="566" t="s">
        <v>271</v>
      </c>
      <c r="K15" s="566"/>
      <c r="L15" s="412"/>
      <c r="M15" s="200"/>
      <c r="N15" s="200"/>
      <c r="O15" s="300"/>
      <c r="P15" s="227">
        <f>VLOOKUP(D15,Sheet2!$A$1:M2077,6,0)</f>
        <v>175.45</v>
      </c>
      <c r="R15" s="202"/>
      <c r="S15" s="206" t="s">
        <v>2467</v>
      </c>
      <c r="T15" s="204"/>
      <c r="Z15" s="204"/>
    </row>
    <row r="16" spans="1:27" s="148" customFormat="1" ht="15" customHeight="1">
      <c r="A16" s="436">
        <v>7</v>
      </c>
      <c r="B16" s="437">
        <v>43122</v>
      </c>
      <c r="C16" s="414"/>
      <c r="D16" s="438" t="s">
        <v>111</v>
      </c>
      <c r="E16" s="439" t="s">
        <v>2420</v>
      </c>
      <c r="F16" s="439">
        <v>1381.5</v>
      </c>
      <c r="G16" s="440">
        <v>1444</v>
      </c>
      <c r="H16" s="440">
        <v>1455</v>
      </c>
      <c r="I16" s="441">
        <v>1250</v>
      </c>
      <c r="J16" s="563" t="s">
        <v>3026</v>
      </c>
      <c r="K16" s="563"/>
      <c r="L16" s="445">
        <f>F16-H16</f>
        <v>-73.5</v>
      </c>
      <c r="M16" s="443">
        <f t="shared" si="5"/>
        <v>-5.3203040173724216E-2</v>
      </c>
      <c r="N16" s="439" t="s">
        <v>2194</v>
      </c>
      <c r="O16" s="413">
        <v>43132</v>
      </c>
      <c r="P16" s="444"/>
      <c r="R16" s="202"/>
      <c r="S16" s="206" t="s">
        <v>2468</v>
      </c>
      <c r="T16" s="204"/>
      <c r="Z16" s="204"/>
    </row>
    <row r="17" spans="1:26" s="148" customFormat="1" ht="15" customHeight="1">
      <c r="A17" s="426">
        <v>8</v>
      </c>
      <c r="B17" s="427">
        <v>43123</v>
      </c>
      <c r="C17" s="428"/>
      <c r="D17" s="429" t="s">
        <v>32</v>
      </c>
      <c r="E17" s="430" t="s">
        <v>2420</v>
      </c>
      <c r="F17" s="430">
        <v>435</v>
      </c>
      <c r="G17" s="430">
        <v>455</v>
      </c>
      <c r="H17" s="430">
        <v>417.5</v>
      </c>
      <c r="I17" s="431">
        <v>390</v>
      </c>
      <c r="J17" s="575" t="s">
        <v>3038</v>
      </c>
      <c r="K17" s="575"/>
      <c r="L17" s="432">
        <f>F17-H17</f>
        <v>17.5</v>
      </c>
      <c r="M17" s="433">
        <f t="shared" ref="M17" si="6">L17/F17</f>
        <v>4.0229885057471264E-2</v>
      </c>
      <c r="N17" s="430" t="s">
        <v>272</v>
      </c>
      <c r="O17" s="434">
        <v>43132</v>
      </c>
      <c r="P17" s="435"/>
      <c r="R17" s="202"/>
      <c r="S17" s="206" t="s">
        <v>2468</v>
      </c>
      <c r="T17" s="204"/>
      <c r="Z17" s="204"/>
    </row>
    <row r="18" spans="1:26" s="148" customFormat="1" ht="15" customHeight="1">
      <c r="A18" s="198">
        <v>9</v>
      </c>
      <c r="B18" s="209">
        <v>43130</v>
      </c>
      <c r="C18" s="199"/>
      <c r="D18" s="207" t="s">
        <v>56</v>
      </c>
      <c r="E18" s="205" t="s">
        <v>270</v>
      </c>
      <c r="F18" s="211" t="s">
        <v>3010</v>
      </c>
      <c r="G18" s="200">
        <v>1020</v>
      </c>
      <c r="H18" s="200"/>
      <c r="I18" s="411">
        <v>1140</v>
      </c>
      <c r="J18" s="566" t="s">
        <v>271</v>
      </c>
      <c r="K18" s="566"/>
      <c r="L18" s="412"/>
      <c r="M18" s="200"/>
      <c r="N18" s="200"/>
      <c r="O18" s="300"/>
      <c r="P18" s="227">
        <f>VLOOKUP(D18,Sheet2!$A$1:M2082,6,0)</f>
        <v>1026.1500000000001</v>
      </c>
      <c r="R18" s="202"/>
      <c r="S18" s="206" t="s">
        <v>2468</v>
      </c>
      <c r="T18" s="204"/>
      <c r="Z18" s="204"/>
    </row>
    <row r="19" spans="1:26" s="148" customFormat="1" ht="15" customHeight="1">
      <c r="A19" s="436">
        <v>10</v>
      </c>
      <c r="B19" s="437">
        <v>43130</v>
      </c>
      <c r="C19" s="414"/>
      <c r="D19" s="438" t="s">
        <v>148</v>
      </c>
      <c r="E19" s="439" t="s">
        <v>270</v>
      </c>
      <c r="F19" s="439">
        <v>400.5</v>
      </c>
      <c r="G19" s="440">
        <v>385</v>
      </c>
      <c r="H19" s="440">
        <v>377.5</v>
      </c>
      <c r="I19" s="441" t="s">
        <v>2963</v>
      </c>
      <c r="J19" s="563" t="s">
        <v>3052</v>
      </c>
      <c r="K19" s="563"/>
      <c r="L19" s="442">
        <f t="shared" ref="L19" si="7">H19-F19-K19</f>
        <v>-23</v>
      </c>
      <c r="M19" s="443">
        <f t="shared" ref="M19" si="8">L19/F19</f>
        <v>-5.742821473158552E-2</v>
      </c>
      <c r="N19" s="439" t="s">
        <v>2194</v>
      </c>
      <c r="O19" s="413">
        <v>43137</v>
      </c>
      <c r="P19" s="444"/>
      <c r="R19" s="202"/>
      <c r="S19" s="206" t="s">
        <v>2467</v>
      </c>
      <c r="T19" s="204"/>
      <c r="Z19" s="204"/>
    </row>
    <row r="20" spans="1:26" s="148" customFormat="1" ht="15" customHeight="1">
      <c r="A20" s="198">
        <v>11</v>
      </c>
      <c r="B20" s="209">
        <v>43136</v>
      </c>
      <c r="C20" s="199"/>
      <c r="D20" s="207" t="s">
        <v>161</v>
      </c>
      <c r="E20" s="205" t="s">
        <v>270</v>
      </c>
      <c r="F20" s="211" t="s">
        <v>3045</v>
      </c>
      <c r="G20" s="200">
        <v>684</v>
      </c>
      <c r="H20" s="200"/>
      <c r="I20" s="411" t="s">
        <v>3046</v>
      </c>
      <c r="J20" s="566" t="s">
        <v>271</v>
      </c>
      <c r="K20" s="566"/>
      <c r="L20" s="412"/>
      <c r="M20" s="200"/>
      <c r="N20" s="200"/>
      <c r="O20" s="300"/>
      <c r="P20" s="227">
        <f>VLOOKUP(D20,Sheet2!$A$1:M2084,6,0)</f>
        <v>721.9</v>
      </c>
      <c r="R20" s="202"/>
      <c r="S20" s="206" t="s">
        <v>2467</v>
      </c>
      <c r="T20" s="204"/>
      <c r="Z20" s="204"/>
    </row>
    <row r="21" spans="1:26" s="148" customFormat="1" ht="15" customHeight="1">
      <c r="A21" s="426">
        <v>12</v>
      </c>
      <c r="B21" s="427">
        <v>43136</v>
      </c>
      <c r="C21" s="428"/>
      <c r="D21" s="429" t="s">
        <v>200</v>
      </c>
      <c r="E21" s="430" t="s">
        <v>270</v>
      </c>
      <c r="F21" s="430">
        <v>128</v>
      </c>
      <c r="G21" s="430">
        <v>121</v>
      </c>
      <c r="H21" s="430">
        <v>132.75</v>
      </c>
      <c r="I21" s="431">
        <v>140</v>
      </c>
      <c r="J21" s="575" t="s">
        <v>3048</v>
      </c>
      <c r="K21" s="575"/>
      <c r="L21" s="432">
        <f t="shared" ref="L21" si="9">H21-F21-K21</f>
        <v>4.75</v>
      </c>
      <c r="M21" s="433">
        <f t="shared" ref="M21" si="10">L21/F21</f>
        <v>3.7109375E-2</v>
      </c>
      <c r="N21" s="430" t="s">
        <v>272</v>
      </c>
      <c r="O21" s="434">
        <v>43136</v>
      </c>
      <c r="P21" s="435"/>
      <c r="R21" s="202"/>
      <c r="S21" s="206" t="s">
        <v>2467</v>
      </c>
      <c r="T21" s="204"/>
      <c r="Z21" s="204"/>
    </row>
    <row r="22" spans="1:26" s="148" customFormat="1" ht="15" customHeight="1">
      <c r="A22" s="426">
        <v>13</v>
      </c>
      <c r="B22" s="427">
        <v>43136</v>
      </c>
      <c r="C22" s="428"/>
      <c r="D22" s="429" t="s">
        <v>1062</v>
      </c>
      <c r="E22" s="430" t="s">
        <v>270</v>
      </c>
      <c r="F22" s="430">
        <v>336</v>
      </c>
      <c r="G22" s="430">
        <v>319</v>
      </c>
      <c r="H22" s="430">
        <v>348.5</v>
      </c>
      <c r="I22" s="431" t="s">
        <v>3049</v>
      </c>
      <c r="J22" s="575" t="s">
        <v>3450</v>
      </c>
      <c r="K22" s="575"/>
      <c r="L22" s="432">
        <f t="shared" ref="L22:L23" si="11">H22-F22-K22</f>
        <v>12.5</v>
      </c>
      <c r="M22" s="433">
        <f t="shared" ref="M22:M23" si="12">L22/F22</f>
        <v>3.7202380952380952E-2</v>
      </c>
      <c r="N22" s="430" t="s">
        <v>272</v>
      </c>
      <c r="O22" s="434">
        <v>43143</v>
      </c>
      <c r="P22" s="435"/>
      <c r="R22" s="202"/>
      <c r="S22" s="206" t="s">
        <v>2467</v>
      </c>
      <c r="T22" s="204"/>
      <c r="Z22" s="204"/>
    </row>
    <row r="23" spans="1:26" s="148" customFormat="1" ht="15" customHeight="1">
      <c r="A23" s="426">
        <v>14</v>
      </c>
      <c r="B23" s="427">
        <v>43136</v>
      </c>
      <c r="C23" s="428"/>
      <c r="D23" s="429" t="s">
        <v>110</v>
      </c>
      <c r="E23" s="430" t="s">
        <v>270</v>
      </c>
      <c r="F23" s="430">
        <v>511.5</v>
      </c>
      <c r="G23" s="430">
        <v>485</v>
      </c>
      <c r="H23" s="430">
        <v>529.70000000000005</v>
      </c>
      <c r="I23" s="431">
        <v>560</v>
      </c>
      <c r="J23" s="575" t="s">
        <v>3502</v>
      </c>
      <c r="K23" s="575"/>
      <c r="L23" s="432">
        <f t="shared" si="11"/>
        <v>18.200000000000045</v>
      </c>
      <c r="M23" s="433">
        <f t="shared" si="12"/>
        <v>3.5581622678396964E-2</v>
      </c>
      <c r="N23" s="430" t="s">
        <v>272</v>
      </c>
      <c r="O23" s="434">
        <v>43145</v>
      </c>
      <c r="P23" s="435"/>
      <c r="R23" s="202"/>
      <c r="S23" s="206" t="s">
        <v>2468</v>
      </c>
      <c r="T23" s="204"/>
      <c r="Z23" s="204"/>
    </row>
    <row r="24" spans="1:26" s="148" customFormat="1" ht="15" customHeight="1">
      <c r="A24" s="426">
        <v>15</v>
      </c>
      <c r="B24" s="427">
        <v>43136</v>
      </c>
      <c r="C24" s="428"/>
      <c r="D24" s="429" t="s">
        <v>188</v>
      </c>
      <c r="E24" s="430" t="s">
        <v>270</v>
      </c>
      <c r="F24" s="430">
        <v>1585</v>
      </c>
      <c r="G24" s="430">
        <v>1540</v>
      </c>
      <c r="H24" s="430">
        <v>1630</v>
      </c>
      <c r="I24" s="431">
        <v>1700</v>
      </c>
      <c r="J24" s="575" t="s">
        <v>3412</v>
      </c>
      <c r="K24" s="575"/>
      <c r="L24" s="432">
        <f t="shared" ref="L24" si="13">H24-F24-K24</f>
        <v>45</v>
      </c>
      <c r="M24" s="433">
        <f t="shared" ref="M24" si="14">L24/F24</f>
        <v>2.8391167192429023E-2</v>
      </c>
      <c r="N24" s="430" t="s">
        <v>272</v>
      </c>
      <c r="O24" s="434">
        <v>43137</v>
      </c>
      <c r="P24" s="435"/>
      <c r="R24" s="202"/>
      <c r="S24" s="206" t="s">
        <v>2467</v>
      </c>
      <c r="T24" s="204"/>
      <c r="Z24" s="204"/>
    </row>
    <row r="25" spans="1:26" s="148" customFormat="1" ht="15" customHeight="1">
      <c r="A25" s="426">
        <v>16</v>
      </c>
      <c r="B25" s="427">
        <v>43136</v>
      </c>
      <c r="C25" s="428"/>
      <c r="D25" s="429" t="s">
        <v>354</v>
      </c>
      <c r="E25" s="430" t="s">
        <v>2420</v>
      </c>
      <c r="F25" s="430">
        <v>815</v>
      </c>
      <c r="G25" s="430">
        <v>855</v>
      </c>
      <c r="H25" s="430">
        <v>767.5</v>
      </c>
      <c r="I25" s="431" t="s">
        <v>3050</v>
      </c>
      <c r="J25" s="575" t="s">
        <v>3051</v>
      </c>
      <c r="K25" s="575"/>
      <c r="L25" s="432">
        <f>F25-H25</f>
        <v>47.5</v>
      </c>
      <c r="M25" s="433">
        <f t="shared" ref="M25:M26" si="15">L25/F25</f>
        <v>5.8282208588957052E-2</v>
      </c>
      <c r="N25" s="430" t="s">
        <v>272</v>
      </c>
      <c r="O25" s="434">
        <v>43137</v>
      </c>
      <c r="P25" s="435"/>
      <c r="R25" s="202"/>
      <c r="S25" s="206" t="s">
        <v>2467</v>
      </c>
      <c r="T25" s="204"/>
      <c r="Z25" s="204"/>
    </row>
    <row r="26" spans="1:26" s="148" customFormat="1" ht="15" customHeight="1">
      <c r="A26" s="426">
        <v>17</v>
      </c>
      <c r="B26" s="427">
        <v>43137</v>
      </c>
      <c r="C26" s="428"/>
      <c r="D26" s="429" t="s">
        <v>77</v>
      </c>
      <c r="E26" s="430" t="s">
        <v>270</v>
      </c>
      <c r="F26" s="430">
        <v>1857.5</v>
      </c>
      <c r="G26" s="430">
        <v>1785</v>
      </c>
      <c r="H26" s="430">
        <v>1912.5</v>
      </c>
      <c r="I26" s="431">
        <v>2000</v>
      </c>
      <c r="J26" s="575" t="s">
        <v>2583</v>
      </c>
      <c r="K26" s="575"/>
      <c r="L26" s="432">
        <f t="shared" ref="L26" si="16">H26-F26-K26</f>
        <v>55</v>
      </c>
      <c r="M26" s="433">
        <f t="shared" si="15"/>
        <v>2.9609690444145357E-2</v>
      </c>
      <c r="N26" s="430" t="s">
        <v>272</v>
      </c>
      <c r="O26" s="434">
        <v>43137</v>
      </c>
      <c r="P26" s="435"/>
      <c r="R26" s="202"/>
      <c r="S26" s="206" t="s">
        <v>2468</v>
      </c>
      <c r="T26" s="204"/>
      <c r="Z26" s="204"/>
    </row>
    <row r="27" spans="1:26" s="148" customFormat="1" ht="15" customHeight="1">
      <c r="A27" s="426">
        <v>18</v>
      </c>
      <c r="B27" s="427">
        <v>43137</v>
      </c>
      <c r="C27" s="428"/>
      <c r="D27" s="429" t="s">
        <v>50</v>
      </c>
      <c r="E27" s="430" t="s">
        <v>270</v>
      </c>
      <c r="F27" s="430">
        <v>92.5</v>
      </c>
      <c r="G27" s="430">
        <v>87</v>
      </c>
      <c r="H27" s="430">
        <v>97.5</v>
      </c>
      <c r="I27" s="431" t="s">
        <v>3053</v>
      </c>
      <c r="J27" s="575" t="s">
        <v>3415</v>
      </c>
      <c r="K27" s="575"/>
      <c r="L27" s="432">
        <f t="shared" ref="L27" si="17">H27-F27-K27</f>
        <v>5</v>
      </c>
      <c r="M27" s="433">
        <f t="shared" ref="M27" si="18">L27/F27</f>
        <v>5.4054054054054057E-2</v>
      </c>
      <c r="N27" s="430" t="s">
        <v>272</v>
      </c>
      <c r="O27" s="434">
        <v>43139</v>
      </c>
      <c r="P27" s="435"/>
      <c r="R27" s="202"/>
      <c r="S27" s="206" t="s">
        <v>2469</v>
      </c>
      <c r="T27" s="204"/>
      <c r="Z27" s="204"/>
    </row>
    <row r="28" spans="1:26" s="148" customFormat="1" ht="15" customHeight="1">
      <c r="A28" s="436">
        <v>19</v>
      </c>
      <c r="B28" s="437">
        <v>43138</v>
      </c>
      <c r="C28" s="414"/>
      <c r="D28" s="438" t="s">
        <v>80</v>
      </c>
      <c r="E28" s="439" t="s">
        <v>270</v>
      </c>
      <c r="F28" s="439">
        <v>369.5</v>
      </c>
      <c r="G28" s="440">
        <v>355</v>
      </c>
      <c r="H28" s="440">
        <v>352.5</v>
      </c>
      <c r="I28" s="441" t="s">
        <v>3065</v>
      </c>
      <c r="J28" s="563" t="s">
        <v>3414</v>
      </c>
      <c r="K28" s="563"/>
      <c r="L28" s="442">
        <f t="shared" ref="L28:L29" si="19">H28-F28-K28</f>
        <v>-17</v>
      </c>
      <c r="M28" s="443">
        <f t="shared" ref="M28:M29" si="20">L28/F28</f>
        <v>-4.6008119079837616E-2</v>
      </c>
      <c r="N28" s="439" t="s">
        <v>2194</v>
      </c>
      <c r="O28" s="413">
        <v>43139</v>
      </c>
      <c r="P28" s="444"/>
      <c r="R28" s="202"/>
      <c r="S28" s="206" t="s">
        <v>2468</v>
      </c>
      <c r="T28" s="204"/>
      <c r="Z28" s="204"/>
    </row>
    <row r="29" spans="1:26" s="148" customFormat="1" ht="15" customHeight="1">
      <c r="A29" s="525">
        <v>20</v>
      </c>
      <c r="B29" s="526">
        <v>43139</v>
      </c>
      <c r="C29" s="527"/>
      <c r="D29" s="528" t="s">
        <v>150</v>
      </c>
      <c r="E29" s="529" t="s">
        <v>270</v>
      </c>
      <c r="F29" s="529">
        <v>84.5</v>
      </c>
      <c r="G29" s="529">
        <v>79</v>
      </c>
      <c r="H29" s="529">
        <v>87.75</v>
      </c>
      <c r="I29" s="530" t="s">
        <v>3413</v>
      </c>
      <c r="J29" s="596" t="s">
        <v>3496</v>
      </c>
      <c r="K29" s="596"/>
      <c r="L29" s="531">
        <f t="shared" si="19"/>
        <v>3.25</v>
      </c>
      <c r="M29" s="532">
        <f t="shared" si="20"/>
        <v>3.8461538461538464E-2</v>
      </c>
      <c r="N29" s="529" t="s">
        <v>272</v>
      </c>
      <c r="O29" s="533">
        <v>43145</v>
      </c>
      <c r="P29" s="534"/>
      <c r="R29" s="202"/>
      <c r="S29" s="206" t="s">
        <v>2467</v>
      </c>
      <c r="T29" s="204"/>
      <c r="Z29" s="204"/>
    </row>
    <row r="30" spans="1:26" s="148" customFormat="1" ht="15" customHeight="1">
      <c r="A30" s="489">
        <v>21</v>
      </c>
      <c r="B30" s="490">
        <v>43139</v>
      </c>
      <c r="C30" s="491"/>
      <c r="D30" s="492" t="s">
        <v>94</v>
      </c>
      <c r="E30" s="205" t="s">
        <v>270</v>
      </c>
      <c r="F30" s="211" t="s">
        <v>3421</v>
      </c>
      <c r="G30" s="200">
        <v>1630</v>
      </c>
      <c r="H30" s="200"/>
      <c r="I30" s="411">
        <v>1780</v>
      </c>
      <c r="J30" s="566" t="s">
        <v>271</v>
      </c>
      <c r="K30" s="566"/>
      <c r="L30" s="412"/>
      <c r="M30" s="200"/>
      <c r="N30" s="200"/>
      <c r="O30" s="300"/>
      <c r="P30" s="227">
        <f>VLOOKUP(D30,Sheet2!$A$1:M2091,6,0)</f>
        <v>1694.45</v>
      </c>
      <c r="R30" s="202"/>
      <c r="S30" s="206" t="s">
        <v>2468</v>
      </c>
      <c r="T30" s="204"/>
      <c r="Z30" s="204"/>
    </row>
    <row r="31" spans="1:26" s="148" customFormat="1" ht="15" customHeight="1">
      <c r="A31" s="426">
        <v>22</v>
      </c>
      <c r="B31" s="494">
        <v>43139</v>
      </c>
      <c r="C31" s="495"/>
      <c r="D31" s="496" t="s">
        <v>35</v>
      </c>
      <c r="E31" s="497" t="s">
        <v>270</v>
      </c>
      <c r="F31" s="497">
        <v>251</v>
      </c>
      <c r="G31" s="430">
        <v>240</v>
      </c>
      <c r="H31" s="430">
        <v>261.5</v>
      </c>
      <c r="I31" s="431">
        <v>275</v>
      </c>
      <c r="J31" s="575" t="s">
        <v>3422</v>
      </c>
      <c r="K31" s="575"/>
      <c r="L31" s="432">
        <f t="shared" ref="L31" si="21">H31-F31-K31</f>
        <v>10.5</v>
      </c>
      <c r="M31" s="433">
        <f t="shared" ref="M31" si="22">L31/F31</f>
        <v>4.1832669322709161E-2</v>
      </c>
      <c r="N31" s="430" t="s">
        <v>272</v>
      </c>
      <c r="O31" s="434">
        <v>43139</v>
      </c>
      <c r="P31" s="435"/>
      <c r="S31" s="522" t="s">
        <v>2469</v>
      </c>
    </row>
    <row r="32" spans="1:26" s="148" customFormat="1" ht="15" customHeight="1">
      <c r="A32" s="426">
        <v>23</v>
      </c>
      <c r="B32" s="494">
        <v>43140</v>
      </c>
      <c r="C32" s="495"/>
      <c r="D32" s="496" t="s">
        <v>232</v>
      </c>
      <c r="E32" s="497" t="s">
        <v>270</v>
      </c>
      <c r="F32" s="497">
        <v>1517.5</v>
      </c>
      <c r="G32" s="430">
        <v>1450</v>
      </c>
      <c r="H32" s="430">
        <v>1559</v>
      </c>
      <c r="I32" s="431">
        <v>1650</v>
      </c>
      <c r="J32" s="575" t="s">
        <v>3436</v>
      </c>
      <c r="K32" s="575"/>
      <c r="L32" s="432">
        <f t="shared" ref="L32" si="23">H32-F32-K32</f>
        <v>41.5</v>
      </c>
      <c r="M32" s="433">
        <f t="shared" ref="M32" si="24">L32/F32</f>
        <v>2.7347611202635916E-2</v>
      </c>
      <c r="N32" s="430" t="s">
        <v>272</v>
      </c>
      <c r="O32" s="434">
        <v>43140</v>
      </c>
      <c r="P32" s="435"/>
      <c r="S32" s="522" t="s">
        <v>2468</v>
      </c>
    </row>
    <row r="33" spans="1:39" s="502" customFormat="1" ht="15" customHeight="1">
      <c r="A33" s="501">
        <v>24</v>
      </c>
      <c r="B33" s="387">
        <v>43140</v>
      </c>
      <c r="C33" s="493"/>
      <c r="D33" s="492" t="s">
        <v>83</v>
      </c>
      <c r="E33" s="120" t="s">
        <v>270</v>
      </c>
      <c r="F33" s="500" t="s">
        <v>3439</v>
      </c>
      <c r="G33" s="190">
        <v>1275</v>
      </c>
      <c r="H33" s="190"/>
      <c r="I33" s="500">
        <v>1450</v>
      </c>
      <c r="J33" s="566" t="s">
        <v>271</v>
      </c>
      <c r="K33" s="566"/>
      <c r="L33" s="190"/>
      <c r="M33" s="190"/>
      <c r="N33" s="190"/>
      <c r="O33" s="379"/>
      <c r="P33" s="227">
        <f>VLOOKUP(D33,Sheet2!$A$1:M2094,6,0)</f>
        <v>1349.4</v>
      </c>
      <c r="Q33" s="148"/>
      <c r="R33" s="148"/>
      <c r="S33" s="522" t="s">
        <v>2469</v>
      </c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</row>
    <row r="34" spans="1:39" s="502" customFormat="1" ht="15" customHeight="1">
      <c r="A34" s="501">
        <v>25</v>
      </c>
      <c r="B34" s="387">
        <v>43143</v>
      </c>
      <c r="C34" s="493"/>
      <c r="D34" s="492" t="s">
        <v>361</v>
      </c>
      <c r="E34" s="120" t="s">
        <v>270</v>
      </c>
      <c r="F34" s="518" t="s">
        <v>3451</v>
      </c>
      <c r="G34" s="190">
        <v>508</v>
      </c>
      <c r="H34" s="190"/>
      <c r="I34" s="500">
        <v>570</v>
      </c>
      <c r="J34" s="566" t="s">
        <v>271</v>
      </c>
      <c r="K34" s="566"/>
      <c r="L34" s="190"/>
      <c r="M34" s="190"/>
      <c r="N34" s="190"/>
      <c r="O34" s="379"/>
      <c r="P34" s="227">
        <f>VLOOKUP(D34,Sheet2!$A$1:M2095,6,0)</f>
        <v>518.04999999999995</v>
      </c>
      <c r="Q34" s="148"/>
      <c r="R34" s="148"/>
      <c r="S34" s="522" t="s">
        <v>2467</v>
      </c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</row>
    <row r="35" spans="1:39" s="502" customFormat="1" ht="15" customHeight="1">
      <c r="A35" s="501">
        <v>26</v>
      </c>
      <c r="B35" s="387">
        <v>43143</v>
      </c>
      <c r="C35" s="493"/>
      <c r="D35" s="492" t="s">
        <v>105</v>
      </c>
      <c r="E35" s="120" t="s">
        <v>270</v>
      </c>
      <c r="F35" s="518" t="s">
        <v>3452</v>
      </c>
      <c r="G35" s="190">
        <v>1975</v>
      </c>
      <c r="H35" s="190"/>
      <c r="I35" s="518" t="s">
        <v>3453</v>
      </c>
      <c r="J35" s="566" t="s">
        <v>271</v>
      </c>
      <c r="K35" s="566"/>
      <c r="L35" s="190"/>
      <c r="M35" s="190"/>
      <c r="N35" s="190"/>
      <c r="O35" s="379"/>
      <c r="P35" s="227">
        <f>VLOOKUP(D35,Sheet2!$A$1:M2096,6,0)</f>
        <v>2042.5</v>
      </c>
      <c r="Q35" s="148"/>
      <c r="R35" s="148"/>
      <c r="S35" s="522" t="s">
        <v>2468</v>
      </c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</row>
    <row r="36" spans="1:39" s="502" customFormat="1" ht="15" customHeight="1">
      <c r="A36" s="426">
        <v>27</v>
      </c>
      <c r="B36" s="494">
        <v>43143</v>
      </c>
      <c r="C36" s="495"/>
      <c r="D36" s="496" t="s">
        <v>92</v>
      </c>
      <c r="E36" s="497" t="s">
        <v>270</v>
      </c>
      <c r="F36" s="497">
        <v>298.5</v>
      </c>
      <c r="G36" s="430">
        <v>284</v>
      </c>
      <c r="H36" s="430">
        <v>311.5</v>
      </c>
      <c r="I36" s="431">
        <v>330</v>
      </c>
      <c r="J36" s="575" t="s">
        <v>3500</v>
      </c>
      <c r="K36" s="575"/>
      <c r="L36" s="432">
        <f t="shared" ref="L36" si="25">H36-F36-K36</f>
        <v>13</v>
      </c>
      <c r="M36" s="433">
        <f t="shared" ref="M36" si="26">L36/F36</f>
        <v>4.3551088777219429E-2</v>
      </c>
      <c r="N36" s="430" t="s">
        <v>272</v>
      </c>
      <c r="O36" s="434">
        <v>43145</v>
      </c>
      <c r="P36" s="435"/>
      <c r="Q36" s="148"/>
      <c r="R36" s="148"/>
      <c r="S36" s="522" t="s">
        <v>2467</v>
      </c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</row>
    <row r="37" spans="1:39" s="502" customFormat="1" ht="15" customHeight="1">
      <c r="A37" s="501">
        <v>28</v>
      </c>
      <c r="B37" s="387">
        <v>43143</v>
      </c>
      <c r="C37" s="493"/>
      <c r="D37" s="492" t="s">
        <v>99</v>
      </c>
      <c r="E37" s="120" t="s">
        <v>270</v>
      </c>
      <c r="F37" s="518" t="s">
        <v>3455</v>
      </c>
      <c r="G37" s="190">
        <v>250</v>
      </c>
      <c r="H37" s="190"/>
      <c r="I37" s="518">
        <v>310</v>
      </c>
      <c r="J37" s="566" t="s">
        <v>271</v>
      </c>
      <c r="K37" s="566"/>
      <c r="L37" s="190"/>
      <c r="M37" s="190"/>
      <c r="N37" s="190"/>
      <c r="O37" s="379"/>
      <c r="P37" s="227">
        <f>VLOOKUP(D37,Sheet2!$A$1:M2098,6,0)</f>
        <v>266.5</v>
      </c>
      <c r="Q37" s="148"/>
      <c r="R37" s="148"/>
      <c r="S37" s="522" t="s">
        <v>2481</v>
      </c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8"/>
      <c r="AK37" s="148"/>
      <c r="AL37" s="148"/>
      <c r="AM37" s="148"/>
    </row>
    <row r="38" spans="1:39" s="502" customFormat="1" ht="15" customHeight="1">
      <c r="A38" s="501">
        <v>29</v>
      </c>
      <c r="B38" s="387">
        <v>43143</v>
      </c>
      <c r="C38" s="493"/>
      <c r="D38" s="492" t="s">
        <v>46</v>
      </c>
      <c r="E38" s="120" t="s">
        <v>270</v>
      </c>
      <c r="F38" s="518" t="s">
        <v>3456</v>
      </c>
      <c r="G38" s="190">
        <v>130</v>
      </c>
      <c r="H38" s="190"/>
      <c r="I38" s="518">
        <v>175</v>
      </c>
      <c r="J38" s="566" t="s">
        <v>271</v>
      </c>
      <c r="K38" s="566"/>
      <c r="L38" s="190"/>
      <c r="M38" s="190"/>
      <c r="N38" s="190"/>
      <c r="O38" s="379"/>
      <c r="P38" s="227">
        <f>VLOOKUP(D38,Sheet2!$A$1:M2099,6,0)</f>
        <v>133.55000000000001</v>
      </c>
      <c r="Q38" s="148"/>
      <c r="R38" s="148"/>
      <c r="S38" s="522" t="s">
        <v>2481</v>
      </c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48"/>
      <c r="AM38" s="148"/>
    </row>
    <row r="39" spans="1:39" s="502" customFormat="1" ht="15" customHeight="1">
      <c r="A39" s="501">
        <v>30</v>
      </c>
      <c r="B39" s="387">
        <v>43143</v>
      </c>
      <c r="C39" s="493"/>
      <c r="D39" s="492" t="s">
        <v>163</v>
      </c>
      <c r="E39" s="120" t="s">
        <v>270</v>
      </c>
      <c r="F39" s="518" t="s">
        <v>3457</v>
      </c>
      <c r="G39" s="190">
        <v>272</v>
      </c>
      <c r="H39" s="190"/>
      <c r="I39" s="518" t="s">
        <v>3458</v>
      </c>
      <c r="J39" s="566" t="s">
        <v>271</v>
      </c>
      <c r="K39" s="566"/>
      <c r="L39" s="190"/>
      <c r="M39" s="190"/>
      <c r="N39" s="190"/>
      <c r="O39" s="379"/>
      <c r="P39" s="227">
        <f>VLOOKUP(D39,Sheet2!$A$1:M2100,6,0)</f>
        <v>293.45</v>
      </c>
      <c r="Q39" s="148"/>
      <c r="R39" s="148"/>
      <c r="S39" s="522" t="s">
        <v>2468</v>
      </c>
      <c r="T39" s="148"/>
      <c r="U39" s="148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8"/>
      <c r="AK39" s="148"/>
      <c r="AL39" s="148"/>
      <c r="AM39" s="148"/>
    </row>
    <row r="40" spans="1:39" s="502" customFormat="1" ht="15" customHeight="1">
      <c r="A40" s="501">
        <v>31</v>
      </c>
      <c r="B40" s="387">
        <v>43145</v>
      </c>
      <c r="C40" s="493"/>
      <c r="D40" s="492" t="s">
        <v>59</v>
      </c>
      <c r="E40" s="120" t="s">
        <v>270</v>
      </c>
      <c r="F40" s="523" t="s">
        <v>3501</v>
      </c>
      <c r="G40" s="190">
        <v>1050</v>
      </c>
      <c r="H40" s="190"/>
      <c r="I40" s="523">
        <v>1200</v>
      </c>
      <c r="J40" s="566" t="s">
        <v>271</v>
      </c>
      <c r="K40" s="566"/>
      <c r="L40" s="190"/>
      <c r="M40" s="190"/>
      <c r="N40" s="190"/>
      <c r="O40" s="379"/>
      <c r="P40" s="227">
        <f>VLOOKUP(D40,Sheet2!$A$1:M2101,6,0)</f>
        <v>1096.3499999999999</v>
      </c>
      <c r="Q40" s="148"/>
      <c r="R40" s="148"/>
      <c r="S40" s="158" t="s">
        <v>2468</v>
      </c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48"/>
      <c r="AJ40" s="148"/>
      <c r="AK40" s="148"/>
      <c r="AL40" s="148"/>
      <c r="AM40" s="148"/>
    </row>
    <row r="41" spans="1:39" s="502" customFormat="1" ht="15" customHeight="1">
      <c r="A41" s="501">
        <v>32</v>
      </c>
      <c r="B41" s="387">
        <v>43145</v>
      </c>
      <c r="C41" s="493"/>
      <c r="D41" s="492" t="s">
        <v>190</v>
      </c>
      <c r="E41" s="120" t="s">
        <v>270</v>
      </c>
      <c r="F41" s="523" t="s">
        <v>3503</v>
      </c>
      <c r="G41" s="190">
        <v>150</v>
      </c>
      <c r="H41" s="190"/>
      <c r="I41" s="523">
        <v>180</v>
      </c>
      <c r="J41" s="566" t="s">
        <v>271</v>
      </c>
      <c r="K41" s="566"/>
      <c r="L41" s="190"/>
      <c r="M41" s="190"/>
      <c r="N41" s="190"/>
      <c r="O41" s="379"/>
      <c r="P41" s="227">
        <f>VLOOKUP(D41,Sheet2!$A$1:M2102,6,0)</f>
        <v>160.6</v>
      </c>
      <c r="Q41" s="148"/>
      <c r="R41" s="148"/>
      <c r="S41" s="158" t="s">
        <v>2481</v>
      </c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8"/>
      <c r="AI41" s="148"/>
      <c r="AJ41" s="148"/>
      <c r="AK41" s="148"/>
      <c r="AL41" s="148"/>
      <c r="AM41" s="148"/>
    </row>
    <row r="42" spans="1:39" s="502" customFormat="1" ht="15" customHeight="1">
      <c r="A42" s="501">
        <v>33</v>
      </c>
      <c r="B42" s="387">
        <v>43145</v>
      </c>
      <c r="C42" s="493"/>
      <c r="D42" s="492" t="s">
        <v>70</v>
      </c>
      <c r="E42" s="120" t="s">
        <v>270</v>
      </c>
      <c r="F42" s="523" t="s">
        <v>3505</v>
      </c>
      <c r="G42" s="190">
        <v>510</v>
      </c>
      <c r="H42" s="190"/>
      <c r="I42" s="523">
        <v>580</v>
      </c>
      <c r="J42" s="566" t="s">
        <v>271</v>
      </c>
      <c r="K42" s="566"/>
      <c r="L42" s="190"/>
      <c r="M42" s="190"/>
      <c r="N42" s="190"/>
      <c r="O42" s="379"/>
      <c r="P42" s="227">
        <f>VLOOKUP(D42,Sheet2!$A$1:M2103,6,0)</f>
        <v>530.45000000000005</v>
      </c>
      <c r="Q42" s="148"/>
      <c r="R42" s="148"/>
      <c r="S42" s="158" t="s">
        <v>2468</v>
      </c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8"/>
      <c r="AK42" s="148"/>
      <c r="AL42" s="148"/>
      <c r="AM42" s="148"/>
    </row>
    <row r="43" spans="1:39" s="502" customFormat="1" ht="15" customHeight="1">
      <c r="A43" s="501"/>
      <c r="B43" s="387"/>
      <c r="C43" s="493"/>
      <c r="D43" s="492"/>
      <c r="E43" s="120"/>
      <c r="F43" s="523"/>
      <c r="G43" s="190"/>
      <c r="H43" s="190"/>
      <c r="I43" s="523"/>
      <c r="J43" s="566"/>
      <c r="K43" s="566"/>
      <c r="L43" s="190"/>
      <c r="M43" s="190"/>
      <c r="N43" s="190"/>
      <c r="O43" s="379"/>
      <c r="P43" s="227"/>
      <c r="Q43" s="148"/>
      <c r="R43" s="148"/>
      <c r="S43" s="522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8"/>
      <c r="AF43" s="148"/>
      <c r="AG43" s="148"/>
      <c r="AH43" s="148"/>
      <c r="AI43" s="148"/>
      <c r="AJ43" s="148"/>
      <c r="AK43" s="148"/>
      <c r="AL43" s="148"/>
      <c r="AM43" s="148"/>
    </row>
    <row r="44" spans="1:39" s="502" customFormat="1" ht="15" customHeight="1">
      <c r="A44" s="501"/>
      <c r="B44" s="387"/>
      <c r="C44" s="493"/>
      <c r="D44" s="65"/>
      <c r="E44" s="120"/>
      <c r="F44" s="500"/>
      <c r="G44" s="190"/>
      <c r="H44" s="190"/>
      <c r="I44" s="500"/>
      <c r="J44" s="566"/>
      <c r="K44" s="566"/>
      <c r="L44" s="190"/>
      <c r="M44" s="190"/>
      <c r="N44" s="190"/>
      <c r="O44" s="379"/>
      <c r="P44" s="227"/>
      <c r="Q44" s="148"/>
      <c r="R44" s="148"/>
      <c r="S44" s="148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8"/>
      <c r="AF44" s="148"/>
      <c r="AG44" s="148"/>
      <c r="AH44" s="148"/>
      <c r="AI44" s="148"/>
      <c r="AJ44" s="148"/>
      <c r="AK44" s="148"/>
      <c r="AL44" s="148"/>
      <c r="AM44" s="148"/>
    </row>
    <row r="45" spans="1:39" s="502" customFormat="1">
      <c r="A45" s="501"/>
      <c r="B45" s="503"/>
      <c r="C45" s="493"/>
      <c r="D45" s="65"/>
      <c r="E45" s="120"/>
      <c r="F45" s="500"/>
      <c r="G45" s="190"/>
      <c r="H45" s="190"/>
      <c r="I45" s="500"/>
      <c r="J45" s="566"/>
      <c r="K45" s="566"/>
      <c r="L45" s="190"/>
      <c r="M45" s="190"/>
      <c r="N45" s="190"/>
      <c r="O45" s="379"/>
      <c r="P45" s="227"/>
      <c r="Q45" s="148"/>
      <c r="R45" s="148"/>
      <c r="S45" s="148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8"/>
      <c r="AF45" s="148"/>
      <c r="AG45" s="148"/>
      <c r="AH45" s="148"/>
      <c r="AI45" s="148"/>
      <c r="AJ45" s="148"/>
      <c r="AK45" s="148"/>
      <c r="AL45" s="148"/>
      <c r="AM45" s="148"/>
    </row>
    <row r="46" spans="1:39" s="19" customFormat="1" ht="12" customHeight="1">
      <c r="A46" s="341" t="s">
        <v>347</v>
      </c>
      <c r="B46" s="341"/>
      <c r="C46" s="341"/>
      <c r="D46" s="341"/>
      <c r="F46" s="182" t="s">
        <v>371</v>
      </c>
      <c r="G46" s="89"/>
      <c r="H46" s="103"/>
      <c r="I46" s="104"/>
      <c r="J46" s="149"/>
      <c r="K46" s="149"/>
      <c r="L46" s="175"/>
      <c r="M46" s="176"/>
      <c r="N46" s="176"/>
      <c r="O46" s="18"/>
      <c r="P46" s="157"/>
      <c r="Q46" s="148"/>
      <c r="R46" s="148"/>
      <c r="S46" s="148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8"/>
      <c r="AF46" s="148"/>
      <c r="AG46" s="148"/>
      <c r="AH46" s="148"/>
      <c r="AI46" s="148"/>
      <c r="AJ46" s="148"/>
      <c r="AK46" s="148"/>
      <c r="AL46" s="148"/>
      <c r="AM46" s="148"/>
    </row>
    <row r="47" spans="1:39" s="19" customFormat="1" ht="12" customHeight="1">
      <c r="A47" s="197" t="s">
        <v>2570</v>
      </c>
      <c r="B47" s="164"/>
      <c r="C47" s="195"/>
      <c r="D47" s="164"/>
      <c r="E47" s="88"/>
      <c r="F47" s="182" t="s">
        <v>2614</v>
      </c>
      <c r="G47" s="89"/>
      <c r="H47" s="103"/>
      <c r="I47" s="104"/>
      <c r="J47" s="149"/>
      <c r="K47" s="149"/>
      <c r="L47" s="175"/>
      <c r="M47" s="176"/>
      <c r="N47" s="176"/>
      <c r="O47" s="18"/>
      <c r="P47" s="157"/>
      <c r="Q47" s="148"/>
      <c r="R47" s="148"/>
      <c r="S47" s="148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8"/>
      <c r="AF47" s="148"/>
      <c r="AG47" s="148"/>
      <c r="AH47" s="148"/>
      <c r="AI47" s="148"/>
      <c r="AJ47" s="148"/>
      <c r="AK47" s="148"/>
      <c r="AL47" s="148"/>
      <c r="AM47" s="148"/>
    </row>
    <row r="48" spans="1:39" s="19" customFormat="1" ht="12" customHeight="1">
      <c r="A48" s="164"/>
      <c r="B48" s="164"/>
      <c r="C48" s="195"/>
      <c r="D48" s="164"/>
      <c r="E48" s="88"/>
      <c r="F48" s="89"/>
      <c r="G48" s="89"/>
      <c r="H48" s="103"/>
      <c r="I48" s="104"/>
      <c r="J48" s="150"/>
      <c r="K48" s="149"/>
      <c r="L48" s="175"/>
      <c r="M48" s="176"/>
      <c r="N48" s="89"/>
      <c r="O48" s="90"/>
      <c r="P48" s="147"/>
      <c r="Q48" s="148"/>
      <c r="R48" s="148"/>
      <c r="S48" s="148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8"/>
      <c r="AF48" s="148"/>
      <c r="AG48" s="148"/>
      <c r="AH48" s="148"/>
      <c r="AI48" s="148"/>
      <c r="AJ48" s="148"/>
      <c r="AK48" s="148"/>
      <c r="AL48" s="148"/>
      <c r="AM48" s="148"/>
    </row>
    <row r="49" spans="1:28" ht="15" customHeight="1">
      <c r="A49" s="108" t="s">
        <v>2198</v>
      </c>
      <c r="B49" s="108"/>
      <c r="C49" s="108"/>
      <c r="D49" s="108"/>
      <c r="E49" s="88"/>
      <c r="F49" s="89"/>
      <c r="G49" s="49"/>
      <c r="H49" s="89"/>
      <c r="I49" s="49"/>
      <c r="J49" s="7"/>
      <c r="K49" s="93"/>
      <c r="L49" s="49"/>
      <c r="M49" s="49"/>
      <c r="N49" s="49"/>
      <c r="O49" s="49"/>
      <c r="P49" s="91"/>
      <c r="R49" s="1"/>
      <c r="S49" s="49"/>
      <c r="T49" s="18"/>
      <c r="U49" s="18"/>
      <c r="V49" s="18"/>
      <c r="W49" s="18"/>
      <c r="X49" s="18"/>
      <c r="Y49" s="18"/>
      <c r="Z49" s="18"/>
      <c r="AA49" s="18"/>
      <c r="AB49" s="18"/>
    </row>
    <row r="50" spans="1:28" ht="44.25" customHeight="1">
      <c r="A50" s="85" t="s">
        <v>13</v>
      </c>
      <c r="B50" s="85" t="s">
        <v>218</v>
      </c>
      <c r="C50" s="85"/>
      <c r="D50" s="86" t="s">
        <v>259</v>
      </c>
      <c r="E50" s="85" t="s">
        <v>260</v>
      </c>
      <c r="F50" s="85" t="s">
        <v>261</v>
      </c>
      <c r="G50" s="85" t="s">
        <v>262</v>
      </c>
      <c r="H50" s="85" t="s">
        <v>263</v>
      </c>
      <c r="I50" s="85" t="s">
        <v>264</v>
      </c>
      <c r="J50" s="587" t="s">
        <v>265</v>
      </c>
      <c r="K50" s="588"/>
      <c r="L50" s="177" t="s">
        <v>273</v>
      </c>
      <c r="M50" s="177" t="s">
        <v>274</v>
      </c>
      <c r="N50" s="85" t="s">
        <v>275</v>
      </c>
      <c r="O50" s="85" t="s">
        <v>268</v>
      </c>
      <c r="P50" s="86" t="s">
        <v>269</v>
      </c>
      <c r="R50" s="1"/>
      <c r="S50" s="89"/>
      <c r="T50" s="18"/>
      <c r="U50" s="18"/>
      <c r="V50" s="18"/>
      <c r="W50" s="18"/>
      <c r="X50" s="18"/>
      <c r="Y50" s="18"/>
      <c r="Z50" s="18"/>
    </row>
    <row r="51" spans="1:28" s="148" customFormat="1">
      <c r="A51" s="401">
        <v>1</v>
      </c>
      <c r="B51" s="404">
        <v>43132</v>
      </c>
      <c r="C51" s="404"/>
      <c r="D51" s="405" t="s">
        <v>3022</v>
      </c>
      <c r="E51" s="402" t="s">
        <v>2420</v>
      </c>
      <c r="F51" s="402">
        <v>11110</v>
      </c>
      <c r="G51" s="401">
        <v>11230</v>
      </c>
      <c r="H51" s="401">
        <v>11025</v>
      </c>
      <c r="I51" s="402">
        <v>10900</v>
      </c>
      <c r="J51" s="589" t="s">
        <v>3023</v>
      </c>
      <c r="K51" s="589"/>
      <c r="L51" s="406">
        <f>F51-H51</f>
        <v>85</v>
      </c>
      <c r="M51" s="401">
        <f>L51*N51</f>
        <v>6375</v>
      </c>
      <c r="N51" s="407">
        <v>75</v>
      </c>
      <c r="O51" s="403" t="s">
        <v>272</v>
      </c>
      <c r="P51" s="404">
        <v>43132</v>
      </c>
      <c r="R51" s="202"/>
      <c r="S51" s="206" t="s">
        <v>2467</v>
      </c>
      <c r="T51" s="204"/>
      <c r="U51" s="204"/>
      <c r="V51" s="204"/>
      <c r="W51" s="204"/>
      <c r="X51" s="204"/>
      <c r="Y51" s="204"/>
      <c r="Z51" s="204"/>
    </row>
    <row r="52" spans="1:28" s="148" customFormat="1">
      <c r="A52" s="401">
        <v>2</v>
      </c>
      <c r="B52" s="404">
        <v>43138</v>
      </c>
      <c r="C52" s="404"/>
      <c r="D52" s="405" t="s">
        <v>3022</v>
      </c>
      <c r="E52" s="402" t="s">
        <v>270</v>
      </c>
      <c r="F52" s="402">
        <v>10545</v>
      </c>
      <c r="G52" s="401">
        <v>10430</v>
      </c>
      <c r="H52" s="401">
        <v>10635</v>
      </c>
      <c r="I52" s="402">
        <v>10750</v>
      </c>
      <c r="J52" s="564" t="s">
        <v>3420</v>
      </c>
      <c r="K52" s="565"/>
      <c r="L52" s="401">
        <f>H52-F52</f>
        <v>90</v>
      </c>
      <c r="M52" s="401">
        <f>L52*N52</f>
        <v>6750</v>
      </c>
      <c r="N52" s="401">
        <v>75</v>
      </c>
      <c r="O52" s="403" t="s">
        <v>272</v>
      </c>
      <c r="P52" s="404">
        <v>43139</v>
      </c>
      <c r="R52" s="202"/>
      <c r="S52" s="206" t="s">
        <v>2468</v>
      </c>
      <c r="T52" s="204"/>
      <c r="U52" s="204"/>
      <c r="V52" s="204"/>
      <c r="W52" s="204"/>
      <c r="X52" s="204"/>
      <c r="Y52" s="204"/>
      <c r="Z52" s="204"/>
    </row>
    <row r="53" spans="1:28" s="148" customFormat="1">
      <c r="A53" s="602">
        <v>3</v>
      </c>
      <c r="B53" s="604">
        <v>43138</v>
      </c>
      <c r="C53" s="413"/>
      <c r="D53" s="475" t="s">
        <v>3067</v>
      </c>
      <c r="E53" s="488" t="s">
        <v>2420</v>
      </c>
      <c r="F53" s="488">
        <v>130</v>
      </c>
      <c r="G53" s="602">
        <v>133</v>
      </c>
      <c r="H53" s="488">
        <v>133</v>
      </c>
      <c r="I53" s="602">
        <v>124</v>
      </c>
      <c r="J53" s="606" t="s">
        <v>3069</v>
      </c>
      <c r="K53" s="607"/>
      <c r="L53" s="256">
        <f>F53-H53</f>
        <v>-3</v>
      </c>
      <c r="M53" s="255">
        <f>L53*N53</f>
        <v>-21000</v>
      </c>
      <c r="N53" s="559">
        <v>7000</v>
      </c>
      <c r="O53" s="559" t="s">
        <v>2194</v>
      </c>
      <c r="P53" s="600">
        <v>43138</v>
      </c>
      <c r="R53" s="202"/>
      <c r="S53" s="206" t="s">
        <v>2467</v>
      </c>
      <c r="T53" s="204"/>
      <c r="U53" s="204"/>
      <c r="V53" s="204"/>
      <c r="W53" s="204"/>
      <c r="X53" s="204"/>
      <c r="Y53" s="204"/>
      <c r="Z53" s="204"/>
    </row>
    <row r="54" spans="1:28" s="148" customFormat="1">
      <c r="A54" s="603"/>
      <c r="B54" s="605"/>
      <c r="C54" s="413"/>
      <c r="D54" s="254" t="s">
        <v>3068</v>
      </c>
      <c r="E54" s="488" t="s">
        <v>2420</v>
      </c>
      <c r="F54" s="488">
        <v>3.25</v>
      </c>
      <c r="G54" s="603"/>
      <c r="H54" s="488">
        <v>2</v>
      </c>
      <c r="I54" s="603"/>
      <c r="J54" s="608"/>
      <c r="K54" s="609"/>
      <c r="L54" s="256">
        <f>F54-H54</f>
        <v>1.25</v>
      </c>
      <c r="M54" s="255">
        <f>L54*N53</f>
        <v>8750</v>
      </c>
      <c r="N54" s="560"/>
      <c r="O54" s="560"/>
      <c r="P54" s="601"/>
      <c r="R54" s="202"/>
      <c r="S54" s="206"/>
      <c r="T54" s="204"/>
      <c r="U54" s="204"/>
      <c r="V54" s="204"/>
      <c r="W54" s="204"/>
      <c r="X54" s="204"/>
      <c r="Y54" s="204"/>
      <c r="Z54" s="204"/>
    </row>
    <row r="55" spans="1:28" s="148" customFormat="1">
      <c r="A55" s="380"/>
      <c r="B55" s="387"/>
      <c r="C55" s="387"/>
      <c r="D55" s="388"/>
      <c r="E55" s="382"/>
      <c r="F55" s="382"/>
      <c r="G55" s="380"/>
      <c r="H55" s="380"/>
      <c r="I55" s="382"/>
      <c r="J55" s="482"/>
      <c r="K55" s="483"/>
      <c r="L55" s="389"/>
      <c r="M55" s="380"/>
      <c r="N55" s="390"/>
      <c r="O55" s="391"/>
      <c r="P55" s="392"/>
      <c r="R55" s="202"/>
      <c r="S55" s="206"/>
      <c r="T55" s="204"/>
      <c r="U55" s="204"/>
      <c r="V55" s="204"/>
      <c r="W55" s="204"/>
      <c r="X55" s="204"/>
      <c r="Y55" s="204"/>
      <c r="Z55" s="204"/>
    </row>
    <row r="56" spans="1:28">
      <c r="A56" s="394"/>
      <c r="B56" s="187"/>
      <c r="C56" s="395"/>
      <c r="D56" s="396"/>
      <c r="E56" s="397"/>
      <c r="F56" s="398"/>
      <c r="G56" s="398"/>
      <c r="H56" s="398"/>
      <c r="I56" s="398"/>
      <c r="J56" s="594"/>
      <c r="K56" s="595"/>
      <c r="L56" s="399"/>
      <c r="M56" s="399"/>
      <c r="N56" s="393"/>
      <c r="O56" s="68"/>
      <c r="P56" s="400"/>
      <c r="R56" s="1"/>
      <c r="S56" s="49"/>
      <c r="T56" s="18"/>
      <c r="U56" s="18"/>
      <c r="V56" s="18"/>
      <c r="W56" s="18"/>
      <c r="X56" s="18"/>
      <c r="Y56" s="18"/>
      <c r="Z56" s="18"/>
      <c r="AA56" s="18"/>
      <c r="AB56" s="18"/>
    </row>
    <row r="57" spans="1:28">
      <c r="A57" s="416"/>
      <c r="B57" s="208"/>
      <c r="C57" s="417"/>
      <c r="D57" s="418"/>
      <c r="E57" s="419"/>
      <c r="F57" s="183"/>
      <c r="G57" s="183"/>
      <c r="H57" s="183"/>
      <c r="I57" s="183"/>
      <c r="J57" s="89"/>
      <c r="K57" s="89"/>
      <c r="L57" s="420"/>
      <c r="M57" s="420"/>
      <c r="N57" s="89"/>
      <c r="O57" s="18"/>
      <c r="P57" s="421"/>
      <c r="R57" s="1"/>
      <c r="S57" s="49"/>
      <c r="T57" s="18"/>
      <c r="U57" s="18"/>
      <c r="V57" s="18"/>
      <c r="W57" s="18"/>
      <c r="X57" s="18"/>
      <c r="Y57" s="18"/>
      <c r="Z57" s="18"/>
      <c r="AA57" s="18"/>
      <c r="AB57" s="18"/>
    </row>
    <row r="58" spans="1:28">
      <c r="A58" s="416"/>
      <c r="B58" s="208"/>
      <c r="C58" s="417"/>
      <c r="D58" s="418"/>
      <c r="E58" s="419"/>
      <c r="F58" s="183"/>
      <c r="G58" s="183"/>
      <c r="H58" s="183"/>
      <c r="I58" s="183"/>
      <c r="J58" s="89"/>
      <c r="K58" s="89"/>
      <c r="L58" s="420"/>
      <c r="M58" s="420"/>
      <c r="N58" s="89"/>
      <c r="O58" s="18"/>
      <c r="P58" s="421"/>
      <c r="R58" s="1"/>
      <c r="S58" s="49"/>
      <c r="T58" s="18"/>
      <c r="U58" s="18"/>
      <c r="V58" s="18"/>
      <c r="W58" s="18"/>
      <c r="X58" s="18"/>
      <c r="Y58" s="18"/>
      <c r="Z58" s="18"/>
      <c r="AA58" s="18"/>
      <c r="AB58" s="18"/>
    </row>
    <row r="59" spans="1:28" ht="15">
      <c r="A59" s="107" t="s">
        <v>276</v>
      </c>
      <c r="B59" s="107"/>
      <c r="C59" s="107"/>
      <c r="D59" s="107"/>
      <c r="E59" s="166"/>
      <c r="F59" s="183"/>
      <c r="G59" s="183"/>
      <c r="H59" s="183"/>
      <c r="I59" s="183"/>
      <c r="J59" s="9"/>
      <c r="K59" s="93"/>
      <c r="L59" s="49"/>
      <c r="M59" s="49"/>
      <c r="N59" s="49"/>
      <c r="O59" s="1"/>
      <c r="P59" s="9"/>
      <c r="R59" s="1"/>
      <c r="S59" s="49"/>
      <c r="T59" s="18"/>
      <c r="U59" s="18"/>
      <c r="V59" s="18"/>
      <c r="W59" s="18"/>
      <c r="X59" s="18"/>
      <c r="Y59" s="18"/>
      <c r="Z59" s="18"/>
      <c r="AA59" s="18"/>
      <c r="AB59" s="18"/>
    </row>
    <row r="60" spans="1:28" ht="38.25">
      <c r="A60" s="85" t="s">
        <v>13</v>
      </c>
      <c r="B60" s="85" t="s">
        <v>218</v>
      </c>
      <c r="C60" s="85"/>
      <c r="D60" s="86" t="s">
        <v>259</v>
      </c>
      <c r="E60" s="85" t="s">
        <v>260</v>
      </c>
      <c r="F60" s="85" t="s">
        <v>261</v>
      </c>
      <c r="G60" s="184" t="s">
        <v>262</v>
      </c>
      <c r="H60" s="85" t="s">
        <v>263</v>
      </c>
      <c r="I60" s="85" t="s">
        <v>264</v>
      </c>
      <c r="J60" s="587" t="s">
        <v>265</v>
      </c>
      <c r="K60" s="588"/>
      <c r="L60" s="169" t="s">
        <v>277</v>
      </c>
      <c r="M60" s="177" t="s">
        <v>274</v>
      </c>
      <c r="N60" s="85" t="s">
        <v>275</v>
      </c>
      <c r="O60" s="85" t="s">
        <v>268</v>
      </c>
      <c r="P60" s="86" t="s">
        <v>269</v>
      </c>
      <c r="R60" s="1"/>
      <c r="S60" s="89"/>
      <c r="T60" s="18"/>
      <c r="U60" s="18"/>
      <c r="V60" s="18"/>
      <c r="W60" s="18"/>
      <c r="X60" s="18"/>
      <c r="Y60" s="18"/>
      <c r="Z60" s="18"/>
    </row>
    <row r="61" spans="1:28">
      <c r="A61" s="549">
        <v>1</v>
      </c>
      <c r="B61" s="551">
        <v>43131</v>
      </c>
      <c r="C61" s="260"/>
      <c r="D61" s="260" t="s">
        <v>3013</v>
      </c>
      <c r="E61" s="402" t="s">
        <v>270</v>
      </c>
      <c r="F61" s="402">
        <v>106</v>
      </c>
      <c r="G61" s="401"/>
      <c r="H61" s="401">
        <v>213</v>
      </c>
      <c r="I61" s="549">
        <v>350</v>
      </c>
      <c r="J61" s="553" t="s">
        <v>3042</v>
      </c>
      <c r="K61" s="554"/>
      <c r="L61" s="401">
        <f>H61-F61</f>
        <v>107</v>
      </c>
      <c r="M61" s="549">
        <f>50.5*N61</f>
        <v>3787.5</v>
      </c>
      <c r="N61" s="549">
        <v>75</v>
      </c>
      <c r="O61" s="557" t="s">
        <v>272</v>
      </c>
      <c r="P61" s="561">
        <v>43133</v>
      </c>
      <c r="R61" s="1"/>
      <c r="S61" s="89" t="s">
        <v>2469</v>
      </c>
      <c r="T61" s="18"/>
      <c r="U61" s="18"/>
      <c r="V61" s="18"/>
      <c r="W61" s="18"/>
      <c r="X61" s="18"/>
      <c r="Y61" s="18"/>
      <c r="Z61" s="18"/>
    </row>
    <row r="62" spans="1:28">
      <c r="A62" s="550"/>
      <c r="B62" s="552"/>
      <c r="C62" s="260"/>
      <c r="D62" s="260" t="s">
        <v>3014</v>
      </c>
      <c r="E62" s="402" t="s">
        <v>270</v>
      </c>
      <c r="F62" s="402">
        <v>66</v>
      </c>
      <c r="G62" s="401"/>
      <c r="H62" s="401">
        <v>9.5</v>
      </c>
      <c r="I62" s="550"/>
      <c r="J62" s="555"/>
      <c r="K62" s="556"/>
      <c r="L62" s="401">
        <f>H62-F62</f>
        <v>-56.5</v>
      </c>
      <c r="M62" s="550"/>
      <c r="N62" s="550"/>
      <c r="O62" s="558"/>
      <c r="P62" s="562"/>
      <c r="R62" s="1"/>
      <c r="S62" s="89"/>
      <c r="T62" s="18"/>
      <c r="U62" s="18"/>
      <c r="V62" s="18"/>
      <c r="W62" s="18"/>
      <c r="X62" s="18"/>
      <c r="Y62" s="18"/>
      <c r="Z62" s="18"/>
    </row>
    <row r="63" spans="1:28">
      <c r="A63" s="401">
        <v>2</v>
      </c>
      <c r="B63" s="476">
        <v>43139</v>
      </c>
      <c r="C63" s="260"/>
      <c r="D63" s="260" t="s">
        <v>3419</v>
      </c>
      <c r="E63" s="402" t="s">
        <v>270</v>
      </c>
      <c r="F63" s="402">
        <v>23</v>
      </c>
      <c r="G63" s="401"/>
      <c r="H63" s="401">
        <v>41</v>
      </c>
      <c r="I63" s="402">
        <v>60</v>
      </c>
      <c r="J63" s="564" t="s">
        <v>3420</v>
      </c>
      <c r="K63" s="565"/>
      <c r="L63" s="401">
        <f>H63-F63</f>
        <v>18</v>
      </c>
      <c r="M63" s="401">
        <f>L63*N63</f>
        <v>720</v>
      </c>
      <c r="N63" s="401">
        <v>40</v>
      </c>
      <c r="O63" s="524" t="s">
        <v>272</v>
      </c>
      <c r="P63" s="404">
        <v>43139</v>
      </c>
      <c r="R63" s="1"/>
      <c r="S63" s="89" t="s">
        <v>2469</v>
      </c>
      <c r="T63" s="18"/>
      <c r="U63" s="18"/>
      <c r="V63" s="18"/>
      <c r="W63" s="18"/>
      <c r="X63" s="18"/>
      <c r="Y63" s="18"/>
      <c r="Z63" s="18"/>
    </row>
    <row r="64" spans="1:28">
      <c r="A64" s="401">
        <v>3</v>
      </c>
      <c r="B64" s="476">
        <v>43145</v>
      </c>
      <c r="C64" s="260"/>
      <c r="D64" s="260" t="s">
        <v>3506</v>
      </c>
      <c r="E64" s="402" t="s">
        <v>270</v>
      </c>
      <c r="F64" s="402">
        <v>30</v>
      </c>
      <c r="G64" s="401"/>
      <c r="H64" s="401">
        <v>44</v>
      </c>
      <c r="I64" s="402">
        <v>70</v>
      </c>
      <c r="J64" s="564" t="s">
        <v>3507</v>
      </c>
      <c r="K64" s="565"/>
      <c r="L64" s="401">
        <f>H64-F64</f>
        <v>14</v>
      </c>
      <c r="M64" s="401">
        <f>L64*N64</f>
        <v>3500</v>
      </c>
      <c r="N64" s="401">
        <v>250</v>
      </c>
      <c r="O64" s="524" t="s">
        <v>272</v>
      </c>
      <c r="P64" s="404">
        <v>43145</v>
      </c>
      <c r="R64" s="1"/>
      <c r="S64" s="89"/>
      <c r="T64" s="18"/>
      <c r="U64" s="18"/>
      <c r="V64" s="18"/>
      <c r="W64" s="18"/>
      <c r="X64" s="18"/>
      <c r="Y64" s="18"/>
      <c r="Z64" s="18"/>
    </row>
    <row r="65" spans="1:27">
      <c r="A65" s="380">
        <v>4</v>
      </c>
      <c r="B65" s="187">
        <v>43145</v>
      </c>
      <c r="C65" s="381"/>
      <c r="D65" s="492" t="s">
        <v>3508</v>
      </c>
      <c r="E65" s="382" t="s">
        <v>270</v>
      </c>
      <c r="F65" s="382" t="s">
        <v>3509</v>
      </c>
      <c r="G65" s="380"/>
      <c r="H65" s="380"/>
      <c r="I65" s="523">
        <v>4</v>
      </c>
      <c r="J65" s="566" t="s">
        <v>271</v>
      </c>
      <c r="K65" s="566"/>
      <c r="L65" s="190"/>
      <c r="M65" s="190"/>
      <c r="N65" s="190"/>
      <c r="O65" s="379"/>
      <c r="P65" s="227"/>
      <c r="R65" s="1"/>
      <c r="S65" s="89" t="s">
        <v>2469</v>
      </c>
      <c r="T65" s="18"/>
      <c r="U65" s="18"/>
      <c r="V65" s="18"/>
      <c r="W65" s="18"/>
      <c r="X65" s="18"/>
      <c r="Y65" s="18"/>
      <c r="Z65" s="18"/>
    </row>
    <row r="66" spans="1:27">
      <c r="A66" s="380">
        <v>5</v>
      </c>
      <c r="B66" s="187">
        <v>43145</v>
      </c>
      <c r="C66" s="381"/>
      <c r="D66" s="492" t="s">
        <v>3510</v>
      </c>
      <c r="E66" s="382" t="s">
        <v>270</v>
      </c>
      <c r="F66" s="382" t="s">
        <v>3511</v>
      </c>
      <c r="G66" s="380"/>
      <c r="H66" s="380"/>
      <c r="I66" s="523">
        <v>20</v>
      </c>
      <c r="J66" s="566" t="s">
        <v>271</v>
      </c>
      <c r="K66" s="566"/>
      <c r="L66" s="190"/>
      <c r="M66" s="190"/>
      <c r="N66" s="190"/>
      <c r="O66" s="379"/>
      <c r="P66" s="227"/>
      <c r="R66" s="1"/>
      <c r="S66" s="89" t="s">
        <v>2469</v>
      </c>
      <c r="T66" s="18"/>
      <c r="U66" s="18"/>
      <c r="V66" s="18"/>
      <c r="W66" s="18"/>
      <c r="X66" s="18"/>
      <c r="Y66" s="18"/>
      <c r="Z66" s="18"/>
    </row>
    <row r="67" spans="1:27">
      <c r="A67" s="380"/>
      <c r="B67" s="187"/>
      <c r="C67" s="381"/>
      <c r="D67" s="381"/>
      <c r="E67" s="382"/>
      <c r="F67" s="382"/>
      <c r="G67" s="380"/>
      <c r="H67" s="380"/>
      <c r="I67" s="383"/>
      <c r="J67" s="566"/>
      <c r="K67" s="566"/>
      <c r="L67" s="190"/>
      <c r="M67" s="190"/>
      <c r="N67" s="190"/>
      <c r="O67" s="379"/>
      <c r="P67" s="227"/>
      <c r="R67" s="1"/>
      <c r="S67" s="89"/>
      <c r="T67" s="18"/>
      <c r="U67" s="18"/>
      <c r="V67" s="18"/>
      <c r="W67" s="18"/>
      <c r="X67" s="18"/>
      <c r="Y67" s="18"/>
      <c r="Z67" s="18"/>
    </row>
    <row r="68" spans="1:27">
      <c r="A68" s="380"/>
      <c r="B68" s="187"/>
      <c r="C68" s="381"/>
      <c r="D68" s="381"/>
      <c r="E68" s="382"/>
      <c r="F68" s="382"/>
      <c r="G68" s="380"/>
      <c r="H68" s="380"/>
      <c r="I68" s="383"/>
      <c r="J68" s="566"/>
      <c r="K68" s="566"/>
      <c r="L68" s="190"/>
      <c r="M68" s="190"/>
      <c r="N68" s="190"/>
      <c r="O68" s="379"/>
      <c r="P68" s="227"/>
      <c r="R68" s="1"/>
      <c r="S68" s="89"/>
      <c r="T68" s="18"/>
      <c r="U68" s="18"/>
      <c r="V68" s="18"/>
      <c r="W68" s="18"/>
      <c r="X68" s="18"/>
      <c r="Y68" s="18"/>
      <c r="Z68" s="18"/>
    </row>
    <row r="69" spans="1:27">
      <c r="A69" s="380"/>
      <c r="B69" s="187"/>
      <c r="C69" s="381"/>
      <c r="D69" s="381"/>
      <c r="E69" s="382"/>
      <c r="F69" s="382"/>
      <c r="G69" s="380"/>
      <c r="H69" s="380"/>
      <c r="I69" s="383"/>
      <c r="J69" s="566"/>
      <c r="K69" s="566"/>
      <c r="L69" s="190"/>
      <c r="M69" s="190"/>
      <c r="N69" s="190"/>
      <c r="O69" s="379"/>
      <c r="P69" s="227"/>
      <c r="R69" s="1"/>
      <c r="S69" s="89"/>
      <c r="T69" s="18"/>
      <c r="U69" s="18"/>
      <c r="V69" s="18"/>
      <c r="W69" s="18"/>
      <c r="X69" s="18"/>
      <c r="Y69" s="18"/>
      <c r="Z69" s="18"/>
    </row>
    <row r="70" spans="1:27">
      <c r="A70" s="422"/>
      <c r="B70" s="208"/>
      <c r="C70" s="423"/>
      <c r="D70" s="423"/>
      <c r="E70" s="104"/>
      <c r="F70" s="104"/>
      <c r="G70" s="422"/>
      <c r="H70" s="422"/>
      <c r="I70" s="424"/>
      <c r="J70" s="89"/>
      <c r="K70" s="159"/>
      <c r="L70" s="216"/>
      <c r="M70" s="216"/>
      <c r="N70" s="216"/>
      <c r="O70" s="425"/>
      <c r="P70" s="263"/>
      <c r="R70" s="1"/>
      <c r="S70" s="89"/>
      <c r="T70" s="18"/>
      <c r="U70" s="18"/>
      <c r="V70" s="18"/>
      <c r="W70" s="18"/>
      <c r="X70" s="18"/>
      <c r="Y70" s="18"/>
      <c r="Z70" s="18"/>
    </row>
    <row r="71" spans="1:27">
      <c r="A71" s="422"/>
      <c r="B71" s="208"/>
      <c r="C71" s="423"/>
      <c r="D71" s="423"/>
      <c r="E71" s="104"/>
      <c r="F71" s="104"/>
      <c r="G71" s="422"/>
      <c r="H71" s="422"/>
      <c r="I71" s="424"/>
      <c r="J71" s="89"/>
      <c r="K71" s="159"/>
      <c r="L71" s="216"/>
      <c r="M71" s="216"/>
      <c r="N71" s="216"/>
      <c r="O71" s="425"/>
      <c r="P71" s="263"/>
      <c r="R71" s="1"/>
      <c r="S71" s="89"/>
      <c r="T71" s="18"/>
      <c r="U71" s="18"/>
      <c r="V71" s="18"/>
      <c r="W71" s="18"/>
      <c r="X71" s="18"/>
      <c r="Y71" s="18"/>
      <c r="Z71" s="18"/>
    </row>
    <row r="72" spans="1:27">
      <c r="A72" s="422"/>
      <c r="B72" s="208"/>
      <c r="C72" s="423"/>
      <c r="D72" s="423"/>
      <c r="E72" s="104"/>
      <c r="F72" s="104"/>
      <c r="G72" s="422"/>
      <c r="H72" s="422"/>
      <c r="I72" s="424"/>
      <c r="J72" s="89"/>
      <c r="K72" s="159"/>
      <c r="L72" s="216"/>
      <c r="M72" s="216"/>
      <c r="N72" s="216"/>
      <c r="O72" s="425"/>
      <c r="P72" s="263"/>
      <c r="R72" s="1"/>
      <c r="S72" s="89"/>
      <c r="T72" s="18"/>
      <c r="U72" s="18"/>
      <c r="V72" s="18"/>
      <c r="W72" s="18"/>
      <c r="X72" s="18"/>
      <c r="Y72" s="18"/>
      <c r="Z72" s="18"/>
    </row>
    <row r="73" spans="1:27" ht="15">
      <c r="B73" s="345" t="s">
        <v>278</v>
      </c>
      <c r="C73" s="345"/>
      <c r="D73" s="345"/>
      <c r="E73" s="345"/>
      <c r="F73" s="182"/>
      <c r="G73" s="182"/>
      <c r="H73" s="182"/>
      <c r="I73" s="182"/>
      <c r="J73" s="152"/>
      <c r="K73" s="153"/>
      <c r="L73" s="178"/>
      <c r="M73" s="179"/>
      <c r="N73" s="180"/>
      <c r="O73" s="94"/>
      <c r="P73" s="151"/>
      <c r="R73" s="1"/>
      <c r="S73" s="49"/>
      <c r="T73" s="18"/>
      <c r="Z73" s="18"/>
      <c r="AA73" s="18"/>
    </row>
    <row r="74" spans="1:27" ht="38.25">
      <c r="A74" s="165" t="s">
        <v>13</v>
      </c>
      <c r="B74" s="85" t="s">
        <v>218</v>
      </c>
      <c r="C74" s="85"/>
      <c r="D74" s="86" t="s">
        <v>259</v>
      </c>
      <c r="E74" s="85" t="s">
        <v>260</v>
      </c>
      <c r="F74" s="85" t="s">
        <v>261</v>
      </c>
      <c r="G74" s="85" t="s">
        <v>346</v>
      </c>
      <c r="H74" s="85" t="s">
        <v>263</v>
      </c>
      <c r="I74" s="85" t="s">
        <v>264</v>
      </c>
      <c r="J74" s="585" t="s">
        <v>265</v>
      </c>
      <c r="K74" s="586"/>
      <c r="L74" s="85" t="s">
        <v>266</v>
      </c>
      <c r="M74" s="85" t="s">
        <v>267</v>
      </c>
      <c r="N74" s="85" t="s">
        <v>268</v>
      </c>
      <c r="O74" s="86" t="s">
        <v>269</v>
      </c>
      <c r="P74" s="85" t="s">
        <v>395</v>
      </c>
      <c r="R74" s="1"/>
      <c r="S74" s="49"/>
      <c r="T74" s="18"/>
      <c r="Z74" s="18"/>
      <c r="AA74" s="18"/>
    </row>
    <row r="75" spans="1:27" s="148" customFormat="1">
      <c r="A75" s="426">
        <v>1</v>
      </c>
      <c r="B75" s="427">
        <v>43139</v>
      </c>
      <c r="C75" s="428"/>
      <c r="D75" s="429" t="s">
        <v>193</v>
      </c>
      <c r="E75" s="430" t="s">
        <v>270</v>
      </c>
      <c r="F75" s="430">
        <f>(4750+4595)/2</f>
        <v>4672.5</v>
      </c>
      <c r="G75" s="430">
        <v>4470</v>
      </c>
      <c r="H75" s="430">
        <v>4855</v>
      </c>
      <c r="I75" s="431" t="s">
        <v>2970</v>
      </c>
      <c r="J75" s="575" t="s">
        <v>3497</v>
      </c>
      <c r="K75" s="575"/>
      <c r="L75" s="432">
        <f t="shared" ref="L75" si="27">H75-F75-K75</f>
        <v>182.5</v>
      </c>
      <c r="M75" s="433">
        <f t="shared" ref="M75" si="28">L75/F75</f>
        <v>3.9058319957196365E-2</v>
      </c>
      <c r="N75" s="430" t="s">
        <v>272</v>
      </c>
      <c r="O75" s="434">
        <v>43145</v>
      </c>
      <c r="P75" s="435"/>
      <c r="Q75" s="224"/>
      <c r="R75" s="222"/>
      <c r="S75" s="206" t="s">
        <v>2468</v>
      </c>
      <c r="T75" s="226"/>
      <c r="U75" s="204"/>
      <c r="V75" s="204"/>
      <c r="W75" s="204"/>
      <c r="X75" s="204"/>
      <c r="Y75" s="204"/>
      <c r="Z75" s="204"/>
    </row>
    <row r="76" spans="1:27" s="148" customFormat="1">
      <c r="A76" s="440">
        <v>2</v>
      </c>
      <c r="B76" s="446">
        <v>43117</v>
      </c>
      <c r="C76" s="437"/>
      <c r="D76" s="447" t="s">
        <v>47</v>
      </c>
      <c r="E76" s="439" t="s">
        <v>270</v>
      </c>
      <c r="F76" s="439">
        <v>726</v>
      </c>
      <c r="G76" s="440">
        <v>704</v>
      </c>
      <c r="H76" s="440">
        <v>700</v>
      </c>
      <c r="I76" s="439">
        <v>770</v>
      </c>
      <c r="J76" s="563" t="s">
        <v>3040</v>
      </c>
      <c r="K76" s="563"/>
      <c r="L76" s="442">
        <f t="shared" ref="L76" si="29">H76-F76-K76</f>
        <v>-26</v>
      </c>
      <c r="M76" s="443">
        <f t="shared" ref="M76" si="30">L76/F76</f>
        <v>-3.5812672176308541E-2</v>
      </c>
      <c r="N76" s="439" t="s">
        <v>2194</v>
      </c>
      <c r="O76" s="413">
        <v>43133</v>
      </c>
      <c r="P76" s="444"/>
      <c r="Q76" s="224"/>
      <c r="R76" s="222"/>
      <c r="S76" s="206" t="s">
        <v>2468</v>
      </c>
      <c r="T76" s="226"/>
      <c r="U76" s="204"/>
      <c r="V76" s="204"/>
      <c r="W76" s="204"/>
      <c r="X76" s="204"/>
      <c r="Y76" s="204"/>
      <c r="Z76" s="204"/>
    </row>
    <row r="77" spans="1:27" s="148" customFormat="1">
      <c r="A77" s="440">
        <v>3</v>
      </c>
      <c r="B77" s="446">
        <v>43130</v>
      </c>
      <c r="C77" s="437"/>
      <c r="D77" s="447" t="s">
        <v>357</v>
      </c>
      <c r="E77" s="439" t="s">
        <v>270</v>
      </c>
      <c r="F77" s="439">
        <v>3302.5</v>
      </c>
      <c r="G77" s="440">
        <v>3200</v>
      </c>
      <c r="H77" s="440">
        <v>3200</v>
      </c>
      <c r="I77" s="439">
        <v>3500</v>
      </c>
      <c r="J77" s="563" t="s">
        <v>3021</v>
      </c>
      <c r="K77" s="563"/>
      <c r="L77" s="442">
        <f t="shared" ref="L77" si="31">H77-F77-K77</f>
        <v>-102.5</v>
      </c>
      <c r="M77" s="443">
        <f t="shared" ref="M77" si="32">L77/F77</f>
        <v>-3.1037093111279335E-2</v>
      </c>
      <c r="N77" s="439" t="s">
        <v>2194</v>
      </c>
      <c r="O77" s="413">
        <v>43132</v>
      </c>
      <c r="P77" s="444"/>
      <c r="Q77" s="224"/>
      <c r="R77" s="222"/>
      <c r="S77" s="206" t="s">
        <v>2468</v>
      </c>
      <c r="T77" s="226"/>
      <c r="U77" s="204"/>
      <c r="V77" s="204"/>
      <c r="W77" s="204"/>
      <c r="X77" s="204"/>
      <c r="Y77" s="204"/>
      <c r="Z77" s="204"/>
    </row>
    <row r="78" spans="1:27" s="148" customFormat="1">
      <c r="A78" s="426">
        <v>4</v>
      </c>
      <c r="B78" s="427">
        <v>43136</v>
      </c>
      <c r="C78" s="428"/>
      <c r="D78" s="429" t="s">
        <v>379</v>
      </c>
      <c r="E78" s="430" t="s">
        <v>270</v>
      </c>
      <c r="F78" s="430">
        <v>206.5</v>
      </c>
      <c r="G78" s="430">
        <v>198</v>
      </c>
      <c r="H78" s="430">
        <v>212</v>
      </c>
      <c r="I78" s="431" t="s">
        <v>322</v>
      </c>
      <c r="J78" s="575" t="s">
        <v>3047</v>
      </c>
      <c r="K78" s="575"/>
      <c r="L78" s="432">
        <f t="shared" ref="L78" si="33">H78-F78-K78</f>
        <v>5.5</v>
      </c>
      <c r="M78" s="433">
        <f t="shared" ref="M78" si="34">L78/F78</f>
        <v>2.6634382566585957E-2</v>
      </c>
      <c r="N78" s="430" t="s">
        <v>272</v>
      </c>
      <c r="O78" s="434">
        <v>43136</v>
      </c>
      <c r="P78" s="435"/>
      <c r="Q78" s="224"/>
      <c r="R78" s="222"/>
      <c r="S78" s="206" t="s">
        <v>2467</v>
      </c>
      <c r="T78" s="226"/>
      <c r="U78" s="204"/>
      <c r="V78" s="204"/>
      <c r="W78" s="204"/>
      <c r="X78" s="204"/>
      <c r="Y78" s="204"/>
      <c r="Z78" s="204"/>
    </row>
    <row r="79" spans="1:27" s="148" customFormat="1">
      <c r="A79" s="426">
        <v>5</v>
      </c>
      <c r="B79" s="427">
        <v>43136</v>
      </c>
      <c r="C79" s="428"/>
      <c r="D79" s="429" t="s">
        <v>67</v>
      </c>
      <c r="E79" s="430" t="s">
        <v>270</v>
      </c>
      <c r="F79" s="430">
        <v>205</v>
      </c>
      <c r="G79" s="430">
        <v>197</v>
      </c>
      <c r="H79" s="430">
        <v>210.5</v>
      </c>
      <c r="I79" s="431" t="s">
        <v>322</v>
      </c>
      <c r="J79" s="575" t="s">
        <v>3047</v>
      </c>
      <c r="K79" s="575"/>
      <c r="L79" s="432">
        <f t="shared" ref="L79:L80" si="35">H79-F79-K79</f>
        <v>5.5</v>
      </c>
      <c r="M79" s="433">
        <f t="shared" ref="M79:M80" si="36">L79/F79</f>
        <v>2.6829268292682926E-2</v>
      </c>
      <c r="N79" s="430" t="s">
        <v>272</v>
      </c>
      <c r="O79" s="434">
        <v>43140</v>
      </c>
      <c r="P79" s="435"/>
      <c r="Q79" s="224"/>
      <c r="R79" s="222"/>
      <c r="S79" s="206" t="s">
        <v>2467</v>
      </c>
      <c r="T79" s="226"/>
      <c r="U79" s="204"/>
      <c r="V79" s="204"/>
      <c r="W79" s="204"/>
      <c r="X79" s="204"/>
      <c r="Y79" s="204"/>
      <c r="Z79" s="204"/>
    </row>
    <row r="80" spans="1:27" s="148" customFormat="1">
      <c r="A80" s="426">
        <v>6</v>
      </c>
      <c r="B80" s="427">
        <v>43138</v>
      </c>
      <c r="C80" s="428"/>
      <c r="D80" s="429" t="s">
        <v>129</v>
      </c>
      <c r="E80" s="430" t="s">
        <v>3429</v>
      </c>
      <c r="F80" s="430">
        <v>190.55</v>
      </c>
      <c r="G80" s="430">
        <v>183</v>
      </c>
      <c r="H80" s="430">
        <v>197.75</v>
      </c>
      <c r="I80" s="431" t="s">
        <v>3066</v>
      </c>
      <c r="J80" s="575" t="s">
        <v>3459</v>
      </c>
      <c r="K80" s="575"/>
      <c r="L80" s="432">
        <f t="shared" si="35"/>
        <v>7.1999999999999886</v>
      </c>
      <c r="M80" s="433">
        <f t="shared" si="36"/>
        <v>3.778535817370763E-2</v>
      </c>
      <c r="N80" s="430" t="s">
        <v>272</v>
      </c>
      <c r="O80" s="434">
        <v>43143</v>
      </c>
      <c r="P80" s="435"/>
      <c r="Q80" s="224"/>
      <c r="R80" s="222"/>
      <c r="S80" s="206" t="s">
        <v>2467</v>
      </c>
      <c r="T80" s="226"/>
      <c r="U80" s="204"/>
      <c r="V80" s="204"/>
      <c r="W80" s="204"/>
      <c r="X80" s="204"/>
      <c r="Y80" s="204"/>
      <c r="Z80" s="204"/>
    </row>
    <row r="81" spans="1:38" s="148" customFormat="1">
      <c r="A81" s="426">
        <v>7</v>
      </c>
      <c r="B81" s="427">
        <v>43139</v>
      </c>
      <c r="C81" s="428"/>
      <c r="D81" s="429" t="s">
        <v>379</v>
      </c>
      <c r="E81" s="430" t="s">
        <v>270</v>
      </c>
      <c r="F81" s="430">
        <v>205.5</v>
      </c>
      <c r="G81" s="430">
        <v>195</v>
      </c>
      <c r="H81" s="430">
        <v>212.5</v>
      </c>
      <c r="I81" s="431" t="s">
        <v>322</v>
      </c>
      <c r="J81" s="575" t="s">
        <v>3438</v>
      </c>
      <c r="K81" s="575"/>
      <c r="L81" s="432">
        <f t="shared" ref="L81" si="37">H81-F81-K81</f>
        <v>7</v>
      </c>
      <c r="M81" s="433">
        <f t="shared" ref="M81" si="38">L81/F81</f>
        <v>3.4063260340632603E-2</v>
      </c>
      <c r="N81" s="430" t="s">
        <v>272</v>
      </c>
      <c r="O81" s="434">
        <v>43140</v>
      </c>
      <c r="P81" s="435"/>
      <c r="Q81" s="224"/>
      <c r="R81" s="222"/>
      <c r="S81" s="206" t="s">
        <v>2467</v>
      </c>
      <c r="T81" s="226"/>
      <c r="U81" s="204"/>
      <c r="V81" s="204"/>
      <c r="W81" s="204"/>
      <c r="X81" s="204"/>
      <c r="Y81" s="204"/>
      <c r="Z81" s="204"/>
    </row>
    <row r="82" spans="1:38" s="148" customFormat="1">
      <c r="A82" s="201">
        <v>8</v>
      </c>
      <c r="B82" s="415">
        <v>43139</v>
      </c>
      <c r="C82" s="209"/>
      <c r="D82" s="223" t="s">
        <v>72</v>
      </c>
      <c r="E82" s="211" t="s">
        <v>270</v>
      </c>
      <c r="F82" s="205" t="s">
        <v>3416</v>
      </c>
      <c r="G82" s="200">
        <v>524</v>
      </c>
      <c r="H82" s="200"/>
      <c r="I82" s="211" t="s">
        <v>3417</v>
      </c>
      <c r="J82" s="566" t="s">
        <v>271</v>
      </c>
      <c r="K82" s="567"/>
      <c r="L82" s="212"/>
      <c r="M82" s="213"/>
      <c r="N82" s="210"/>
      <c r="O82" s="346"/>
      <c r="P82" s="227">
        <f>VLOOKUP(D82,Sheet2!$A$1:M2127,6,0)</f>
        <v>547.6</v>
      </c>
      <c r="Q82" s="224"/>
      <c r="R82" s="222"/>
      <c r="S82" s="206" t="s">
        <v>2467</v>
      </c>
      <c r="T82" s="226"/>
      <c r="U82" s="204"/>
      <c r="V82" s="204"/>
      <c r="W82" s="204"/>
      <c r="X82" s="204"/>
      <c r="Y82" s="204"/>
      <c r="Z82" s="204"/>
    </row>
    <row r="83" spans="1:38" s="148" customFormat="1">
      <c r="A83" s="201">
        <v>9</v>
      </c>
      <c r="B83" s="521">
        <v>43139</v>
      </c>
      <c r="C83" s="209"/>
      <c r="D83" s="223" t="s">
        <v>81</v>
      </c>
      <c r="E83" s="211" t="s">
        <v>270</v>
      </c>
      <c r="F83" s="205" t="s">
        <v>3418</v>
      </c>
      <c r="G83" s="200">
        <v>237</v>
      </c>
      <c r="H83" s="200"/>
      <c r="I83" s="211">
        <v>260</v>
      </c>
      <c r="J83" s="566" t="s">
        <v>271</v>
      </c>
      <c r="K83" s="567"/>
      <c r="L83" s="212"/>
      <c r="M83" s="213"/>
      <c r="N83" s="210"/>
      <c r="O83" s="346"/>
      <c r="P83" s="227">
        <f>VLOOKUP(D83,Sheet2!$A$1:M2128,6,0)</f>
        <v>243.25</v>
      </c>
      <c r="Q83" s="224"/>
      <c r="R83" s="222"/>
      <c r="S83" s="206" t="s">
        <v>2468</v>
      </c>
      <c r="T83" s="226"/>
      <c r="U83" s="204"/>
      <c r="V83" s="204"/>
      <c r="W83" s="204"/>
      <c r="X83" s="204"/>
      <c r="Y83" s="204"/>
      <c r="Z83" s="204"/>
    </row>
    <row r="84" spans="1:38" s="148" customFormat="1">
      <c r="A84" s="519">
        <v>10</v>
      </c>
      <c r="B84" s="503">
        <v>43143</v>
      </c>
      <c r="C84" s="520"/>
      <c r="D84" s="223" t="s">
        <v>153</v>
      </c>
      <c r="E84" s="211" t="s">
        <v>270</v>
      </c>
      <c r="F84" s="205" t="s">
        <v>3454</v>
      </c>
      <c r="G84" s="200">
        <v>585</v>
      </c>
      <c r="H84" s="200"/>
      <c r="I84" s="211">
        <v>635</v>
      </c>
      <c r="J84" s="566" t="s">
        <v>271</v>
      </c>
      <c r="K84" s="567"/>
      <c r="L84" s="212"/>
      <c r="M84" s="213"/>
      <c r="N84" s="210"/>
      <c r="O84" s="346"/>
      <c r="P84" s="227">
        <f>VLOOKUP(D84,Sheet2!$A$1:M2129,6,0)</f>
        <v>611.5</v>
      </c>
      <c r="Q84" s="224"/>
      <c r="R84" s="222"/>
      <c r="S84" s="206" t="s">
        <v>2468</v>
      </c>
      <c r="T84" s="226"/>
      <c r="U84" s="204"/>
      <c r="V84" s="204"/>
      <c r="W84" s="204"/>
      <c r="X84" s="204"/>
      <c r="Y84" s="204"/>
      <c r="Z84" s="204"/>
    </row>
    <row r="85" spans="1:38" s="148" customFormat="1">
      <c r="A85" s="519">
        <v>11</v>
      </c>
      <c r="B85" s="503">
        <v>43145</v>
      </c>
      <c r="C85" s="520"/>
      <c r="D85" s="223" t="s">
        <v>987</v>
      </c>
      <c r="E85" s="211" t="s">
        <v>270</v>
      </c>
      <c r="F85" s="205" t="s">
        <v>3498</v>
      </c>
      <c r="G85" s="200">
        <v>155</v>
      </c>
      <c r="H85" s="200"/>
      <c r="I85" s="211" t="s">
        <v>3499</v>
      </c>
      <c r="J85" s="566" t="s">
        <v>271</v>
      </c>
      <c r="K85" s="567"/>
      <c r="L85" s="212"/>
      <c r="M85" s="213"/>
      <c r="N85" s="210"/>
      <c r="O85" s="346"/>
      <c r="P85" s="227">
        <f>VLOOKUP(D85,Sheet2!$A$1:M2130,6,0)</f>
        <v>161.80000000000001</v>
      </c>
      <c r="Q85" s="224"/>
      <c r="R85" s="222"/>
      <c r="S85" s="206" t="s">
        <v>2467</v>
      </c>
      <c r="T85" s="226"/>
      <c r="U85" s="204"/>
      <c r="V85" s="204"/>
      <c r="W85" s="204"/>
      <c r="X85" s="204"/>
      <c r="Y85" s="204"/>
      <c r="Z85" s="204"/>
    </row>
    <row r="86" spans="1:38" s="148" customFormat="1">
      <c r="A86" s="519">
        <v>12</v>
      </c>
      <c r="B86" s="503">
        <v>43145</v>
      </c>
      <c r="C86" s="520"/>
      <c r="D86" s="223" t="s">
        <v>188</v>
      </c>
      <c r="E86" s="211" t="s">
        <v>270</v>
      </c>
      <c r="F86" s="205" t="s">
        <v>3504</v>
      </c>
      <c r="G86" s="200">
        <v>1618</v>
      </c>
      <c r="H86" s="200"/>
      <c r="I86" s="211">
        <v>1800</v>
      </c>
      <c r="J86" s="566" t="s">
        <v>271</v>
      </c>
      <c r="K86" s="567"/>
      <c r="L86" s="212"/>
      <c r="M86" s="213"/>
      <c r="N86" s="210"/>
      <c r="O86" s="346"/>
      <c r="P86" s="227">
        <f>VLOOKUP(D86,Sheet2!$A$1:M2131,6,0)</f>
        <v>1669.95</v>
      </c>
      <c r="Q86" s="224"/>
      <c r="R86" s="222"/>
      <c r="S86" s="206" t="s">
        <v>2467</v>
      </c>
      <c r="T86" s="226"/>
      <c r="U86" s="204"/>
      <c r="V86" s="204"/>
      <c r="W86" s="204"/>
      <c r="X86" s="204"/>
      <c r="Y86" s="204"/>
      <c r="Z86" s="204"/>
    </row>
    <row r="87" spans="1:38" s="148" customFormat="1">
      <c r="A87" s="519"/>
      <c r="B87" s="503"/>
      <c r="C87" s="520"/>
      <c r="D87" s="223"/>
      <c r="E87" s="211"/>
      <c r="F87" s="205"/>
      <c r="G87" s="200"/>
      <c r="H87" s="200"/>
      <c r="I87" s="211"/>
      <c r="J87" s="566"/>
      <c r="K87" s="567"/>
      <c r="L87" s="212"/>
      <c r="M87" s="213"/>
      <c r="N87" s="210"/>
      <c r="O87" s="346"/>
      <c r="P87" s="227"/>
      <c r="Q87" s="224"/>
      <c r="R87" s="222"/>
      <c r="S87" s="206"/>
      <c r="T87" s="226"/>
      <c r="U87" s="204"/>
      <c r="V87" s="204"/>
      <c r="W87" s="204"/>
      <c r="X87" s="204"/>
      <c r="Y87" s="204"/>
      <c r="Z87" s="204"/>
    </row>
    <row r="88" spans="1:38" s="19" customFormat="1">
      <c r="A88" s="341" t="s">
        <v>347</v>
      </c>
      <c r="B88" s="341"/>
      <c r="C88" s="341"/>
      <c r="D88" s="341"/>
      <c r="F88" s="182" t="s">
        <v>371</v>
      </c>
      <c r="G88" s="216"/>
      <c r="H88" s="216"/>
      <c r="I88" s="162"/>
      <c r="J88" s="89"/>
      <c r="K88" s="159"/>
      <c r="L88" s="217"/>
      <c r="M88" s="218"/>
      <c r="N88" s="159"/>
      <c r="O88" s="219"/>
      <c r="P88" s="220"/>
      <c r="Q88" s="119"/>
      <c r="R88" s="1"/>
      <c r="S88" s="89"/>
      <c r="T88" s="18"/>
      <c r="U88" s="18"/>
      <c r="V88" s="18"/>
      <c r="W88" s="18"/>
      <c r="X88" s="18"/>
      <c r="Y88" s="18"/>
      <c r="Z88" s="18"/>
      <c r="AA88" s="119"/>
      <c r="AB88" s="119"/>
      <c r="AC88" s="119"/>
      <c r="AD88" s="119"/>
      <c r="AE88" s="119"/>
      <c r="AF88" s="119"/>
      <c r="AG88" s="119"/>
      <c r="AH88" s="119"/>
      <c r="AI88" s="119"/>
    </row>
    <row r="89" spans="1:38" s="19" customFormat="1">
      <c r="A89" s="197" t="s">
        <v>2570</v>
      </c>
      <c r="B89" s="228"/>
      <c r="C89" s="228"/>
      <c r="D89" s="228"/>
      <c r="E89" s="88"/>
      <c r="F89" s="182" t="s">
        <v>2614</v>
      </c>
      <c r="G89" s="216"/>
      <c r="H89" s="216"/>
      <c r="I89" s="162"/>
      <c r="J89" s="89"/>
      <c r="K89" s="159"/>
      <c r="L89" s="217"/>
      <c r="M89" s="218"/>
      <c r="N89" s="159"/>
      <c r="O89" s="219"/>
      <c r="P89" s="220"/>
      <c r="Q89" s="119"/>
      <c r="R89" s="1"/>
      <c r="S89" s="89"/>
      <c r="T89" s="18"/>
      <c r="U89" s="18"/>
      <c r="V89" s="18"/>
      <c r="W89" s="18"/>
      <c r="X89" s="18"/>
      <c r="Y89" s="18"/>
      <c r="Z89" s="18"/>
      <c r="AA89" s="119"/>
      <c r="AB89" s="119"/>
      <c r="AC89" s="119"/>
      <c r="AD89" s="119"/>
      <c r="AE89" s="119"/>
      <c r="AF89" s="119"/>
      <c r="AG89" s="119"/>
      <c r="AH89" s="119"/>
      <c r="AI89" s="119"/>
    </row>
    <row r="90" spans="1:38" s="19" customFormat="1">
      <c r="A90" s="214"/>
      <c r="B90" s="208"/>
      <c r="C90" s="215"/>
      <c r="D90" s="115"/>
      <c r="E90" s="162"/>
      <c r="F90" s="95"/>
      <c r="G90" s="216"/>
      <c r="H90" s="216"/>
      <c r="I90" s="162"/>
      <c r="J90" s="89"/>
      <c r="K90" s="159"/>
      <c r="L90" s="217"/>
      <c r="M90" s="218"/>
      <c r="N90" s="159"/>
      <c r="O90" s="219"/>
      <c r="P90" s="220"/>
      <c r="Q90" s="119"/>
      <c r="R90" s="1"/>
      <c r="S90" s="89"/>
      <c r="T90" s="18"/>
      <c r="U90" s="18"/>
      <c r="V90" s="18"/>
      <c r="W90" s="18"/>
      <c r="X90" s="18"/>
      <c r="Y90" s="18"/>
      <c r="Z90" s="18"/>
      <c r="AA90" s="119"/>
      <c r="AB90" s="119"/>
      <c r="AC90" s="119"/>
      <c r="AD90" s="119"/>
      <c r="AE90" s="119"/>
      <c r="AF90" s="119"/>
      <c r="AG90" s="119"/>
      <c r="AH90" s="119"/>
      <c r="AI90" s="119"/>
    </row>
    <row r="91" spans="1:38">
      <c r="F91" s="119"/>
      <c r="G91" s="119"/>
      <c r="H91" s="119"/>
      <c r="I91" s="119"/>
      <c r="J91" s="119"/>
      <c r="K91" s="119"/>
      <c r="L91" s="119"/>
      <c r="M91" s="119"/>
      <c r="N91" s="119"/>
      <c r="P91" s="119"/>
      <c r="R91" s="1"/>
      <c r="S91" s="89"/>
      <c r="T91" s="18"/>
      <c r="U91" s="18"/>
      <c r="V91" s="18"/>
      <c r="W91" s="18"/>
      <c r="X91" s="18"/>
      <c r="Y91" s="18"/>
      <c r="Z91" s="18"/>
    </row>
    <row r="92" spans="1:38" ht="15">
      <c r="A92" s="105" t="s">
        <v>344</v>
      </c>
      <c r="B92" s="97"/>
      <c r="C92" s="97"/>
      <c r="D92" s="98"/>
      <c r="E92" s="99"/>
      <c r="F92" s="88"/>
      <c r="G92" s="88"/>
      <c r="H92" s="167"/>
      <c r="I92" s="185"/>
      <c r="J92" s="154"/>
      <c r="K92" s="155"/>
      <c r="L92" s="89"/>
      <c r="M92" s="89"/>
      <c r="N92" s="89"/>
      <c r="O92" s="1"/>
      <c r="P92" s="9"/>
      <c r="R92" s="1"/>
      <c r="S92" s="89"/>
      <c r="T92" s="18"/>
      <c r="U92" s="18"/>
      <c r="V92" s="18"/>
      <c r="W92" s="18"/>
      <c r="X92" s="18"/>
      <c r="Y92" s="18"/>
      <c r="Z92" s="18"/>
    </row>
    <row r="93" spans="1:38" ht="38.25">
      <c r="A93" s="165" t="s">
        <v>13</v>
      </c>
      <c r="B93" s="85" t="s">
        <v>218</v>
      </c>
      <c r="C93" s="85"/>
      <c r="D93" s="86" t="s">
        <v>259</v>
      </c>
      <c r="E93" s="85" t="s">
        <v>260</v>
      </c>
      <c r="F93" s="85" t="s">
        <v>261</v>
      </c>
      <c r="G93" s="85" t="s">
        <v>346</v>
      </c>
      <c r="H93" s="85" t="s">
        <v>263</v>
      </c>
      <c r="I93" s="85" t="s">
        <v>264</v>
      </c>
      <c r="J93" s="587" t="s">
        <v>265</v>
      </c>
      <c r="K93" s="588"/>
      <c r="L93" s="85" t="s">
        <v>266</v>
      </c>
      <c r="M93" s="85" t="s">
        <v>267</v>
      </c>
      <c r="N93" s="85" t="s">
        <v>268</v>
      </c>
      <c r="O93" s="86" t="s">
        <v>269</v>
      </c>
      <c r="P93" s="85" t="s">
        <v>395</v>
      </c>
      <c r="Q93" s="204"/>
      <c r="R93" s="204"/>
      <c r="S93" s="89"/>
      <c r="T93" s="18"/>
      <c r="U93" s="18"/>
      <c r="V93" s="18"/>
      <c r="W93" s="18"/>
      <c r="X93" s="18"/>
      <c r="Y93" s="18"/>
      <c r="Z93" s="18"/>
    </row>
    <row r="94" spans="1:38">
      <c r="A94" s="426">
        <v>1</v>
      </c>
      <c r="B94" s="427">
        <v>43138</v>
      </c>
      <c r="C94" s="428"/>
      <c r="D94" s="429" t="s">
        <v>1490</v>
      </c>
      <c r="E94" s="430" t="s">
        <v>270</v>
      </c>
      <c r="F94" s="430">
        <v>1655</v>
      </c>
      <c r="G94" s="430">
        <v>1520</v>
      </c>
      <c r="H94" s="430">
        <v>1762.5</v>
      </c>
      <c r="I94" s="431" t="s">
        <v>3062</v>
      </c>
      <c r="J94" s="575" t="s">
        <v>3435</v>
      </c>
      <c r="K94" s="575"/>
      <c r="L94" s="432">
        <f t="shared" ref="L94" si="39">H94-F94-K94</f>
        <v>107.5</v>
      </c>
      <c r="M94" s="433">
        <f t="shared" ref="M94" si="40">L94/F94</f>
        <v>6.4954682779456194E-2</v>
      </c>
      <c r="N94" s="430" t="s">
        <v>272</v>
      </c>
      <c r="O94" s="434">
        <v>43140</v>
      </c>
      <c r="P94" s="435"/>
      <c r="Q94" s="204"/>
      <c r="R94" s="204"/>
      <c r="S94" s="89" t="s">
        <v>2467</v>
      </c>
      <c r="T94" s="18"/>
      <c r="U94" s="18"/>
      <c r="V94" s="18"/>
      <c r="W94" s="18"/>
      <c r="X94" s="18"/>
      <c r="Z94" s="18"/>
      <c r="AL94" s="18"/>
    </row>
    <row r="95" spans="1:38">
      <c r="A95" s="341" t="s">
        <v>347</v>
      </c>
      <c r="B95" s="341"/>
      <c r="C95" s="341"/>
      <c r="D95" s="341"/>
      <c r="E95" s="19"/>
      <c r="F95" s="182" t="s">
        <v>371</v>
      </c>
      <c r="G95" s="95"/>
      <c r="H95" s="95"/>
      <c r="I95" s="162"/>
      <c r="J95" s="159"/>
      <c r="K95" s="159"/>
      <c r="L95" s="217"/>
      <c r="M95" s="218"/>
      <c r="N95" s="159"/>
      <c r="O95" s="219"/>
      <c r="P95" s="229"/>
      <c r="Q95" s="1"/>
      <c r="R95" s="1"/>
      <c r="S95" s="89"/>
      <c r="T95" s="18"/>
      <c r="U95" s="18"/>
      <c r="V95" s="18"/>
      <c r="W95" s="18"/>
      <c r="X95" s="18"/>
      <c r="Z95" s="18"/>
      <c r="AL95" s="18"/>
    </row>
    <row r="96" spans="1:38">
      <c r="A96" s="197" t="s">
        <v>2570</v>
      </c>
      <c r="B96" s="228"/>
      <c r="C96" s="228"/>
      <c r="D96" s="228"/>
      <c r="E96" s="88"/>
      <c r="F96" s="182" t="s">
        <v>2614</v>
      </c>
      <c r="G96" s="49"/>
      <c r="H96" s="49"/>
      <c r="I96" s="49"/>
      <c r="J96" s="9"/>
      <c r="K96" s="9"/>
      <c r="L96" s="49"/>
      <c r="M96" s="49"/>
      <c r="N96" s="49"/>
      <c r="O96" s="1"/>
      <c r="P96" s="9"/>
      <c r="S96" s="95"/>
      <c r="T96" s="18"/>
      <c r="U96" s="18"/>
      <c r="V96" s="18"/>
      <c r="W96" s="18"/>
      <c r="X96" s="18"/>
      <c r="Y96" s="18"/>
      <c r="Z96" s="18"/>
      <c r="AA96" s="18"/>
    </row>
    <row r="97" spans="1:27">
      <c r="A97" s="197"/>
      <c r="B97" s="261"/>
      <c r="C97" s="261"/>
      <c r="D97" s="261"/>
      <c r="E97" s="88"/>
      <c r="F97" s="182"/>
      <c r="G97" s="49"/>
      <c r="H97" s="49"/>
      <c r="I97" s="49"/>
      <c r="J97" s="9"/>
      <c r="K97" s="9"/>
      <c r="L97" s="49"/>
      <c r="M97" s="49"/>
      <c r="N97" s="49"/>
      <c r="O97" s="1"/>
      <c r="P97" s="9"/>
      <c r="S97" s="95"/>
      <c r="T97" s="18"/>
      <c r="U97" s="18"/>
      <c r="V97" s="18"/>
      <c r="W97" s="18"/>
      <c r="X97" s="18"/>
      <c r="Y97" s="18"/>
      <c r="Z97" s="18"/>
      <c r="AA97" s="18"/>
    </row>
    <row r="98" spans="1:27">
      <c r="A98" s="197"/>
      <c r="B98" s="261"/>
      <c r="C98" s="261"/>
      <c r="D98" s="261"/>
      <c r="E98" s="88"/>
      <c r="F98" s="182"/>
      <c r="G98" s="49"/>
      <c r="H98" s="49"/>
      <c r="I98" s="49"/>
      <c r="J98" s="9"/>
      <c r="K98" s="9"/>
      <c r="L98" s="49"/>
      <c r="M98" s="49"/>
      <c r="N98" s="49"/>
      <c r="O98" s="1"/>
      <c r="P98" s="9"/>
      <c r="S98" s="95"/>
      <c r="T98" s="18"/>
      <c r="U98" s="18"/>
      <c r="V98" s="18"/>
      <c r="W98" s="18"/>
      <c r="X98" s="18"/>
      <c r="Y98" s="18"/>
      <c r="Z98" s="18"/>
      <c r="AA98" s="18"/>
    </row>
    <row r="99" spans="1:27">
      <c r="A99" s="197"/>
      <c r="B99" s="261"/>
      <c r="C99" s="261"/>
      <c r="D99" s="261"/>
      <c r="E99" s="88"/>
      <c r="F99" s="182"/>
      <c r="G99" s="49"/>
      <c r="H99" s="49"/>
      <c r="I99" s="49"/>
      <c r="J99" s="9"/>
      <c r="K99" s="9"/>
      <c r="L99" s="49"/>
      <c r="M99" s="49"/>
      <c r="N99" s="49"/>
      <c r="O99" s="1"/>
      <c r="P99" s="9"/>
      <c r="S99" s="95"/>
      <c r="T99" s="18"/>
      <c r="U99" s="18"/>
      <c r="V99" s="18"/>
      <c r="W99" s="18"/>
      <c r="X99" s="18"/>
      <c r="Y99" s="18"/>
      <c r="Z99" s="18"/>
      <c r="AA99" s="18"/>
    </row>
    <row r="100" spans="1:27" s="146" customFormat="1" ht="15">
      <c r="A100" s="1"/>
      <c r="B100" s="342" t="s">
        <v>2176</v>
      </c>
      <c r="C100" s="342"/>
      <c r="D100" s="342"/>
      <c r="E100" s="342"/>
      <c r="F100" s="99"/>
      <c r="G100" s="88"/>
      <c r="H100" s="88"/>
      <c r="I100" s="167"/>
      <c r="J100" s="156"/>
      <c r="K100" s="168"/>
      <c r="L100" s="181"/>
      <c r="M100" s="49"/>
      <c r="N100" s="49"/>
      <c r="O100" s="1"/>
      <c r="P100" s="9"/>
      <c r="S100" s="162"/>
      <c r="T100" s="115"/>
      <c r="U100" s="115"/>
      <c r="V100" s="115"/>
      <c r="W100" s="115"/>
      <c r="X100" s="115"/>
      <c r="Y100" s="115"/>
      <c r="Z100" s="115"/>
      <c r="AA100" s="115"/>
    </row>
    <row r="101" spans="1:27" ht="38.25">
      <c r="A101" s="165" t="s">
        <v>13</v>
      </c>
      <c r="B101" s="85" t="s">
        <v>218</v>
      </c>
      <c r="C101" s="85"/>
      <c r="D101" s="86" t="s">
        <v>259</v>
      </c>
      <c r="E101" s="85" t="s">
        <v>260</v>
      </c>
      <c r="F101" s="85" t="s">
        <v>261</v>
      </c>
      <c r="G101" s="85" t="s">
        <v>262</v>
      </c>
      <c r="H101" s="85" t="s">
        <v>263</v>
      </c>
      <c r="I101" s="85" t="s">
        <v>264</v>
      </c>
      <c r="J101" s="610" t="s">
        <v>265</v>
      </c>
      <c r="K101" s="611"/>
      <c r="L101" s="85" t="s">
        <v>2180</v>
      </c>
      <c r="M101" s="85" t="s">
        <v>267</v>
      </c>
      <c r="N101" s="177" t="s">
        <v>274</v>
      </c>
      <c r="O101" s="85" t="s">
        <v>275</v>
      </c>
      <c r="P101" s="85" t="s">
        <v>268</v>
      </c>
      <c r="Q101" s="86" t="s">
        <v>269</v>
      </c>
      <c r="R101" s="85" t="s">
        <v>395</v>
      </c>
      <c r="S101" s="89"/>
      <c r="T101" s="18"/>
      <c r="U101" s="18"/>
      <c r="V101" s="18"/>
      <c r="W101" s="18"/>
      <c r="X101" s="18"/>
      <c r="Y101" s="18"/>
      <c r="Z101" s="18"/>
      <c r="AA101" s="18"/>
    </row>
    <row r="102" spans="1:27">
      <c r="A102" s="448">
        <v>1</v>
      </c>
      <c r="B102" s="253">
        <v>43131</v>
      </c>
      <c r="C102" s="449"/>
      <c r="D102" s="447" t="s">
        <v>633</v>
      </c>
      <c r="E102" s="439" t="s">
        <v>270</v>
      </c>
      <c r="F102" s="439">
        <v>232.5</v>
      </c>
      <c r="G102" s="440">
        <v>225</v>
      </c>
      <c r="H102" s="440">
        <v>218</v>
      </c>
      <c r="I102" s="439">
        <v>250</v>
      </c>
      <c r="J102" s="563" t="s">
        <v>3024</v>
      </c>
      <c r="K102" s="563"/>
      <c r="L102" s="442">
        <f t="shared" ref="L102" si="41">H102-F102-K102</f>
        <v>-14.5</v>
      </c>
      <c r="M102" s="471">
        <f t="shared" ref="M102" si="42">L102/F102</f>
        <v>-6.236559139784946E-2</v>
      </c>
      <c r="N102" s="475"/>
      <c r="O102" s="473"/>
      <c r="P102" s="439" t="s">
        <v>2194</v>
      </c>
      <c r="Q102" s="413">
        <v>43132</v>
      </c>
      <c r="R102" s="450"/>
      <c r="S102" s="158" t="s">
        <v>2468</v>
      </c>
    </row>
    <row r="103" spans="1:27">
      <c r="A103" s="451">
        <v>2</v>
      </c>
      <c r="B103" s="452">
        <v>43133</v>
      </c>
      <c r="C103" s="453"/>
      <c r="D103" s="454" t="s">
        <v>601</v>
      </c>
      <c r="E103" s="455" t="s">
        <v>270</v>
      </c>
      <c r="F103" s="455">
        <v>469</v>
      </c>
      <c r="G103" s="456">
        <v>457</v>
      </c>
      <c r="H103" s="456">
        <v>457</v>
      </c>
      <c r="I103" s="455">
        <v>485</v>
      </c>
      <c r="J103" s="559" t="s">
        <v>3039</v>
      </c>
      <c r="K103" s="559"/>
      <c r="L103" s="457">
        <f t="shared" ref="L103:L104" si="43">H103-F103-K103</f>
        <v>-12</v>
      </c>
      <c r="M103" s="472">
        <f t="shared" ref="M103:M104" si="44">L103/F103</f>
        <v>-2.5586353944562899E-2</v>
      </c>
      <c r="N103" s="479"/>
      <c r="O103" s="474"/>
      <c r="P103" s="455" t="s">
        <v>2194</v>
      </c>
      <c r="Q103" s="458">
        <v>43133</v>
      </c>
      <c r="R103" s="459"/>
      <c r="S103" s="158" t="s">
        <v>2468</v>
      </c>
    </row>
    <row r="104" spans="1:27">
      <c r="A104" s="401">
        <v>3</v>
      </c>
      <c r="B104" s="476">
        <v>43136</v>
      </c>
      <c r="C104" s="477"/>
      <c r="D104" s="260" t="s">
        <v>92</v>
      </c>
      <c r="E104" s="402" t="s">
        <v>270</v>
      </c>
      <c r="F104" s="402">
        <v>283</v>
      </c>
      <c r="G104" s="401">
        <v>277</v>
      </c>
      <c r="H104" s="401">
        <v>288.5</v>
      </c>
      <c r="I104" s="402">
        <v>295</v>
      </c>
      <c r="J104" s="575" t="s">
        <v>3047</v>
      </c>
      <c r="K104" s="575"/>
      <c r="L104" s="481">
        <f t="shared" si="43"/>
        <v>5.5</v>
      </c>
      <c r="M104" s="480">
        <f t="shared" si="44"/>
        <v>1.9434628975265017E-2</v>
      </c>
      <c r="N104" s="260"/>
      <c r="O104" s="260"/>
      <c r="P104" s="478" t="s">
        <v>272</v>
      </c>
      <c r="Q104" s="434">
        <v>43136</v>
      </c>
      <c r="R104" s="405"/>
      <c r="S104" s="158" t="s">
        <v>2467</v>
      </c>
    </row>
    <row r="105" spans="1:27">
      <c r="A105" s="498">
        <v>4</v>
      </c>
      <c r="B105" s="499">
        <v>43137</v>
      </c>
      <c r="C105" s="504"/>
      <c r="D105" s="505" t="s">
        <v>2120</v>
      </c>
      <c r="E105" s="506" t="s">
        <v>270</v>
      </c>
      <c r="F105" s="506">
        <v>408</v>
      </c>
      <c r="G105" s="498">
        <v>394</v>
      </c>
      <c r="H105" s="498">
        <v>429</v>
      </c>
      <c r="I105" s="506">
        <v>435</v>
      </c>
      <c r="J105" s="597" t="s">
        <v>308</v>
      </c>
      <c r="K105" s="597"/>
      <c r="L105" s="507">
        <f t="shared" ref="L105" si="45">H105-F105-K105</f>
        <v>21</v>
      </c>
      <c r="M105" s="508">
        <f t="shared" ref="M105" si="46">L105/F105</f>
        <v>5.1470588235294115E-2</v>
      </c>
      <c r="N105" s="505"/>
      <c r="O105" s="505"/>
      <c r="P105" s="509" t="s">
        <v>272</v>
      </c>
      <c r="Q105" s="510">
        <v>43138</v>
      </c>
      <c r="R105" s="405"/>
      <c r="S105" s="158" t="s">
        <v>2468</v>
      </c>
    </row>
    <row r="106" spans="1:27">
      <c r="A106" s="511">
        <v>5</v>
      </c>
      <c r="B106" s="512">
        <v>43140</v>
      </c>
      <c r="C106" s="513"/>
      <c r="D106" s="223" t="s">
        <v>573</v>
      </c>
      <c r="E106" s="500" t="s">
        <v>270</v>
      </c>
      <c r="F106" s="500" t="s">
        <v>3437</v>
      </c>
      <c r="G106" s="511">
        <v>119</v>
      </c>
      <c r="H106" s="511"/>
      <c r="I106" s="500">
        <v>130</v>
      </c>
      <c r="J106" s="566" t="s">
        <v>271</v>
      </c>
      <c r="K106" s="567"/>
      <c r="L106" s="514"/>
      <c r="M106" s="515"/>
      <c r="N106" s="87"/>
      <c r="O106" s="87"/>
      <c r="P106" s="514"/>
      <c r="Q106" s="516"/>
      <c r="R106" s="517"/>
      <c r="S106" s="158" t="s">
        <v>2468</v>
      </c>
    </row>
    <row r="107" spans="1:27">
      <c r="A107" s="511"/>
      <c r="B107" s="512"/>
      <c r="C107" s="513"/>
      <c r="D107" s="87"/>
      <c r="E107" s="500"/>
      <c r="F107" s="500"/>
      <c r="G107" s="511"/>
      <c r="H107" s="511"/>
      <c r="I107" s="500"/>
      <c r="J107" s="598"/>
      <c r="K107" s="599"/>
      <c r="L107" s="514"/>
      <c r="M107" s="515"/>
      <c r="N107" s="87"/>
      <c r="O107" s="87"/>
      <c r="P107" s="514"/>
      <c r="Q107" s="516"/>
      <c r="R107" s="517"/>
    </row>
    <row r="108" spans="1:27">
      <c r="A108" s="460"/>
      <c r="B108" s="415"/>
      <c r="C108" s="415"/>
      <c r="D108" s="461"/>
      <c r="E108" s="462"/>
      <c r="F108" s="463"/>
      <c r="G108" s="268"/>
      <c r="H108" s="268"/>
      <c r="I108" s="463"/>
      <c r="J108" s="598"/>
      <c r="K108" s="599"/>
      <c r="L108" s="464"/>
      <c r="M108" s="465"/>
      <c r="N108" s="466"/>
      <c r="O108" s="467"/>
      <c r="P108" s="468"/>
      <c r="Q108" s="469"/>
      <c r="R108" s="470"/>
    </row>
    <row r="109" spans="1:27" s="148" customFormat="1">
      <c r="A109" s="341" t="s">
        <v>347</v>
      </c>
      <c r="B109" s="341"/>
      <c r="C109" s="341"/>
      <c r="D109" s="341"/>
      <c r="E109" s="19"/>
      <c r="F109" s="182" t="s">
        <v>371</v>
      </c>
      <c r="G109" s="216"/>
      <c r="H109" s="226"/>
      <c r="I109" s="95"/>
      <c r="J109" s="89"/>
      <c r="K109" s="159"/>
      <c r="L109" s="217"/>
      <c r="M109" s="218"/>
      <c r="N109" s="159"/>
      <c r="O109" s="219"/>
      <c r="P109" s="220"/>
      <c r="Q109" s="19"/>
      <c r="R109" s="18"/>
      <c r="S109" s="89"/>
      <c r="U109" s="147"/>
      <c r="V109" s="147"/>
      <c r="W109" s="147"/>
      <c r="X109" s="147"/>
      <c r="Y109" s="147"/>
      <c r="Z109" s="147"/>
      <c r="AA109" s="147"/>
    </row>
    <row r="110" spans="1:27" s="148" customFormat="1">
      <c r="A110" s="197" t="s">
        <v>2570</v>
      </c>
      <c r="B110" s="228"/>
      <c r="C110" s="228"/>
      <c r="D110" s="228"/>
      <c r="E110" s="88"/>
      <c r="F110" s="182" t="s">
        <v>2614</v>
      </c>
      <c r="G110" s="216"/>
      <c r="H110" s="226"/>
      <c r="I110" s="95"/>
      <c r="J110" s="89"/>
      <c r="K110" s="159"/>
      <c r="L110" s="217"/>
      <c r="M110" s="218"/>
      <c r="N110" s="159"/>
      <c r="O110" s="219"/>
      <c r="P110" s="220"/>
      <c r="Q110" s="19"/>
      <c r="R110" s="18"/>
      <c r="S110" s="89"/>
      <c r="U110" s="147"/>
      <c r="V110" s="147"/>
      <c r="W110" s="147"/>
      <c r="X110" s="147"/>
      <c r="Y110" s="147"/>
      <c r="Z110" s="147"/>
      <c r="AA110" s="147"/>
    </row>
    <row r="111" spans="1:27" s="148" customFormat="1">
      <c r="A111" s="197"/>
      <c r="B111" s="341"/>
      <c r="C111" s="341"/>
      <c r="D111" s="341"/>
      <c r="E111" s="88"/>
      <c r="F111" s="182"/>
      <c r="G111" s="216"/>
      <c r="H111" s="226"/>
      <c r="I111" s="95"/>
      <c r="J111" s="89"/>
      <c r="K111" s="159"/>
      <c r="L111" s="217"/>
      <c r="M111" s="218"/>
      <c r="N111" s="159"/>
      <c r="O111" s="219"/>
      <c r="P111" s="220"/>
      <c r="Q111" s="19"/>
      <c r="R111" s="18"/>
      <c r="S111" s="89"/>
      <c r="U111" s="147"/>
      <c r="V111" s="147"/>
      <c r="W111" s="147"/>
      <c r="X111" s="147"/>
      <c r="Y111" s="147"/>
      <c r="Z111" s="147"/>
      <c r="AA111" s="147"/>
    </row>
    <row r="112" spans="1:27" s="148" customFormat="1">
      <c r="A112" s="197"/>
      <c r="B112" s="341"/>
      <c r="C112" s="341"/>
      <c r="D112" s="341"/>
      <c r="E112" s="88"/>
      <c r="F112" s="182"/>
      <c r="G112" s="216"/>
      <c r="H112" s="226"/>
      <c r="I112" s="95"/>
      <c r="J112" s="89"/>
      <c r="K112" s="159"/>
      <c r="L112" s="217"/>
      <c r="M112" s="218"/>
      <c r="N112" s="159"/>
      <c r="O112" s="219"/>
      <c r="P112" s="220"/>
      <c r="Q112" s="19"/>
      <c r="R112" s="18"/>
      <c r="S112" s="89"/>
      <c r="U112" s="147"/>
      <c r="V112" s="147"/>
      <c r="W112" s="147"/>
      <c r="X112" s="147"/>
      <c r="Y112" s="147"/>
      <c r="Z112" s="147"/>
      <c r="AA112" s="147"/>
    </row>
    <row r="113" spans="1:27" s="148" customFormat="1">
      <c r="A113" s="214"/>
      <c r="B113" s="208"/>
      <c r="C113" s="215"/>
      <c r="D113" s="115"/>
      <c r="E113" s="162"/>
      <c r="F113" s="95"/>
      <c r="G113" s="216"/>
      <c r="H113" s="226"/>
      <c r="I113" s="95"/>
      <c r="J113" s="89"/>
      <c r="K113" s="159"/>
      <c r="L113" s="217"/>
      <c r="M113" s="218"/>
      <c r="N113" s="159"/>
      <c r="O113" s="219"/>
      <c r="P113" s="220"/>
      <c r="Q113" s="19"/>
      <c r="R113" s="18"/>
      <c r="S113" s="89"/>
      <c r="U113" s="147"/>
      <c r="V113" s="147"/>
      <c r="W113" s="147"/>
      <c r="X113" s="147"/>
      <c r="Y113" s="147"/>
      <c r="Z113" s="147"/>
      <c r="AA113" s="147"/>
    </row>
    <row r="114" spans="1:27" ht="15">
      <c r="B114" s="343" t="s">
        <v>2479</v>
      </c>
      <c r="C114" s="343"/>
      <c r="D114" s="343"/>
      <c r="E114" s="343"/>
      <c r="F114" s="182"/>
      <c r="G114" s="182"/>
      <c r="H114" s="182"/>
      <c r="I114" s="182"/>
      <c r="J114" s="152"/>
      <c r="K114" s="153"/>
      <c r="L114" s="178"/>
      <c r="M114" s="179"/>
      <c r="N114" s="180"/>
      <c r="O114" s="94"/>
      <c r="P114" s="151"/>
      <c r="R114" s="1"/>
      <c r="S114" s="49"/>
      <c r="T114" s="18"/>
      <c r="U114" s="18"/>
      <c r="V114" s="18"/>
      <c r="W114" s="18"/>
      <c r="X114" s="18"/>
      <c r="Y114" s="18"/>
      <c r="Z114" s="18"/>
      <c r="AA114" s="18"/>
    </row>
    <row r="115" spans="1:27" ht="38.25">
      <c r="A115" s="188" t="s">
        <v>13</v>
      </c>
      <c r="B115" s="188" t="s">
        <v>218</v>
      </c>
      <c r="C115" s="194"/>
      <c r="D115" s="189" t="s">
        <v>259</v>
      </c>
      <c r="E115" s="188" t="s">
        <v>260</v>
      </c>
      <c r="F115" s="188" t="s">
        <v>261</v>
      </c>
      <c r="G115" s="188" t="s">
        <v>346</v>
      </c>
      <c r="H115" s="188" t="s">
        <v>263</v>
      </c>
      <c r="I115" s="188" t="s">
        <v>264</v>
      </c>
      <c r="J115" s="592" t="s">
        <v>265</v>
      </c>
      <c r="K115" s="593"/>
      <c r="L115" s="188" t="s">
        <v>266</v>
      </c>
      <c r="M115" s="188" t="s">
        <v>267</v>
      </c>
      <c r="N115" s="188" t="s">
        <v>268</v>
      </c>
      <c r="O115" s="189" t="s">
        <v>269</v>
      </c>
      <c r="P115" s="119"/>
      <c r="Q115" s="1"/>
      <c r="R115" s="49"/>
      <c r="S115" s="18"/>
      <c r="T115" s="18"/>
      <c r="U115" s="18"/>
      <c r="V115" s="18"/>
      <c r="W115" s="18"/>
      <c r="X115" s="18"/>
      <c r="Y115" s="18"/>
      <c r="Z115" s="18"/>
    </row>
    <row r="116" spans="1:27" s="266" customFormat="1">
      <c r="A116" s="265"/>
      <c r="B116" s="265"/>
      <c r="C116" s="265"/>
      <c r="D116" s="264"/>
      <c r="E116" s="265"/>
      <c r="F116" s="265"/>
      <c r="G116" s="265"/>
      <c r="H116" s="265"/>
      <c r="I116" s="265"/>
      <c r="J116" s="590"/>
      <c r="K116" s="591"/>
      <c r="L116" s="265"/>
      <c r="M116" s="265"/>
      <c r="N116" s="265"/>
      <c r="O116" s="264"/>
      <c r="P116" s="269"/>
      <c r="Q116" s="262"/>
      <c r="S116" s="267"/>
      <c r="T116" s="262"/>
      <c r="U116" s="262"/>
      <c r="V116" s="262"/>
      <c r="W116" s="262"/>
      <c r="X116" s="262"/>
      <c r="Y116" s="262"/>
      <c r="Z116" s="262"/>
      <c r="AA116" s="262"/>
    </row>
    <row r="117" spans="1:27" s="266" customFormat="1">
      <c r="A117" s="265"/>
      <c r="B117" s="265"/>
      <c r="C117" s="265"/>
      <c r="D117" s="264"/>
      <c r="E117" s="265"/>
      <c r="F117" s="265"/>
      <c r="G117" s="265"/>
      <c r="H117" s="265"/>
      <c r="I117" s="265"/>
      <c r="J117" s="590"/>
      <c r="K117" s="591"/>
      <c r="L117" s="265"/>
      <c r="M117" s="265"/>
      <c r="N117" s="265"/>
      <c r="O117" s="264"/>
      <c r="P117" s="269"/>
      <c r="Q117" s="262"/>
      <c r="S117" s="267"/>
      <c r="T117" s="262"/>
      <c r="U117" s="262"/>
      <c r="V117" s="262"/>
      <c r="W117" s="262"/>
      <c r="X117" s="262"/>
      <c r="Y117" s="262"/>
      <c r="Z117" s="262"/>
      <c r="AA117" s="262"/>
    </row>
    <row r="118" spans="1:27" s="266" customFormat="1">
      <c r="A118" s="265"/>
      <c r="B118" s="265"/>
      <c r="C118" s="265"/>
      <c r="D118" s="264"/>
      <c r="E118" s="265"/>
      <c r="F118" s="265"/>
      <c r="G118" s="265"/>
      <c r="H118" s="265"/>
      <c r="I118" s="265"/>
      <c r="J118" s="590"/>
      <c r="K118" s="591"/>
      <c r="L118" s="265"/>
      <c r="M118" s="265"/>
      <c r="N118" s="265"/>
      <c r="O118" s="264"/>
      <c r="P118" s="269"/>
      <c r="Q118" s="262"/>
      <c r="S118" s="267"/>
      <c r="T118" s="262"/>
      <c r="U118" s="262"/>
      <c r="V118" s="262"/>
      <c r="W118" s="262"/>
      <c r="X118" s="262"/>
      <c r="Y118" s="262"/>
      <c r="Z118" s="262"/>
      <c r="AA118" s="262"/>
    </row>
    <row r="119" spans="1:27" s="266" customFormat="1">
      <c r="A119" s="265"/>
      <c r="B119" s="265"/>
      <c r="C119" s="265"/>
      <c r="D119" s="264"/>
      <c r="E119" s="265"/>
      <c r="F119" s="265"/>
      <c r="G119" s="265"/>
      <c r="H119" s="265"/>
      <c r="I119" s="265"/>
      <c r="J119" s="590"/>
      <c r="K119" s="591"/>
      <c r="L119" s="265"/>
      <c r="M119" s="265"/>
      <c r="N119" s="265"/>
      <c r="O119" s="264"/>
      <c r="P119" s="269"/>
      <c r="Q119" s="262"/>
      <c r="S119" s="267"/>
      <c r="T119" s="262"/>
      <c r="U119" s="262"/>
      <c r="V119" s="262"/>
      <c r="W119" s="262"/>
      <c r="X119" s="262"/>
      <c r="Y119" s="262"/>
      <c r="Z119" s="262"/>
      <c r="AA119" s="262"/>
    </row>
    <row r="120" spans="1:27" s="266" customFormat="1">
      <c r="A120" s="265"/>
      <c r="B120" s="265"/>
      <c r="C120" s="265"/>
      <c r="D120" s="264"/>
      <c r="E120" s="265"/>
      <c r="F120" s="265"/>
      <c r="G120" s="265"/>
      <c r="H120" s="265"/>
      <c r="I120" s="265"/>
      <c r="J120" s="590"/>
      <c r="K120" s="591"/>
      <c r="L120" s="265"/>
      <c r="M120" s="265"/>
      <c r="N120" s="265"/>
      <c r="O120" s="264"/>
      <c r="P120" s="269"/>
      <c r="Q120" s="262"/>
      <c r="S120" s="267"/>
      <c r="T120" s="262"/>
      <c r="U120" s="262"/>
      <c r="V120" s="262"/>
      <c r="W120" s="262"/>
      <c r="X120" s="262"/>
      <c r="Y120" s="262"/>
      <c r="Z120" s="262"/>
      <c r="AA120" s="262"/>
    </row>
    <row r="121" spans="1:27" s="266" customFormat="1">
      <c r="A121" s="265"/>
      <c r="B121" s="265"/>
      <c r="C121" s="265"/>
      <c r="D121" s="264"/>
      <c r="E121" s="265"/>
      <c r="F121" s="265"/>
      <c r="G121" s="265"/>
      <c r="H121" s="265"/>
      <c r="I121" s="265"/>
      <c r="J121" s="590"/>
      <c r="K121" s="591"/>
      <c r="L121" s="265"/>
      <c r="M121" s="265"/>
      <c r="N121" s="265"/>
      <c r="O121" s="264"/>
      <c r="P121" s="269"/>
      <c r="Q121" s="262"/>
      <c r="S121" s="267"/>
      <c r="T121" s="262"/>
      <c r="U121" s="262"/>
      <c r="V121" s="262"/>
      <c r="W121" s="262"/>
      <c r="X121" s="262"/>
      <c r="Y121" s="262"/>
      <c r="Z121" s="262"/>
      <c r="AA121" s="262"/>
    </row>
    <row r="122" spans="1:27" s="266" customFormat="1">
      <c r="A122" s="265"/>
      <c r="B122" s="265"/>
      <c r="C122" s="265"/>
      <c r="D122" s="264"/>
      <c r="E122" s="265"/>
      <c r="F122" s="265"/>
      <c r="G122" s="265"/>
      <c r="H122" s="265"/>
      <c r="I122" s="265"/>
      <c r="J122" s="590"/>
      <c r="K122" s="591"/>
      <c r="L122" s="265"/>
      <c r="M122" s="265"/>
      <c r="N122" s="265"/>
      <c r="O122" s="264"/>
      <c r="P122" s="269"/>
      <c r="Q122" s="262"/>
      <c r="S122" s="267"/>
      <c r="T122" s="262"/>
      <c r="U122" s="262"/>
      <c r="V122" s="262"/>
      <c r="W122" s="262"/>
      <c r="X122" s="262"/>
      <c r="Y122" s="262"/>
      <c r="Z122" s="262"/>
      <c r="AA122" s="262"/>
    </row>
    <row r="123" spans="1:27" ht="15">
      <c r="A123" s="19"/>
      <c r="B123" s="344" t="s">
        <v>279</v>
      </c>
      <c r="C123" s="344"/>
      <c r="D123" s="344"/>
      <c r="E123" s="344"/>
      <c r="F123" s="89"/>
      <c r="G123" s="89"/>
      <c r="H123" s="186"/>
      <c r="I123" s="89"/>
      <c r="J123" s="156"/>
      <c r="K123" s="168"/>
      <c r="L123" s="181"/>
      <c r="M123" s="89"/>
      <c r="N123" s="89"/>
      <c r="O123" s="18"/>
      <c r="P123" s="147"/>
      <c r="Q123" s="1"/>
      <c r="R123" s="18"/>
      <c r="S123" s="89"/>
      <c r="T123" s="18"/>
      <c r="U123" s="18"/>
      <c r="V123" s="18"/>
      <c r="W123" s="18"/>
      <c r="X123" s="18"/>
      <c r="Y123" s="18"/>
      <c r="Z123" s="18"/>
    </row>
    <row r="124" spans="1:27" ht="38.25">
      <c r="A124" s="165" t="s">
        <v>13</v>
      </c>
      <c r="B124" s="85" t="s">
        <v>218</v>
      </c>
      <c r="C124" s="85"/>
      <c r="D124" s="86" t="s">
        <v>259</v>
      </c>
      <c r="E124" s="85" t="s">
        <v>260</v>
      </c>
      <c r="F124" s="85" t="s">
        <v>261</v>
      </c>
      <c r="G124" s="85" t="s">
        <v>280</v>
      </c>
      <c r="H124" s="85" t="s">
        <v>281</v>
      </c>
      <c r="I124" s="85" t="s">
        <v>264</v>
      </c>
      <c r="J124" s="585" t="s">
        <v>265</v>
      </c>
      <c r="K124" s="586"/>
      <c r="L124" s="85" t="s">
        <v>266</v>
      </c>
      <c r="M124" s="85" t="s">
        <v>267</v>
      </c>
      <c r="N124" s="85" t="s">
        <v>268</v>
      </c>
      <c r="O124" s="86" t="s">
        <v>269</v>
      </c>
      <c r="P124" s="9"/>
      <c r="Q124" s="1"/>
      <c r="R124" s="18"/>
      <c r="S124" s="89"/>
      <c r="T124" s="18"/>
      <c r="U124" s="18"/>
      <c r="V124" s="18"/>
      <c r="W124" s="18"/>
      <c r="X124" s="18"/>
      <c r="Y124" s="18"/>
      <c r="Z124" s="18"/>
    </row>
    <row r="125" spans="1:27" s="148" customFormat="1">
      <c r="A125" s="301">
        <v>1</v>
      </c>
      <c r="B125" s="302">
        <v>41579</v>
      </c>
      <c r="C125" s="302"/>
      <c r="D125" s="303" t="s">
        <v>282</v>
      </c>
      <c r="E125" s="301" t="s">
        <v>283</v>
      </c>
      <c r="F125" s="304">
        <v>82</v>
      </c>
      <c r="G125" s="301" t="s">
        <v>219</v>
      </c>
      <c r="H125" s="301">
        <v>100</v>
      </c>
      <c r="I125" s="305">
        <v>100</v>
      </c>
      <c r="J125" s="568" t="s">
        <v>285</v>
      </c>
      <c r="K125" s="569"/>
      <c r="L125" s="306">
        <f t="shared" ref="L125:L147" si="47">H125-F125-K125</f>
        <v>18</v>
      </c>
      <c r="M125" s="307">
        <f t="shared" ref="M125:M147" si="48">L125/F125</f>
        <v>0.21951219512195122</v>
      </c>
      <c r="N125" s="308" t="s">
        <v>272</v>
      </c>
      <c r="O125" s="309">
        <v>42657</v>
      </c>
      <c r="P125" s="204"/>
      <c r="Q125" s="204"/>
      <c r="R125" s="204"/>
      <c r="S125" s="203"/>
      <c r="T125" s="204"/>
      <c r="U125" s="204"/>
      <c r="V125" s="204"/>
      <c r="W125" s="204"/>
      <c r="X125" s="204"/>
      <c r="Y125" s="204"/>
      <c r="Z125" s="204"/>
    </row>
    <row r="126" spans="1:27" s="148" customFormat="1">
      <c r="A126" s="301">
        <v>2</v>
      </c>
      <c r="B126" s="302">
        <v>41794</v>
      </c>
      <c r="C126" s="302"/>
      <c r="D126" s="303" t="s">
        <v>284</v>
      </c>
      <c r="E126" s="301" t="s">
        <v>270</v>
      </c>
      <c r="F126" s="304">
        <v>257</v>
      </c>
      <c r="G126" s="301" t="s">
        <v>219</v>
      </c>
      <c r="H126" s="301">
        <v>300</v>
      </c>
      <c r="I126" s="305">
        <v>300</v>
      </c>
      <c r="J126" s="568" t="s">
        <v>285</v>
      </c>
      <c r="K126" s="569"/>
      <c r="L126" s="306">
        <f t="shared" si="47"/>
        <v>43</v>
      </c>
      <c r="M126" s="307">
        <f t="shared" si="48"/>
        <v>0.16731517509727625</v>
      </c>
      <c r="N126" s="308" t="s">
        <v>272</v>
      </c>
      <c r="O126" s="309">
        <v>41822</v>
      </c>
      <c r="P126" s="204"/>
      <c r="Q126" s="204"/>
      <c r="R126" s="204"/>
      <c r="S126" s="203"/>
      <c r="T126" s="204"/>
      <c r="U126" s="204"/>
      <c r="V126" s="204"/>
      <c r="W126" s="204"/>
      <c r="X126" s="204"/>
      <c r="Y126" s="204"/>
      <c r="Z126" s="204"/>
    </row>
    <row r="127" spans="1:27" s="148" customFormat="1">
      <c r="A127" s="301">
        <f t="shared" ref="A127:A135" si="49">1+A126</f>
        <v>3</v>
      </c>
      <c r="B127" s="302">
        <v>41828</v>
      </c>
      <c r="C127" s="302"/>
      <c r="D127" s="303" t="s">
        <v>286</v>
      </c>
      <c r="E127" s="301" t="s">
        <v>270</v>
      </c>
      <c r="F127" s="304">
        <v>393</v>
      </c>
      <c r="G127" s="301" t="s">
        <v>219</v>
      </c>
      <c r="H127" s="301">
        <v>468</v>
      </c>
      <c r="I127" s="305">
        <v>468</v>
      </c>
      <c r="J127" s="568" t="s">
        <v>285</v>
      </c>
      <c r="K127" s="569"/>
      <c r="L127" s="306">
        <f t="shared" si="47"/>
        <v>75</v>
      </c>
      <c r="M127" s="307">
        <f t="shared" si="48"/>
        <v>0.19083969465648856</v>
      </c>
      <c r="N127" s="308" t="s">
        <v>272</v>
      </c>
      <c r="O127" s="309">
        <v>41863</v>
      </c>
      <c r="P127" s="204"/>
      <c r="Q127" s="204"/>
      <c r="R127" s="204"/>
      <c r="S127" s="203"/>
      <c r="T127" s="204"/>
      <c r="U127" s="204"/>
      <c r="V127" s="204"/>
      <c r="W127" s="204"/>
      <c r="X127" s="204"/>
      <c r="Y127" s="204"/>
      <c r="Z127" s="204"/>
    </row>
    <row r="128" spans="1:27" s="148" customFormat="1">
      <c r="A128" s="301">
        <f t="shared" si="49"/>
        <v>4</v>
      </c>
      <c r="B128" s="302">
        <v>41857</v>
      </c>
      <c r="C128" s="302"/>
      <c r="D128" s="303" t="s">
        <v>287</v>
      </c>
      <c r="E128" s="301" t="s">
        <v>270</v>
      </c>
      <c r="F128" s="304">
        <v>205</v>
      </c>
      <c r="G128" s="301" t="s">
        <v>219</v>
      </c>
      <c r="H128" s="301">
        <v>275</v>
      </c>
      <c r="I128" s="305">
        <v>250</v>
      </c>
      <c r="J128" s="568" t="s">
        <v>285</v>
      </c>
      <c r="K128" s="569"/>
      <c r="L128" s="306">
        <f t="shared" si="47"/>
        <v>70</v>
      </c>
      <c r="M128" s="307">
        <f t="shared" si="48"/>
        <v>0.34146341463414637</v>
      </c>
      <c r="N128" s="308" t="s">
        <v>272</v>
      </c>
      <c r="O128" s="309">
        <v>41962</v>
      </c>
      <c r="P128" s="204"/>
      <c r="Q128" s="204"/>
      <c r="R128" s="204"/>
      <c r="S128" s="203"/>
      <c r="T128" s="204"/>
      <c r="U128" s="204"/>
      <c r="V128" s="204"/>
      <c r="W128" s="204"/>
      <c r="X128" s="204"/>
      <c r="Y128" s="204"/>
      <c r="Z128" s="204"/>
    </row>
    <row r="129" spans="1:26" s="148" customFormat="1">
      <c r="A129" s="301">
        <f t="shared" si="49"/>
        <v>5</v>
      </c>
      <c r="B129" s="302">
        <v>41886</v>
      </c>
      <c r="C129" s="302"/>
      <c r="D129" s="303" t="s">
        <v>288</v>
      </c>
      <c r="E129" s="301" t="s">
        <v>270</v>
      </c>
      <c r="F129" s="304">
        <v>162</v>
      </c>
      <c r="G129" s="301" t="s">
        <v>219</v>
      </c>
      <c r="H129" s="301">
        <v>190</v>
      </c>
      <c r="I129" s="305">
        <v>190</v>
      </c>
      <c r="J129" s="568" t="s">
        <v>285</v>
      </c>
      <c r="K129" s="569"/>
      <c r="L129" s="306">
        <f t="shared" si="47"/>
        <v>28</v>
      </c>
      <c r="M129" s="307">
        <f t="shared" si="48"/>
        <v>0.1728395061728395</v>
      </c>
      <c r="N129" s="308" t="s">
        <v>272</v>
      </c>
      <c r="O129" s="309">
        <v>42006</v>
      </c>
      <c r="P129" s="204"/>
      <c r="Q129" s="204"/>
      <c r="R129" s="204"/>
      <c r="S129" s="203"/>
      <c r="T129" s="204"/>
      <c r="U129" s="204"/>
      <c r="V129" s="204"/>
      <c r="W129" s="204"/>
      <c r="X129" s="204"/>
      <c r="Y129" s="204"/>
      <c r="Z129" s="204"/>
    </row>
    <row r="130" spans="1:26" s="148" customFormat="1">
      <c r="A130" s="301">
        <f t="shared" si="49"/>
        <v>6</v>
      </c>
      <c r="B130" s="302">
        <v>41886</v>
      </c>
      <c r="C130" s="302"/>
      <c r="D130" s="303" t="s">
        <v>289</v>
      </c>
      <c r="E130" s="301" t="s">
        <v>270</v>
      </c>
      <c r="F130" s="304">
        <v>75</v>
      </c>
      <c r="G130" s="301" t="s">
        <v>219</v>
      </c>
      <c r="H130" s="301">
        <v>91.5</v>
      </c>
      <c r="I130" s="305" t="s">
        <v>290</v>
      </c>
      <c r="J130" s="568" t="s">
        <v>291</v>
      </c>
      <c r="K130" s="569"/>
      <c r="L130" s="306">
        <f t="shared" si="47"/>
        <v>16.5</v>
      </c>
      <c r="M130" s="307">
        <f t="shared" si="48"/>
        <v>0.22</v>
      </c>
      <c r="N130" s="308" t="s">
        <v>272</v>
      </c>
      <c r="O130" s="309">
        <v>41954</v>
      </c>
      <c r="P130" s="204"/>
      <c r="Q130" s="204"/>
      <c r="R130" s="204"/>
      <c r="S130" s="203"/>
      <c r="T130" s="204"/>
      <c r="U130" s="204"/>
      <c r="V130" s="204"/>
      <c r="W130" s="204"/>
      <c r="X130" s="204"/>
      <c r="Y130" s="204"/>
      <c r="Z130" s="204"/>
    </row>
    <row r="131" spans="1:26" s="148" customFormat="1">
      <c r="A131" s="301">
        <f t="shared" si="49"/>
        <v>7</v>
      </c>
      <c r="B131" s="302">
        <v>41913</v>
      </c>
      <c r="C131" s="302"/>
      <c r="D131" s="303" t="s">
        <v>292</v>
      </c>
      <c r="E131" s="301" t="s">
        <v>270</v>
      </c>
      <c r="F131" s="304">
        <v>850</v>
      </c>
      <c r="G131" s="301" t="s">
        <v>219</v>
      </c>
      <c r="H131" s="301">
        <v>982.5</v>
      </c>
      <c r="I131" s="305">
        <v>1050</v>
      </c>
      <c r="J131" s="568" t="s">
        <v>293</v>
      </c>
      <c r="K131" s="569"/>
      <c r="L131" s="306">
        <f t="shared" si="47"/>
        <v>132.5</v>
      </c>
      <c r="M131" s="307">
        <f t="shared" si="48"/>
        <v>0.15588235294117647</v>
      </c>
      <c r="N131" s="308" t="s">
        <v>272</v>
      </c>
      <c r="O131" s="309">
        <v>42039</v>
      </c>
      <c r="P131" s="204"/>
      <c r="Q131" s="204"/>
      <c r="R131" s="204"/>
      <c r="S131" s="203"/>
      <c r="T131" s="204"/>
      <c r="U131" s="204"/>
      <c r="V131" s="204"/>
      <c r="W131" s="204"/>
      <c r="X131" s="204"/>
      <c r="Y131" s="204"/>
      <c r="Z131" s="204"/>
    </row>
    <row r="132" spans="1:26" s="148" customFormat="1">
      <c r="A132" s="301">
        <f t="shared" si="49"/>
        <v>8</v>
      </c>
      <c r="B132" s="302">
        <v>41913</v>
      </c>
      <c r="C132" s="302"/>
      <c r="D132" s="303" t="s">
        <v>294</v>
      </c>
      <c r="E132" s="301" t="s">
        <v>270</v>
      </c>
      <c r="F132" s="304">
        <v>475</v>
      </c>
      <c r="G132" s="301" t="s">
        <v>219</v>
      </c>
      <c r="H132" s="301">
        <v>515</v>
      </c>
      <c r="I132" s="305">
        <v>600</v>
      </c>
      <c r="J132" s="568" t="s">
        <v>295</v>
      </c>
      <c r="K132" s="569"/>
      <c r="L132" s="306">
        <f t="shared" si="47"/>
        <v>40</v>
      </c>
      <c r="M132" s="307">
        <f t="shared" si="48"/>
        <v>8.4210526315789472E-2</v>
      </c>
      <c r="N132" s="308" t="s">
        <v>272</v>
      </c>
      <c r="O132" s="309">
        <v>41939</v>
      </c>
      <c r="P132" s="204"/>
      <c r="Q132" s="204"/>
      <c r="R132" s="204"/>
      <c r="S132" s="203"/>
      <c r="T132" s="204"/>
      <c r="U132" s="204"/>
      <c r="V132" s="204"/>
      <c r="W132" s="204"/>
      <c r="X132" s="204"/>
      <c r="Y132" s="204"/>
      <c r="Z132" s="204"/>
    </row>
    <row r="133" spans="1:26" s="148" customFormat="1">
      <c r="A133" s="301">
        <f t="shared" si="49"/>
        <v>9</v>
      </c>
      <c r="B133" s="302">
        <v>41913</v>
      </c>
      <c r="C133" s="302"/>
      <c r="D133" s="303" t="s">
        <v>296</v>
      </c>
      <c r="E133" s="301" t="s">
        <v>270</v>
      </c>
      <c r="F133" s="304">
        <v>86</v>
      </c>
      <c r="G133" s="301" t="s">
        <v>219</v>
      </c>
      <c r="H133" s="301">
        <v>99</v>
      </c>
      <c r="I133" s="305">
        <v>140</v>
      </c>
      <c r="J133" s="568" t="s">
        <v>297</v>
      </c>
      <c r="K133" s="569"/>
      <c r="L133" s="306">
        <f t="shared" si="47"/>
        <v>13</v>
      </c>
      <c r="M133" s="307">
        <f t="shared" si="48"/>
        <v>0.15116279069767441</v>
      </c>
      <c r="N133" s="308" t="s">
        <v>272</v>
      </c>
      <c r="O133" s="309">
        <v>41939</v>
      </c>
      <c r="P133" s="204"/>
      <c r="Q133" s="204"/>
      <c r="R133" s="204"/>
      <c r="S133" s="203"/>
      <c r="T133" s="204"/>
      <c r="U133" s="204"/>
      <c r="V133" s="204"/>
      <c r="W133" s="204"/>
      <c r="X133" s="204"/>
      <c r="Y133" s="204"/>
      <c r="Z133" s="204"/>
    </row>
    <row r="134" spans="1:26" s="148" customFormat="1">
      <c r="A134" s="301">
        <f t="shared" si="49"/>
        <v>10</v>
      </c>
      <c r="B134" s="302">
        <v>41926</v>
      </c>
      <c r="C134" s="302"/>
      <c r="D134" s="303" t="s">
        <v>298</v>
      </c>
      <c r="E134" s="301" t="s">
        <v>270</v>
      </c>
      <c r="F134" s="304">
        <v>496.6</v>
      </c>
      <c r="G134" s="301" t="s">
        <v>219</v>
      </c>
      <c r="H134" s="301">
        <v>621</v>
      </c>
      <c r="I134" s="305">
        <v>580</v>
      </c>
      <c r="J134" s="568" t="s">
        <v>285</v>
      </c>
      <c r="K134" s="569"/>
      <c r="L134" s="306">
        <f t="shared" si="47"/>
        <v>124.39999999999998</v>
      </c>
      <c r="M134" s="307">
        <f t="shared" si="48"/>
        <v>0.25050342327829234</v>
      </c>
      <c r="N134" s="308" t="s">
        <v>272</v>
      </c>
      <c r="O134" s="309">
        <v>42605</v>
      </c>
      <c r="P134" s="204"/>
      <c r="Q134" s="204"/>
      <c r="R134" s="204"/>
      <c r="S134" s="203"/>
      <c r="T134" s="204"/>
      <c r="U134" s="204"/>
      <c r="V134" s="204"/>
      <c r="W134" s="204"/>
      <c r="X134" s="204"/>
      <c r="Y134" s="204"/>
      <c r="Z134" s="204"/>
    </row>
    <row r="135" spans="1:26" s="148" customFormat="1">
      <c r="A135" s="301">
        <f t="shared" si="49"/>
        <v>11</v>
      </c>
      <c r="B135" s="302">
        <v>41926</v>
      </c>
      <c r="C135" s="302"/>
      <c r="D135" s="303" t="s">
        <v>299</v>
      </c>
      <c r="E135" s="301" t="s">
        <v>270</v>
      </c>
      <c r="F135" s="304">
        <v>2481.9</v>
      </c>
      <c r="G135" s="301" t="s">
        <v>219</v>
      </c>
      <c r="H135" s="301">
        <v>2840</v>
      </c>
      <c r="I135" s="305">
        <v>2870</v>
      </c>
      <c r="J135" s="568" t="s">
        <v>300</v>
      </c>
      <c r="K135" s="569"/>
      <c r="L135" s="306">
        <f t="shared" si="47"/>
        <v>358.09999999999991</v>
      </c>
      <c r="M135" s="307">
        <f t="shared" si="48"/>
        <v>0.14428462065353154</v>
      </c>
      <c r="N135" s="308" t="s">
        <v>272</v>
      </c>
      <c r="O135" s="309">
        <v>42017</v>
      </c>
      <c r="P135" s="204"/>
      <c r="Q135" s="204"/>
      <c r="R135" s="204"/>
      <c r="S135" s="203"/>
      <c r="T135" s="204"/>
      <c r="U135" s="204"/>
      <c r="V135" s="204"/>
      <c r="W135" s="204"/>
      <c r="X135" s="204"/>
      <c r="Y135" s="204"/>
      <c r="Z135" s="204"/>
    </row>
    <row r="136" spans="1:26" s="148" customFormat="1">
      <c r="A136" s="301">
        <f>1+A133</f>
        <v>10</v>
      </c>
      <c r="B136" s="302">
        <v>41928</v>
      </c>
      <c r="C136" s="302"/>
      <c r="D136" s="303" t="s">
        <v>301</v>
      </c>
      <c r="E136" s="301" t="s">
        <v>270</v>
      </c>
      <c r="F136" s="304">
        <v>84.5</v>
      </c>
      <c r="G136" s="301" t="s">
        <v>219</v>
      </c>
      <c r="H136" s="301">
        <v>93</v>
      </c>
      <c r="I136" s="305">
        <v>110</v>
      </c>
      <c r="J136" s="568" t="s">
        <v>302</v>
      </c>
      <c r="K136" s="569"/>
      <c r="L136" s="306">
        <f t="shared" si="47"/>
        <v>8.5</v>
      </c>
      <c r="M136" s="307">
        <f t="shared" si="48"/>
        <v>0.10059171597633136</v>
      </c>
      <c r="N136" s="308" t="s">
        <v>272</v>
      </c>
      <c r="O136" s="309">
        <v>41939</v>
      </c>
      <c r="P136" s="204"/>
      <c r="Q136" s="204"/>
      <c r="R136" s="204"/>
      <c r="S136" s="203"/>
      <c r="T136" s="204"/>
      <c r="U136" s="204"/>
      <c r="V136" s="204"/>
      <c r="W136" s="204"/>
      <c r="X136" s="204"/>
      <c r="Y136" s="204"/>
      <c r="Z136" s="204"/>
    </row>
    <row r="137" spans="1:26" s="148" customFormat="1">
      <c r="A137" s="301">
        <f t="shared" ref="A137:A155" si="50">1+A136</f>
        <v>11</v>
      </c>
      <c r="B137" s="302">
        <v>41928</v>
      </c>
      <c r="C137" s="302"/>
      <c r="D137" s="303" t="s">
        <v>303</v>
      </c>
      <c r="E137" s="301" t="s">
        <v>270</v>
      </c>
      <c r="F137" s="304">
        <v>401</v>
      </c>
      <c r="G137" s="301" t="s">
        <v>219</v>
      </c>
      <c r="H137" s="301">
        <v>428</v>
      </c>
      <c r="I137" s="305">
        <v>450</v>
      </c>
      <c r="J137" s="568" t="s">
        <v>304</v>
      </c>
      <c r="K137" s="569"/>
      <c r="L137" s="306">
        <f t="shared" si="47"/>
        <v>27</v>
      </c>
      <c r="M137" s="307">
        <f t="shared" si="48"/>
        <v>6.7331670822942641E-2</v>
      </c>
      <c r="N137" s="308" t="s">
        <v>272</v>
      </c>
      <c r="O137" s="309">
        <v>42020</v>
      </c>
      <c r="P137" s="204"/>
      <c r="Q137" s="204"/>
      <c r="R137" s="204"/>
      <c r="S137" s="203"/>
      <c r="T137" s="204"/>
      <c r="U137" s="204"/>
      <c r="V137" s="204"/>
      <c r="W137" s="204"/>
      <c r="X137" s="204"/>
      <c r="Y137" s="204"/>
      <c r="Z137" s="204"/>
    </row>
    <row r="138" spans="1:26" s="148" customFormat="1">
      <c r="A138" s="301">
        <f t="shared" si="50"/>
        <v>12</v>
      </c>
      <c r="B138" s="302">
        <v>41928</v>
      </c>
      <c r="C138" s="302"/>
      <c r="D138" s="303" t="s">
        <v>305</v>
      </c>
      <c r="E138" s="301" t="s">
        <v>270</v>
      </c>
      <c r="F138" s="304">
        <v>101</v>
      </c>
      <c r="G138" s="301" t="s">
        <v>219</v>
      </c>
      <c r="H138" s="301">
        <v>112</v>
      </c>
      <c r="I138" s="305">
        <v>120</v>
      </c>
      <c r="J138" s="568" t="s">
        <v>306</v>
      </c>
      <c r="K138" s="569"/>
      <c r="L138" s="306">
        <f t="shared" si="47"/>
        <v>11</v>
      </c>
      <c r="M138" s="307">
        <f t="shared" si="48"/>
        <v>0.10891089108910891</v>
      </c>
      <c r="N138" s="308" t="s">
        <v>272</v>
      </c>
      <c r="O138" s="309">
        <v>41939</v>
      </c>
      <c r="P138" s="204"/>
      <c r="Q138" s="204"/>
      <c r="R138" s="204"/>
      <c r="S138" s="203"/>
      <c r="T138" s="204"/>
      <c r="U138" s="204"/>
      <c r="V138" s="204"/>
      <c r="W138" s="204"/>
      <c r="X138" s="204"/>
      <c r="Y138" s="204"/>
      <c r="Z138" s="204"/>
    </row>
    <row r="139" spans="1:26" s="148" customFormat="1">
      <c r="A139" s="301">
        <f t="shared" si="50"/>
        <v>13</v>
      </c>
      <c r="B139" s="302">
        <v>41954</v>
      </c>
      <c r="C139" s="302"/>
      <c r="D139" s="303" t="s">
        <v>307</v>
      </c>
      <c r="E139" s="301" t="s">
        <v>270</v>
      </c>
      <c r="F139" s="304">
        <v>59</v>
      </c>
      <c r="G139" s="301" t="s">
        <v>219</v>
      </c>
      <c r="H139" s="301">
        <v>76</v>
      </c>
      <c r="I139" s="305">
        <v>76</v>
      </c>
      <c r="J139" s="568" t="s">
        <v>285</v>
      </c>
      <c r="K139" s="569"/>
      <c r="L139" s="306">
        <f t="shared" si="47"/>
        <v>17</v>
      </c>
      <c r="M139" s="307">
        <f t="shared" si="48"/>
        <v>0.28813559322033899</v>
      </c>
      <c r="N139" s="308" t="s">
        <v>272</v>
      </c>
      <c r="O139" s="309">
        <v>43032</v>
      </c>
      <c r="P139" s="204"/>
      <c r="S139" s="203"/>
      <c r="T139" s="204"/>
      <c r="U139" s="204"/>
      <c r="V139" s="204"/>
      <c r="W139" s="204"/>
      <c r="X139" s="204"/>
      <c r="Y139" s="204"/>
      <c r="Z139" s="204"/>
    </row>
    <row r="140" spans="1:26" s="148" customFormat="1">
      <c r="A140" s="301">
        <f t="shared" si="50"/>
        <v>14</v>
      </c>
      <c r="B140" s="302">
        <v>41954</v>
      </c>
      <c r="C140" s="302"/>
      <c r="D140" s="303" t="s">
        <v>296</v>
      </c>
      <c r="E140" s="301" t="s">
        <v>270</v>
      </c>
      <c r="F140" s="304">
        <v>99</v>
      </c>
      <c r="G140" s="301" t="s">
        <v>219</v>
      </c>
      <c r="H140" s="301">
        <v>120</v>
      </c>
      <c r="I140" s="305">
        <v>120</v>
      </c>
      <c r="J140" s="568" t="s">
        <v>308</v>
      </c>
      <c r="K140" s="569"/>
      <c r="L140" s="306">
        <f t="shared" si="47"/>
        <v>21</v>
      </c>
      <c r="M140" s="307">
        <f t="shared" si="48"/>
        <v>0.21212121212121213</v>
      </c>
      <c r="N140" s="308" t="s">
        <v>272</v>
      </c>
      <c r="O140" s="309">
        <v>41960</v>
      </c>
      <c r="P140" s="204"/>
      <c r="Q140" s="204"/>
      <c r="R140" s="204"/>
      <c r="S140" s="203"/>
      <c r="T140" s="204"/>
      <c r="U140" s="204"/>
      <c r="V140" s="204"/>
      <c r="W140" s="204"/>
      <c r="X140" s="204"/>
      <c r="Y140" s="204"/>
      <c r="Z140" s="204"/>
    </row>
    <row r="141" spans="1:26" s="148" customFormat="1">
      <c r="A141" s="301">
        <f t="shared" si="50"/>
        <v>15</v>
      </c>
      <c r="B141" s="302">
        <v>41956</v>
      </c>
      <c r="C141" s="302"/>
      <c r="D141" s="303" t="s">
        <v>309</v>
      </c>
      <c r="E141" s="301" t="s">
        <v>270</v>
      </c>
      <c r="F141" s="304">
        <v>22</v>
      </c>
      <c r="G141" s="301" t="s">
        <v>219</v>
      </c>
      <c r="H141" s="301">
        <v>33.549999999999997</v>
      </c>
      <c r="I141" s="305">
        <v>32</v>
      </c>
      <c r="J141" s="568" t="s">
        <v>310</v>
      </c>
      <c r="K141" s="569"/>
      <c r="L141" s="306">
        <f t="shared" si="47"/>
        <v>11.549999999999997</v>
      </c>
      <c r="M141" s="307">
        <f t="shared" si="48"/>
        <v>0.52499999999999991</v>
      </c>
      <c r="N141" s="308" t="s">
        <v>272</v>
      </c>
      <c r="O141" s="309">
        <v>42188</v>
      </c>
      <c r="P141" s="204"/>
      <c r="Q141" s="204"/>
      <c r="R141" s="204"/>
      <c r="S141" s="203"/>
      <c r="T141" s="204"/>
      <c r="U141" s="204"/>
      <c r="V141" s="204"/>
      <c r="W141" s="204"/>
      <c r="X141" s="204"/>
      <c r="Y141" s="204"/>
      <c r="Z141" s="204"/>
    </row>
    <row r="142" spans="1:26" s="148" customFormat="1">
      <c r="A142" s="301">
        <f t="shared" si="50"/>
        <v>16</v>
      </c>
      <c r="B142" s="302">
        <v>41976</v>
      </c>
      <c r="C142" s="302"/>
      <c r="D142" s="303" t="s">
        <v>311</v>
      </c>
      <c r="E142" s="301" t="s">
        <v>270</v>
      </c>
      <c r="F142" s="304">
        <v>440</v>
      </c>
      <c r="G142" s="301" t="s">
        <v>219</v>
      </c>
      <c r="H142" s="301">
        <v>520</v>
      </c>
      <c r="I142" s="305">
        <v>520</v>
      </c>
      <c r="J142" s="568" t="s">
        <v>312</v>
      </c>
      <c r="K142" s="569"/>
      <c r="L142" s="306">
        <f t="shared" si="47"/>
        <v>80</v>
      </c>
      <c r="M142" s="307">
        <f t="shared" si="48"/>
        <v>0.18181818181818182</v>
      </c>
      <c r="N142" s="308" t="s">
        <v>272</v>
      </c>
      <c r="O142" s="309">
        <v>42208</v>
      </c>
      <c r="P142" s="204"/>
      <c r="Q142" s="204"/>
      <c r="R142" s="204"/>
      <c r="S142" s="203"/>
      <c r="T142" s="204"/>
      <c r="U142" s="204"/>
      <c r="V142" s="204"/>
      <c r="W142" s="204"/>
      <c r="X142" s="204"/>
      <c r="Y142" s="204"/>
      <c r="Z142" s="204"/>
    </row>
    <row r="143" spans="1:26" s="148" customFormat="1">
      <c r="A143" s="301">
        <f t="shared" si="50"/>
        <v>17</v>
      </c>
      <c r="B143" s="302">
        <v>41976</v>
      </c>
      <c r="C143" s="302"/>
      <c r="D143" s="303" t="s">
        <v>313</v>
      </c>
      <c r="E143" s="301" t="s">
        <v>270</v>
      </c>
      <c r="F143" s="304">
        <v>360</v>
      </c>
      <c r="G143" s="301" t="s">
        <v>219</v>
      </c>
      <c r="H143" s="301">
        <v>427</v>
      </c>
      <c r="I143" s="305">
        <v>425</v>
      </c>
      <c r="J143" s="568" t="s">
        <v>314</v>
      </c>
      <c r="K143" s="569"/>
      <c r="L143" s="306">
        <f t="shared" si="47"/>
        <v>67</v>
      </c>
      <c r="M143" s="307">
        <f t="shared" si="48"/>
        <v>0.18611111111111112</v>
      </c>
      <c r="N143" s="308" t="s">
        <v>272</v>
      </c>
      <c r="O143" s="309">
        <v>42058</v>
      </c>
      <c r="P143" s="204"/>
      <c r="Q143" s="204"/>
      <c r="R143" s="204"/>
      <c r="S143" s="203"/>
      <c r="T143" s="204"/>
      <c r="U143" s="204"/>
      <c r="V143" s="204"/>
      <c r="W143" s="204"/>
      <c r="X143" s="204"/>
      <c r="Y143" s="204"/>
      <c r="Z143" s="204"/>
    </row>
    <row r="144" spans="1:26" s="148" customFormat="1">
      <c r="A144" s="301">
        <f t="shared" si="50"/>
        <v>18</v>
      </c>
      <c r="B144" s="302">
        <v>42012</v>
      </c>
      <c r="C144" s="302"/>
      <c r="D144" s="303" t="s">
        <v>390</v>
      </c>
      <c r="E144" s="301" t="s">
        <v>270</v>
      </c>
      <c r="F144" s="304">
        <v>360</v>
      </c>
      <c r="G144" s="301" t="s">
        <v>219</v>
      </c>
      <c r="H144" s="301">
        <v>455</v>
      </c>
      <c r="I144" s="305">
        <v>420</v>
      </c>
      <c r="J144" s="568" t="s">
        <v>315</v>
      </c>
      <c r="K144" s="569"/>
      <c r="L144" s="306">
        <f t="shared" si="47"/>
        <v>95</v>
      </c>
      <c r="M144" s="307">
        <f t="shared" si="48"/>
        <v>0.2638888888888889</v>
      </c>
      <c r="N144" s="308" t="s">
        <v>272</v>
      </c>
      <c r="O144" s="309">
        <v>42024</v>
      </c>
      <c r="P144" s="204"/>
      <c r="Q144" s="204"/>
      <c r="R144" s="204"/>
      <c r="S144" s="203"/>
      <c r="T144" s="204"/>
      <c r="U144" s="204"/>
      <c r="V144" s="204"/>
      <c r="W144" s="204"/>
      <c r="X144" s="204"/>
      <c r="Y144" s="204"/>
      <c r="Z144" s="204"/>
    </row>
    <row r="145" spans="1:26" s="148" customFormat="1">
      <c r="A145" s="301">
        <f t="shared" si="50"/>
        <v>19</v>
      </c>
      <c r="B145" s="302">
        <v>42012</v>
      </c>
      <c r="C145" s="302"/>
      <c r="D145" s="303" t="s">
        <v>2472</v>
      </c>
      <c r="E145" s="301" t="s">
        <v>270</v>
      </c>
      <c r="F145" s="304">
        <v>130</v>
      </c>
      <c r="G145" s="301"/>
      <c r="H145" s="301">
        <v>175.5</v>
      </c>
      <c r="I145" s="305">
        <v>165</v>
      </c>
      <c r="J145" s="568" t="s">
        <v>2947</v>
      </c>
      <c r="K145" s="569"/>
      <c r="L145" s="306">
        <f t="shared" si="47"/>
        <v>45.5</v>
      </c>
      <c r="M145" s="307">
        <f t="shared" si="48"/>
        <v>0.35</v>
      </c>
      <c r="N145" s="308" t="s">
        <v>272</v>
      </c>
      <c r="O145" s="309">
        <v>43088</v>
      </c>
      <c r="P145" s="204"/>
      <c r="Q145" s="204"/>
      <c r="R145" s="204"/>
      <c r="S145" s="203"/>
      <c r="T145" s="204"/>
      <c r="U145" s="204"/>
      <c r="V145" s="204"/>
      <c r="W145" s="204"/>
      <c r="X145" s="204"/>
      <c r="Y145" s="204"/>
      <c r="Z145" s="204"/>
    </row>
    <row r="146" spans="1:26" s="148" customFormat="1">
      <c r="A146" s="301">
        <f t="shared" si="50"/>
        <v>20</v>
      </c>
      <c r="B146" s="302">
        <v>42040</v>
      </c>
      <c r="C146" s="302"/>
      <c r="D146" s="303" t="s">
        <v>316</v>
      </c>
      <c r="E146" s="301" t="s">
        <v>283</v>
      </c>
      <c r="F146" s="304">
        <v>98</v>
      </c>
      <c r="G146" s="301"/>
      <c r="H146" s="301">
        <v>120</v>
      </c>
      <c r="I146" s="305">
        <v>120</v>
      </c>
      <c r="J146" s="568" t="s">
        <v>285</v>
      </c>
      <c r="K146" s="569"/>
      <c r="L146" s="306">
        <f t="shared" si="47"/>
        <v>22</v>
      </c>
      <c r="M146" s="307">
        <f t="shared" si="48"/>
        <v>0.22448979591836735</v>
      </c>
      <c r="N146" s="308" t="s">
        <v>272</v>
      </c>
      <c r="O146" s="309">
        <v>42753</v>
      </c>
      <c r="P146" s="204"/>
      <c r="Q146" s="204"/>
      <c r="R146" s="204"/>
      <c r="S146" s="203"/>
      <c r="T146" s="204"/>
      <c r="U146" s="204"/>
      <c r="V146" s="204"/>
      <c r="W146" s="204"/>
      <c r="X146" s="204"/>
      <c r="Y146" s="204"/>
      <c r="Z146" s="204"/>
    </row>
    <row r="147" spans="1:26" s="148" customFormat="1">
      <c r="A147" s="301">
        <f t="shared" si="50"/>
        <v>21</v>
      </c>
      <c r="B147" s="302">
        <v>42040</v>
      </c>
      <c r="C147" s="302"/>
      <c r="D147" s="303" t="s">
        <v>317</v>
      </c>
      <c r="E147" s="301" t="s">
        <v>283</v>
      </c>
      <c r="F147" s="304">
        <v>196</v>
      </c>
      <c r="G147" s="301"/>
      <c r="H147" s="301">
        <v>262</v>
      </c>
      <c r="I147" s="305">
        <v>255</v>
      </c>
      <c r="J147" s="568" t="s">
        <v>285</v>
      </c>
      <c r="K147" s="569"/>
      <c r="L147" s="306">
        <f t="shared" si="47"/>
        <v>66</v>
      </c>
      <c r="M147" s="307">
        <f t="shared" si="48"/>
        <v>0.33673469387755101</v>
      </c>
      <c r="N147" s="308" t="s">
        <v>272</v>
      </c>
      <c r="O147" s="309">
        <v>42599</v>
      </c>
      <c r="P147" s="204"/>
      <c r="Q147" s="204"/>
      <c r="R147" s="204"/>
      <c r="S147" s="203"/>
      <c r="T147" s="204"/>
      <c r="U147" s="204"/>
      <c r="V147" s="204"/>
      <c r="W147" s="204"/>
      <c r="X147" s="204"/>
      <c r="Y147" s="204"/>
      <c r="Z147" s="204"/>
    </row>
    <row r="148" spans="1:26" s="148" customFormat="1">
      <c r="A148" s="317">
        <f t="shared" si="50"/>
        <v>22</v>
      </c>
      <c r="B148" s="318">
        <v>42067</v>
      </c>
      <c r="C148" s="318"/>
      <c r="D148" s="319" t="s">
        <v>318</v>
      </c>
      <c r="E148" s="317" t="s">
        <v>283</v>
      </c>
      <c r="F148" s="320" t="s">
        <v>319</v>
      </c>
      <c r="G148" s="321"/>
      <c r="H148" s="321"/>
      <c r="I148" s="321" t="s">
        <v>320</v>
      </c>
      <c r="J148" s="571" t="s">
        <v>271</v>
      </c>
      <c r="K148" s="572"/>
      <c r="L148" s="321"/>
      <c r="M148" s="317"/>
      <c r="N148" s="322"/>
      <c r="O148" s="323"/>
      <c r="P148" s="204"/>
      <c r="S148" s="203"/>
      <c r="T148" s="204"/>
      <c r="U148" s="204"/>
      <c r="V148" s="204"/>
      <c r="W148" s="204"/>
      <c r="X148" s="204"/>
      <c r="Y148" s="204"/>
      <c r="Z148" s="204"/>
    </row>
    <row r="149" spans="1:26" s="148" customFormat="1">
      <c r="A149" s="301">
        <f t="shared" si="50"/>
        <v>23</v>
      </c>
      <c r="B149" s="302">
        <v>42067</v>
      </c>
      <c r="C149" s="302"/>
      <c r="D149" s="303" t="s">
        <v>321</v>
      </c>
      <c r="E149" s="301" t="s">
        <v>283</v>
      </c>
      <c r="F149" s="304">
        <v>185</v>
      </c>
      <c r="G149" s="301"/>
      <c r="H149" s="301">
        <v>224</v>
      </c>
      <c r="I149" s="305" t="s">
        <v>322</v>
      </c>
      <c r="J149" s="568" t="s">
        <v>285</v>
      </c>
      <c r="K149" s="569"/>
      <c r="L149" s="306">
        <f>H149-F149-K149</f>
        <v>39</v>
      </c>
      <c r="M149" s="307">
        <f>L149/F149</f>
        <v>0.21081081081081082</v>
      </c>
      <c r="N149" s="308" t="s">
        <v>272</v>
      </c>
      <c r="O149" s="309">
        <v>42647</v>
      </c>
      <c r="P149" s="204"/>
      <c r="Q149" s="204"/>
      <c r="R149" s="204"/>
      <c r="S149" s="203"/>
      <c r="T149" s="204"/>
      <c r="U149" s="204"/>
      <c r="V149" s="204"/>
      <c r="W149" s="204"/>
      <c r="X149" s="204"/>
      <c r="Y149" s="204"/>
      <c r="Z149" s="204"/>
    </row>
    <row r="150" spans="1:26" s="148" customFormat="1">
      <c r="A150" s="317">
        <f t="shared" si="50"/>
        <v>24</v>
      </c>
      <c r="B150" s="318">
        <v>42090</v>
      </c>
      <c r="C150" s="318"/>
      <c r="D150" s="319" t="s">
        <v>323</v>
      </c>
      <c r="E150" s="317" t="s">
        <v>283</v>
      </c>
      <c r="F150" s="320" t="s">
        <v>324</v>
      </c>
      <c r="G150" s="321"/>
      <c r="H150" s="321"/>
      <c r="I150" s="321">
        <v>67</v>
      </c>
      <c r="J150" s="571" t="s">
        <v>271</v>
      </c>
      <c r="K150" s="572"/>
      <c r="L150" s="321"/>
      <c r="M150" s="317"/>
      <c r="N150" s="322"/>
      <c r="O150" s="323"/>
      <c r="P150" s="204"/>
      <c r="S150" s="203"/>
      <c r="T150" s="204"/>
      <c r="U150" s="204"/>
      <c r="V150" s="204"/>
      <c r="W150" s="204"/>
      <c r="X150" s="204"/>
      <c r="Y150" s="204"/>
      <c r="Z150" s="204"/>
    </row>
    <row r="151" spans="1:26" s="148" customFormat="1">
      <c r="A151" s="301">
        <f t="shared" si="50"/>
        <v>25</v>
      </c>
      <c r="B151" s="302">
        <v>42093</v>
      </c>
      <c r="C151" s="302"/>
      <c r="D151" s="303" t="s">
        <v>325</v>
      </c>
      <c r="E151" s="301" t="s">
        <v>283</v>
      </c>
      <c r="F151" s="304">
        <v>183.5</v>
      </c>
      <c r="G151" s="301"/>
      <c r="H151" s="301">
        <v>219</v>
      </c>
      <c r="I151" s="305">
        <v>218</v>
      </c>
      <c r="J151" s="568" t="s">
        <v>326</v>
      </c>
      <c r="K151" s="569"/>
      <c r="L151" s="306">
        <f t="shared" ref="L151:L157" si="51">H151-F151-K151</f>
        <v>35.5</v>
      </c>
      <c r="M151" s="307">
        <f t="shared" ref="M151:M157" si="52">L151/F151</f>
        <v>0.19346049046321526</v>
      </c>
      <c r="N151" s="308" t="s">
        <v>272</v>
      </c>
      <c r="O151" s="309">
        <v>42103</v>
      </c>
      <c r="P151" s="204"/>
      <c r="Q151" s="204"/>
      <c r="R151" s="204"/>
      <c r="S151" s="203"/>
      <c r="T151" s="204"/>
      <c r="U151" s="204"/>
      <c r="V151" s="204"/>
      <c r="W151" s="204"/>
      <c r="X151" s="204"/>
      <c r="Y151" s="204"/>
      <c r="Z151" s="204"/>
    </row>
    <row r="152" spans="1:26" s="148" customFormat="1">
      <c r="A152" s="301">
        <f t="shared" si="50"/>
        <v>26</v>
      </c>
      <c r="B152" s="302">
        <v>42114</v>
      </c>
      <c r="C152" s="302"/>
      <c r="D152" s="303" t="s">
        <v>327</v>
      </c>
      <c r="E152" s="301" t="s">
        <v>283</v>
      </c>
      <c r="F152" s="304">
        <f>(227+237)/2</f>
        <v>232</v>
      </c>
      <c r="G152" s="301"/>
      <c r="H152" s="301">
        <v>298</v>
      </c>
      <c r="I152" s="305">
        <v>298</v>
      </c>
      <c r="J152" s="568" t="s">
        <v>285</v>
      </c>
      <c r="K152" s="569"/>
      <c r="L152" s="306">
        <f t="shared" si="51"/>
        <v>66</v>
      </c>
      <c r="M152" s="307">
        <f t="shared" si="52"/>
        <v>0.28448275862068967</v>
      </c>
      <c r="N152" s="308" t="s">
        <v>272</v>
      </c>
      <c r="O152" s="309">
        <v>42823</v>
      </c>
      <c r="P152" s="204"/>
      <c r="Q152" s="204"/>
      <c r="R152" s="204"/>
      <c r="S152" s="203"/>
      <c r="T152" s="204"/>
      <c r="U152" s="204"/>
      <c r="V152" s="204"/>
      <c r="W152" s="204"/>
      <c r="X152" s="204"/>
      <c r="Y152" s="204"/>
      <c r="Z152" s="204"/>
    </row>
    <row r="153" spans="1:26" s="148" customFormat="1">
      <c r="A153" s="301">
        <f t="shared" si="50"/>
        <v>27</v>
      </c>
      <c r="B153" s="302">
        <v>42128</v>
      </c>
      <c r="C153" s="302"/>
      <c r="D153" s="303" t="s">
        <v>328</v>
      </c>
      <c r="E153" s="301" t="s">
        <v>270</v>
      </c>
      <c r="F153" s="304">
        <v>385</v>
      </c>
      <c r="G153" s="301"/>
      <c r="H153" s="301">
        <f>212.5+331</f>
        <v>543.5</v>
      </c>
      <c r="I153" s="305">
        <v>510</v>
      </c>
      <c r="J153" s="568" t="s">
        <v>329</v>
      </c>
      <c r="K153" s="569"/>
      <c r="L153" s="306">
        <f t="shared" si="51"/>
        <v>158.5</v>
      </c>
      <c r="M153" s="307">
        <f t="shared" si="52"/>
        <v>0.41168831168831171</v>
      </c>
      <c r="N153" s="308" t="s">
        <v>272</v>
      </c>
      <c r="O153" s="309">
        <v>42235</v>
      </c>
      <c r="P153" s="204"/>
      <c r="Q153" s="204"/>
      <c r="R153" s="204"/>
      <c r="S153" s="203"/>
      <c r="T153" s="204"/>
      <c r="U153" s="204"/>
      <c r="V153" s="204"/>
      <c r="W153" s="204"/>
      <c r="X153" s="204"/>
      <c r="Y153" s="204"/>
      <c r="Z153" s="204"/>
    </row>
    <row r="154" spans="1:26" s="148" customFormat="1">
      <c r="A154" s="301">
        <f t="shared" si="50"/>
        <v>28</v>
      </c>
      <c r="B154" s="302">
        <v>42128</v>
      </c>
      <c r="C154" s="302"/>
      <c r="D154" s="303" t="s">
        <v>330</v>
      </c>
      <c r="E154" s="301" t="s">
        <v>270</v>
      </c>
      <c r="F154" s="304">
        <v>115.5</v>
      </c>
      <c r="G154" s="301"/>
      <c r="H154" s="301">
        <v>146</v>
      </c>
      <c r="I154" s="305">
        <v>142</v>
      </c>
      <c r="J154" s="568" t="s">
        <v>331</v>
      </c>
      <c r="K154" s="569"/>
      <c r="L154" s="306">
        <f t="shared" si="51"/>
        <v>30.5</v>
      </c>
      <c r="M154" s="307">
        <f t="shared" si="52"/>
        <v>0.26406926406926406</v>
      </c>
      <c r="N154" s="308" t="s">
        <v>272</v>
      </c>
      <c r="O154" s="309">
        <v>42202</v>
      </c>
      <c r="P154" s="204"/>
      <c r="Q154" s="204"/>
      <c r="R154" s="204"/>
      <c r="S154" s="203"/>
      <c r="T154" s="204"/>
      <c r="U154" s="204"/>
      <c r="V154" s="204"/>
      <c r="W154" s="204"/>
      <c r="X154" s="204"/>
      <c r="Y154" s="204"/>
      <c r="Z154" s="204"/>
    </row>
    <row r="155" spans="1:26" s="148" customFormat="1">
      <c r="A155" s="301">
        <f t="shared" si="50"/>
        <v>29</v>
      </c>
      <c r="B155" s="302">
        <v>42151</v>
      </c>
      <c r="C155" s="302"/>
      <c r="D155" s="303" t="s">
        <v>332</v>
      </c>
      <c r="E155" s="301" t="s">
        <v>270</v>
      </c>
      <c r="F155" s="304">
        <v>237.5</v>
      </c>
      <c r="G155" s="301"/>
      <c r="H155" s="301">
        <v>279.5</v>
      </c>
      <c r="I155" s="305">
        <v>278</v>
      </c>
      <c r="J155" s="568" t="s">
        <v>285</v>
      </c>
      <c r="K155" s="569"/>
      <c r="L155" s="306">
        <f t="shared" si="51"/>
        <v>42</v>
      </c>
      <c r="M155" s="307">
        <f t="shared" si="52"/>
        <v>0.17684210526315788</v>
      </c>
      <c r="N155" s="308" t="s">
        <v>272</v>
      </c>
      <c r="O155" s="309">
        <v>42222</v>
      </c>
      <c r="P155" s="204"/>
      <c r="Q155" s="204"/>
      <c r="R155" s="204"/>
      <c r="S155" s="203"/>
      <c r="T155" s="204"/>
      <c r="U155" s="204"/>
      <c r="V155" s="204"/>
      <c r="W155" s="204"/>
      <c r="X155" s="204"/>
      <c r="Y155" s="204"/>
      <c r="Z155" s="204"/>
    </row>
    <row r="156" spans="1:26" s="148" customFormat="1">
      <c r="A156" s="301">
        <v>30</v>
      </c>
      <c r="B156" s="302">
        <v>42174</v>
      </c>
      <c r="C156" s="302"/>
      <c r="D156" s="303" t="s">
        <v>303</v>
      </c>
      <c r="E156" s="301" t="s">
        <v>283</v>
      </c>
      <c r="F156" s="304">
        <v>340</v>
      </c>
      <c r="G156" s="301"/>
      <c r="H156" s="301">
        <v>448</v>
      </c>
      <c r="I156" s="305">
        <v>448</v>
      </c>
      <c r="J156" s="568" t="s">
        <v>285</v>
      </c>
      <c r="K156" s="569"/>
      <c r="L156" s="306">
        <f t="shared" si="51"/>
        <v>108</v>
      </c>
      <c r="M156" s="307">
        <f t="shared" si="52"/>
        <v>0.31764705882352939</v>
      </c>
      <c r="N156" s="308" t="s">
        <v>272</v>
      </c>
      <c r="O156" s="309">
        <v>43018</v>
      </c>
      <c r="P156" s="204"/>
      <c r="Q156" s="204"/>
      <c r="R156" s="204"/>
      <c r="S156" s="203"/>
      <c r="T156" s="204"/>
      <c r="U156" s="204"/>
      <c r="V156" s="204"/>
      <c r="W156" s="204"/>
      <c r="X156" s="204"/>
      <c r="Y156" s="204"/>
      <c r="Z156" s="204"/>
    </row>
    <row r="157" spans="1:26" s="148" customFormat="1">
      <c r="A157" s="301">
        <v>31</v>
      </c>
      <c r="B157" s="302">
        <v>42191</v>
      </c>
      <c r="C157" s="302"/>
      <c r="D157" s="303" t="s">
        <v>333</v>
      </c>
      <c r="E157" s="301" t="s">
        <v>283</v>
      </c>
      <c r="F157" s="304">
        <v>390</v>
      </c>
      <c r="G157" s="301"/>
      <c r="H157" s="301">
        <v>460</v>
      </c>
      <c r="I157" s="305">
        <v>460</v>
      </c>
      <c r="J157" s="568" t="s">
        <v>285</v>
      </c>
      <c r="K157" s="569"/>
      <c r="L157" s="306">
        <f t="shared" si="51"/>
        <v>70</v>
      </c>
      <c r="M157" s="307">
        <f t="shared" si="52"/>
        <v>0.17948717948717949</v>
      </c>
      <c r="N157" s="308" t="s">
        <v>272</v>
      </c>
      <c r="O157" s="309">
        <v>42478</v>
      </c>
      <c r="P157" s="204"/>
      <c r="Q157" s="204"/>
      <c r="R157" s="204"/>
      <c r="S157" s="203"/>
      <c r="T157" s="204"/>
      <c r="U157" s="204"/>
      <c r="V157" s="204"/>
      <c r="W157" s="204"/>
      <c r="X157" s="204"/>
      <c r="Y157" s="204"/>
      <c r="Z157" s="204"/>
    </row>
    <row r="158" spans="1:26" s="148" customFormat="1">
      <c r="A158" s="317">
        <v>32</v>
      </c>
      <c r="B158" s="318">
        <v>42195</v>
      </c>
      <c r="C158" s="318"/>
      <c r="D158" s="319" t="s">
        <v>334</v>
      </c>
      <c r="E158" s="317" t="s">
        <v>283</v>
      </c>
      <c r="F158" s="320" t="s">
        <v>335</v>
      </c>
      <c r="G158" s="321"/>
      <c r="H158" s="321"/>
      <c r="I158" s="321">
        <v>172</v>
      </c>
      <c r="J158" s="571" t="s">
        <v>271</v>
      </c>
      <c r="K158" s="572"/>
      <c r="L158" s="321"/>
      <c r="M158" s="317"/>
      <c r="N158" s="322"/>
      <c r="O158" s="323"/>
      <c r="P158" s="204"/>
      <c r="S158" s="203"/>
      <c r="T158" s="204"/>
      <c r="U158" s="204"/>
      <c r="V158" s="204"/>
      <c r="W158" s="204"/>
      <c r="X158" s="204"/>
      <c r="Y158" s="204"/>
      <c r="Z158" s="204"/>
    </row>
    <row r="159" spans="1:26" s="148" customFormat="1">
      <c r="A159" s="301">
        <v>33</v>
      </c>
      <c r="B159" s="302">
        <v>42219</v>
      </c>
      <c r="C159" s="302"/>
      <c r="D159" s="303" t="s">
        <v>336</v>
      </c>
      <c r="E159" s="301" t="s">
        <v>283</v>
      </c>
      <c r="F159" s="304">
        <v>297.5</v>
      </c>
      <c r="G159" s="301"/>
      <c r="H159" s="301">
        <v>350</v>
      </c>
      <c r="I159" s="305">
        <v>360</v>
      </c>
      <c r="J159" s="568" t="s">
        <v>2452</v>
      </c>
      <c r="K159" s="569"/>
      <c r="L159" s="306">
        <f t="shared" ref="L159:L167" si="53">H159-F159-K159</f>
        <v>52.5</v>
      </c>
      <c r="M159" s="307">
        <f t="shared" ref="M159:M167" si="54">L159/F159</f>
        <v>0.17647058823529413</v>
      </c>
      <c r="N159" s="308" t="s">
        <v>272</v>
      </c>
      <c r="O159" s="309">
        <v>42232</v>
      </c>
      <c r="P159" s="204"/>
      <c r="Q159" s="204"/>
      <c r="R159" s="204"/>
      <c r="S159" s="203"/>
      <c r="T159" s="204"/>
      <c r="U159" s="204"/>
      <c r="V159" s="204"/>
      <c r="W159" s="204"/>
      <c r="X159" s="204"/>
      <c r="Y159" s="204"/>
      <c r="Z159" s="204"/>
    </row>
    <row r="160" spans="1:26" s="148" customFormat="1">
      <c r="A160" s="301">
        <v>34</v>
      </c>
      <c r="B160" s="302">
        <v>42219</v>
      </c>
      <c r="C160" s="302"/>
      <c r="D160" s="303" t="s">
        <v>337</v>
      </c>
      <c r="E160" s="301" t="s">
        <v>283</v>
      </c>
      <c r="F160" s="304">
        <v>115.5</v>
      </c>
      <c r="G160" s="301"/>
      <c r="H160" s="301">
        <v>149</v>
      </c>
      <c r="I160" s="305">
        <v>140</v>
      </c>
      <c r="J160" s="570" t="s">
        <v>2976</v>
      </c>
      <c r="K160" s="569"/>
      <c r="L160" s="306">
        <f t="shared" si="53"/>
        <v>33.5</v>
      </c>
      <c r="M160" s="307">
        <f t="shared" si="54"/>
        <v>0.29004329004329005</v>
      </c>
      <c r="N160" s="308" t="s">
        <v>272</v>
      </c>
      <c r="O160" s="309">
        <v>42740</v>
      </c>
      <c r="P160" s="204"/>
      <c r="S160" s="203"/>
      <c r="T160" s="204"/>
      <c r="U160" s="204"/>
      <c r="V160" s="204"/>
      <c r="W160" s="204"/>
      <c r="X160" s="204"/>
      <c r="Y160" s="204"/>
      <c r="Z160" s="204"/>
    </row>
    <row r="161" spans="1:26" s="148" customFormat="1">
      <c r="A161" s="301">
        <v>35</v>
      </c>
      <c r="B161" s="302">
        <v>42251</v>
      </c>
      <c r="C161" s="302"/>
      <c r="D161" s="303" t="s">
        <v>332</v>
      </c>
      <c r="E161" s="301" t="s">
        <v>283</v>
      </c>
      <c r="F161" s="304">
        <v>226</v>
      </c>
      <c r="G161" s="301"/>
      <c r="H161" s="301">
        <v>292</v>
      </c>
      <c r="I161" s="305">
        <v>292</v>
      </c>
      <c r="J161" s="568" t="s">
        <v>338</v>
      </c>
      <c r="K161" s="569"/>
      <c r="L161" s="306">
        <f t="shared" si="53"/>
        <v>66</v>
      </c>
      <c r="M161" s="307">
        <f t="shared" si="54"/>
        <v>0.29203539823008851</v>
      </c>
      <c r="N161" s="308" t="s">
        <v>272</v>
      </c>
      <c r="O161" s="309">
        <v>42286</v>
      </c>
      <c r="P161" s="204"/>
      <c r="Q161" s="204"/>
      <c r="R161" s="204"/>
      <c r="S161" s="203"/>
      <c r="T161" s="204"/>
      <c r="U161" s="204"/>
      <c r="V161" s="204"/>
      <c r="W161" s="204"/>
      <c r="X161" s="204"/>
      <c r="Y161" s="204"/>
      <c r="Z161" s="204"/>
    </row>
    <row r="162" spans="1:26" s="148" customFormat="1">
      <c r="A162" s="301">
        <v>36</v>
      </c>
      <c r="B162" s="302">
        <v>42254</v>
      </c>
      <c r="C162" s="302"/>
      <c r="D162" s="303" t="s">
        <v>327</v>
      </c>
      <c r="E162" s="301" t="s">
        <v>283</v>
      </c>
      <c r="F162" s="304">
        <v>232.5</v>
      </c>
      <c r="G162" s="301"/>
      <c r="H162" s="301">
        <v>312.5</v>
      </c>
      <c r="I162" s="305">
        <v>310</v>
      </c>
      <c r="J162" s="568" t="s">
        <v>285</v>
      </c>
      <c r="K162" s="569"/>
      <c r="L162" s="306">
        <f t="shared" si="53"/>
        <v>80</v>
      </c>
      <c r="M162" s="307">
        <f t="shared" si="54"/>
        <v>0.34408602150537637</v>
      </c>
      <c r="N162" s="308" t="s">
        <v>272</v>
      </c>
      <c r="O162" s="309">
        <v>42823</v>
      </c>
      <c r="P162" s="204"/>
      <c r="Q162" s="204"/>
      <c r="R162" s="204"/>
      <c r="S162" s="203"/>
      <c r="T162" s="204"/>
      <c r="U162" s="204"/>
      <c r="V162" s="204"/>
      <c r="W162" s="204"/>
      <c r="X162" s="204"/>
      <c r="Y162" s="204"/>
      <c r="Z162" s="204"/>
    </row>
    <row r="163" spans="1:26" s="148" customFormat="1">
      <c r="A163" s="301">
        <v>37</v>
      </c>
      <c r="B163" s="302">
        <v>42268</v>
      </c>
      <c r="C163" s="302"/>
      <c r="D163" s="303" t="s">
        <v>339</v>
      </c>
      <c r="E163" s="301" t="s">
        <v>283</v>
      </c>
      <c r="F163" s="304">
        <v>196.5</v>
      </c>
      <c r="G163" s="301"/>
      <c r="H163" s="301">
        <v>238</v>
      </c>
      <c r="I163" s="305">
        <v>238</v>
      </c>
      <c r="J163" s="568" t="s">
        <v>338</v>
      </c>
      <c r="K163" s="569"/>
      <c r="L163" s="306">
        <f t="shared" si="53"/>
        <v>41.5</v>
      </c>
      <c r="M163" s="307">
        <f t="shared" si="54"/>
        <v>0.21119592875318066</v>
      </c>
      <c r="N163" s="308" t="s">
        <v>272</v>
      </c>
      <c r="O163" s="309">
        <v>42291</v>
      </c>
      <c r="P163" s="204"/>
      <c r="Q163" s="204"/>
      <c r="R163" s="204"/>
      <c r="S163" s="203"/>
      <c r="T163" s="204"/>
      <c r="U163" s="204"/>
      <c r="V163" s="204"/>
      <c r="W163" s="204"/>
      <c r="X163" s="204"/>
      <c r="Y163" s="204"/>
      <c r="Z163" s="204"/>
    </row>
    <row r="164" spans="1:26" s="148" customFormat="1">
      <c r="A164" s="301">
        <v>38</v>
      </c>
      <c r="B164" s="302">
        <v>42271</v>
      </c>
      <c r="C164" s="302"/>
      <c r="D164" s="303" t="s">
        <v>282</v>
      </c>
      <c r="E164" s="301" t="s">
        <v>283</v>
      </c>
      <c r="F164" s="304">
        <v>65</v>
      </c>
      <c r="G164" s="301"/>
      <c r="H164" s="301">
        <v>82</v>
      </c>
      <c r="I164" s="305">
        <v>82</v>
      </c>
      <c r="J164" s="568" t="s">
        <v>338</v>
      </c>
      <c r="K164" s="569"/>
      <c r="L164" s="306">
        <f t="shared" si="53"/>
        <v>17</v>
      </c>
      <c r="M164" s="307">
        <f t="shared" si="54"/>
        <v>0.26153846153846155</v>
      </c>
      <c r="N164" s="308" t="s">
        <v>272</v>
      </c>
      <c r="O164" s="309">
        <v>42578</v>
      </c>
      <c r="P164" s="204"/>
      <c r="Q164" s="204"/>
      <c r="R164" s="204"/>
      <c r="S164" s="203"/>
      <c r="T164" s="204"/>
      <c r="U164" s="204"/>
      <c r="V164" s="204"/>
      <c r="W164" s="204"/>
      <c r="X164" s="204"/>
      <c r="Y164" s="204"/>
      <c r="Z164" s="204"/>
    </row>
    <row r="165" spans="1:26" s="148" customFormat="1">
      <c r="A165" s="301">
        <v>39</v>
      </c>
      <c r="B165" s="302">
        <v>42291</v>
      </c>
      <c r="C165" s="302"/>
      <c r="D165" s="303" t="s">
        <v>340</v>
      </c>
      <c r="E165" s="301" t="s">
        <v>283</v>
      </c>
      <c r="F165" s="304">
        <v>144</v>
      </c>
      <c r="G165" s="301"/>
      <c r="H165" s="301">
        <v>182.5</v>
      </c>
      <c r="I165" s="305">
        <v>181</v>
      </c>
      <c r="J165" s="568" t="s">
        <v>338</v>
      </c>
      <c r="K165" s="569"/>
      <c r="L165" s="306">
        <f t="shared" si="53"/>
        <v>38.5</v>
      </c>
      <c r="M165" s="307">
        <f t="shared" si="54"/>
        <v>0.2673611111111111</v>
      </c>
      <c r="N165" s="308" t="s">
        <v>272</v>
      </c>
      <c r="O165" s="309">
        <v>42817</v>
      </c>
      <c r="P165" s="204"/>
      <c r="Q165" s="204"/>
      <c r="R165" s="204"/>
      <c r="S165" s="203"/>
      <c r="T165" s="204"/>
      <c r="U165" s="204"/>
      <c r="V165" s="204"/>
      <c r="W165" s="204"/>
      <c r="X165" s="204"/>
      <c r="Y165" s="204"/>
      <c r="Z165" s="204"/>
    </row>
    <row r="166" spans="1:26" s="148" customFormat="1">
      <c r="A166" s="301">
        <v>40</v>
      </c>
      <c r="B166" s="302">
        <v>42291</v>
      </c>
      <c r="C166" s="302"/>
      <c r="D166" s="303" t="s">
        <v>341</v>
      </c>
      <c r="E166" s="301" t="s">
        <v>283</v>
      </c>
      <c r="F166" s="304">
        <v>264</v>
      </c>
      <c r="G166" s="301"/>
      <c r="H166" s="301">
        <v>311</v>
      </c>
      <c r="I166" s="305">
        <v>311</v>
      </c>
      <c r="J166" s="568" t="s">
        <v>338</v>
      </c>
      <c r="K166" s="569"/>
      <c r="L166" s="306">
        <f t="shared" si="53"/>
        <v>47</v>
      </c>
      <c r="M166" s="307">
        <f t="shared" si="54"/>
        <v>0.17803030303030304</v>
      </c>
      <c r="N166" s="308" t="s">
        <v>272</v>
      </c>
      <c r="O166" s="309">
        <v>42604</v>
      </c>
      <c r="P166" s="204"/>
      <c r="Q166" s="204"/>
      <c r="R166" s="204"/>
      <c r="S166" s="203"/>
      <c r="T166" s="204"/>
      <c r="U166" s="204"/>
      <c r="V166" s="204"/>
      <c r="W166" s="204"/>
      <c r="X166" s="204"/>
      <c r="Y166" s="204"/>
      <c r="Z166" s="204"/>
    </row>
    <row r="167" spans="1:26" s="148" customFormat="1">
      <c r="A167" s="301">
        <v>41</v>
      </c>
      <c r="B167" s="302">
        <v>42318</v>
      </c>
      <c r="C167" s="302"/>
      <c r="D167" s="303" t="s">
        <v>353</v>
      </c>
      <c r="E167" s="301" t="s">
        <v>270</v>
      </c>
      <c r="F167" s="304">
        <v>549.5</v>
      </c>
      <c r="G167" s="301"/>
      <c r="H167" s="301">
        <v>630</v>
      </c>
      <c r="I167" s="305">
        <v>630</v>
      </c>
      <c r="J167" s="568" t="s">
        <v>338</v>
      </c>
      <c r="K167" s="569"/>
      <c r="L167" s="306">
        <f t="shared" si="53"/>
        <v>80.5</v>
      </c>
      <c r="M167" s="307">
        <f t="shared" si="54"/>
        <v>0.1464968152866242</v>
      </c>
      <c r="N167" s="308" t="s">
        <v>272</v>
      </c>
      <c r="O167" s="309">
        <v>42419</v>
      </c>
      <c r="P167" s="204"/>
      <c r="Q167" s="204"/>
      <c r="R167" s="204"/>
      <c r="S167" s="203"/>
      <c r="T167" s="204"/>
      <c r="U167" s="204"/>
      <c r="V167" s="204"/>
      <c r="W167" s="204"/>
      <c r="X167" s="204"/>
      <c r="Y167" s="204"/>
      <c r="Z167" s="204"/>
    </row>
    <row r="168" spans="1:26" s="148" customFormat="1">
      <c r="A168" s="317">
        <v>42</v>
      </c>
      <c r="B168" s="318">
        <v>42342</v>
      </c>
      <c r="C168" s="318"/>
      <c r="D168" s="319" t="s">
        <v>342</v>
      </c>
      <c r="E168" s="317" t="s">
        <v>283</v>
      </c>
      <c r="F168" s="320" t="s">
        <v>343</v>
      </c>
      <c r="G168" s="321"/>
      <c r="H168" s="321"/>
      <c r="I168" s="321">
        <v>1250</v>
      </c>
      <c r="J168" s="571" t="s">
        <v>271</v>
      </c>
      <c r="K168" s="572"/>
      <c r="L168" s="321"/>
      <c r="M168" s="317"/>
      <c r="N168" s="322"/>
      <c r="O168" s="323"/>
      <c r="P168" s="204"/>
      <c r="S168" s="203"/>
      <c r="T168" s="204"/>
      <c r="U168" s="204"/>
      <c r="V168" s="204"/>
      <c r="W168" s="204"/>
      <c r="X168" s="204"/>
      <c r="Y168" s="204"/>
      <c r="Z168" s="204"/>
    </row>
    <row r="169" spans="1:26" s="148" customFormat="1">
      <c r="A169" s="301">
        <v>43</v>
      </c>
      <c r="B169" s="302">
        <v>42367</v>
      </c>
      <c r="C169" s="302"/>
      <c r="D169" s="303" t="s">
        <v>348</v>
      </c>
      <c r="E169" s="301" t="s">
        <v>283</v>
      </c>
      <c r="F169" s="304">
        <v>465</v>
      </c>
      <c r="G169" s="301"/>
      <c r="H169" s="301">
        <v>540</v>
      </c>
      <c r="I169" s="305">
        <v>540</v>
      </c>
      <c r="J169" s="568" t="s">
        <v>338</v>
      </c>
      <c r="K169" s="569"/>
      <c r="L169" s="306">
        <f t="shared" ref="L169:L174" si="55">H169-F169-K169</f>
        <v>75</v>
      </c>
      <c r="M169" s="307">
        <f t="shared" ref="M169:M174" si="56">L169/F169</f>
        <v>0.16129032258064516</v>
      </c>
      <c r="N169" s="308" t="s">
        <v>272</v>
      </c>
      <c r="O169" s="309">
        <v>42530</v>
      </c>
      <c r="P169" s="204"/>
      <c r="Q169" s="204"/>
      <c r="R169" s="204"/>
      <c r="S169" s="203"/>
      <c r="T169" s="204"/>
      <c r="U169" s="204"/>
      <c r="V169" s="204"/>
      <c r="W169" s="204"/>
      <c r="X169" s="204"/>
      <c r="Y169" s="204"/>
      <c r="Z169" s="204"/>
    </row>
    <row r="170" spans="1:26" s="148" customFormat="1">
      <c r="A170" s="301">
        <v>44</v>
      </c>
      <c r="B170" s="302">
        <v>42380</v>
      </c>
      <c r="C170" s="302"/>
      <c r="D170" s="303" t="s">
        <v>316</v>
      </c>
      <c r="E170" s="301" t="s">
        <v>270</v>
      </c>
      <c r="F170" s="304">
        <v>81</v>
      </c>
      <c r="G170" s="301"/>
      <c r="H170" s="301">
        <v>110</v>
      </c>
      <c r="I170" s="305">
        <v>110</v>
      </c>
      <c r="J170" s="568" t="s">
        <v>338</v>
      </c>
      <c r="K170" s="569"/>
      <c r="L170" s="306">
        <f t="shared" si="55"/>
        <v>29</v>
      </c>
      <c r="M170" s="307">
        <f t="shared" si="56"/>
        <v>0.35802469135802467</v>
      </c>
      <c r="N170" s="308" t="s">
        <v>272</v>
      </c>
      <c r="O170" s="309">
        <v>42745</v>
      </c>
      <c r="P170" s="204"/>
      <c r="Q170" s="204"/>
      <c r="R170" s="204"/>
      <c r="S170" s="203"/>
      <c r="T170" s="204"/>
      <c r="U170" s="204"/>
      <c r="V170" s="204"/>
      <c r="W170" s="204"/>
      <c r="X170" s="204"/>
      <c r="Y170" s="204"/>
      <c r="Z170" s="204"/>
    </row>
    <row r="171" spans="1:26" s="148" customFormat="1">
      <c r="A171" s="301">
        <v>45</v>
      </c>
      <c r="B171" s="302">
        <v>42382</v>
      </c>
      <c r="C171" s="302"/>
      <c r="D171" s="303" t="s">
        <v>351</v>
      </c>
      <c r="E171" s="301" t="s">
        <v>270</v>
      </c>
      <c r="F171" s="304">
        <v>417.5</v>
      </c>
      <c r="G171" s="301"/>
      <c r="H171" s="301">
        <v>547</v>
      </c>
      <c r="I171" s="305">
        <v>535</v>
      </c>
      <c r="J171" s="568" t="s">
        <v>338</v>
      </c>
      <c r="K171" s="569"/>
      <c r="L171" s="306">
        <f t="shared" si="55"/>
        <v>129.5</v>
      </c>
      <c r="M171" s="307">
        <f t="shared" si="56"/>
        <v>0.31017964071856285</v>
      </c>
      <c r="N171" s="308" t="s">
        <v>272</v>
      </c>
      <c r="O171" s="309">
        <v>42578</v>
      </c>
      <c r="P171" s="204"/>
      <c r="Q171" s="204"/>
      <c r="R171" s="204"/>
      <c r="S171" s="203"/>
      <c r="T171" s="204"/>
      <c r="U171" s="204"/>
      <c r="V171" s="204"/>
      <c r="W171" s="204"/>
      <c r="X171" s="204"/>
      <c r="Y171" s="204"/>
      <c r="Z171" s="204"/>
    </row>
    <row r="172" spans="1:26" s="148" customFormat="1">
      <c r="A172" s="310">
        <v>46</v>
      </c>
      <c r="B172" s="311">
        <v>42408</v>
      </c>
      <c r="C172" s="311"/>
      <c r="D172" s="312" t="s">
        <v>352</v>
      </c>
      <c r="E172" s="310" t="s">
        <v>283</v>
      </c>
      <c r="F172" s="313">
        <v>650</v>
      </c>
      <c r="G172" s="314"/>
      <c r="H172" s="314">
        <v>767.5</v>
      </c>
      <c r="I172" s="314">
        <v>800</v>
      </c>
      <c r="J172" s="573" t="s">
        <v>367</v>
      </c>
      <c r="K172" s="574"/>
      <c r="L172" s="314">
        <f t="shared" si="55"/>
        <v>117.5</v>
      </c>
      <c r="M172" s="315">
        <f t="shared" si="56"/>
        <v>0.18076923076923077</v>
      </c>
      <c r="N172" s="313" t="s">
        <v>272</v>
      </c>
      <c r="O172" s="316">
        <v>42450</v>
      </c>
      <c r="P172" s="204"/>
      <c r="Q172" s="204"/>
      <c r="R172" s="204"/>
      <c r="S172" s="203"/>
      <c r="T172" s="204"/>
      <c r="U172" s="204"/>
      <c r="V172" s="204"/>
      <c r="W172" s="204"/>
      <c r="X172" s="204"/>
      <c r="Y172" s="204"/>
      <c r="Z172" s="204"/>
    </row>
    <row r="173" spans="1:26" s="148" customFormat="1">
      <c r="A173" s="301">
        <v>47</v>
      </c>
      <c r="B173" s="302">
        <v>42433</v>
      </c>
      <c r="C173" s="302"/>
      <c r="D173" s="303" t="s">
        <v>161</v>
      </c>
      <c r="E173" s="301" t="s">
        <v>283</v>
      </c>
      <c r="F173" s="304">
        <v>437.5</v>
      </c>
      <c r="G173" s="301"/>
      <c r="H173" s="301">
        <v>504.5</v>
      </c>
      <c r="I173" s="305">
        <v>522</v>
      </c>
      <c r="J173" s="568" t="s">
        <v>369</v>
      </c>
      <c r="K173" s="569"/>
      <c r="L173" s="306">
        <f t="shared" si="55"/>
        <v>67</v>
      </c>
      <c r="M173" s="307">
        <f t="shared" si="56"/>
        <v>0.15314285714285714</v>
      </c>
      <c r="N173" s="308" t="s">
        <v>272</v>
      </c>
      <c r="O173" s="309">
        <v>42480</v>
      </c>
      <c r="P173" s="204"/>
      <c r="Q173" s="204"/>
      <c r="R173" s="204"/>
      <c r="S173" s="203"/>
      <c r="T173" s="204"/>
      <c r="U173" s="204"/>
      <c r="V173" s="204"/>
      <c r="W173" s="204"/>
      <c r="X173" s="204"/>
      <c r="Y173" s="204"/>
      <c r="Z173" s="204"/>
    </row>
    <row r="174" spans="1:26" s="148" customFormat="1">
      <c r="A174" s="301">
        <v>48</v>
      </c>
      <c r="B174" s="302">
        <v>42438</v>
      </c>
      <c r="C174" s="302"/>
      <c r="D174" s="303" t="s">
        <v>360</v>
      </c>
      <c r="E174" s="301" t="s">
        <v>283</v>
      </c>
      <c r="F174" s="304">
        <v>189.5</v>
      </c>
      <c r="G174" s="301"/>
      <c r="H174" s="301">
        <v>218</v>
      </c>
      <c r="I174" s="305">
        <v>218</v>
      </c>
      <c r="J174" s="568" t="s">
        <v>338</v>
      </c>
      <c r="K174" s="569"/>
      <c r="L174" s="306">
        <f t="shared" si="55"/>
        <v>28.5</v>
      </c>
      <c r="M174" s="307">
        <f t="shared" si="56"/>
        <v>0.15039577836411611</v>
      </c>
      <c r="N174" s="308" t="s">
        <v>272</v>
      </c>
      <c r="O174" s="309">
        <v>43034</v>
      </c>
      <c r="P174" s="204"/>
      <c r="S174" s="203"/>
      <c r="T174" s="204"/>
      <c r="U174" s="204"/>
      <c r="V174" s="204"/>
      <c r="W174" s="204"/>
      <c r="X174" s="204"/>
      <c r="Y174" s="204"/>
      <c r="Z174" s="204"/>
    </row>
    <row r="175" spans="1:26" s="148" customFormat="1">
      <c r="A175" s="317">
        <v>49</v>
      </c>
      <c r="B175" s="318">
        <v>42471</v>
      </c>
      <c r="C175" s="318"/>
      <c r="D175" s="319" t="s">
        <v>363</v>
      </c>
      <c r="E175" s="317" t="s">
        <v>283</v>
      </c>
      <c r="F175" s="320" t="s">
        <v>364</v>
      </c>
      <c r="G175" s="321"/>
      <c r="H175" s="321"/>
      <c r="I175" s="321">
        <v>60</v>
      </c>
      <c r="J175" s="571" t="s">
        <v>271</v>
      </c>
      <c r="K175" s="572"/>
      <c r="L175" s="321"/>
      <c r="M175" s="317"/>
      <c r="N175" s="322"/>
      <c r="O175" s="323"/>
      <c r="P175" s="204"/>
      <c r="S175" s="203"/>
      <c r="T175" s="204"/>
      <c r="U175" s="204"/>
      <c r="V175" s="204"/>
      <c r="W175" s="204"/>
      <c r="X175" s="204"/>
      <c r="Y175" s="204"/>
      <c r="Z175" s="204"/>
    </row>
    <row r="176" spans="1:26" s="148" customFormat="1">
      <c r="A176" s="301">
        <v>50</v>
      </c>
      <c r="B176" s="302">
        <v>42472</v>
      </c>
      <c r="C176" s="302"/>
      <c r="D176" s="303" t="s">
        <v>374</v>
      </c>
      <c r="E176" s="301" t="s">
        <v>283</v>
      </c>
      <c r="F176" s="304">
        <v>93</v>
      </c>
      <c r="G176" s="301"/>
      <c r="H176" s="301">
        <v>149</v>
      </c>
      <c r="I176" s="305">
        <v>140</v>
      </c>
      <c r="J176" s="570" t="s">
        <v>2977</v>
      </c>
      <c r="K176" s="569"/>
      <c r="L176" s="306">
        <f>H176-F176-K176</f>
        <v>56</v>
      </c>
      <c r="M176" s="307">
        <f>L176/F176</f>
        <v>0.60215053763440862</v>
      </c>
      <c r="N176" s="308" t="s">
        <v>272</v>
      </c>
      <c r="O176" s="309">
        <v>42740</v>
      </c>
      <c r="P176" s="204"/>
      <c r="Q176" s="204"/>
      <c r="R176" s="204"/>
      <c r="S176" s="203"/>
      <c r="T176" s="204"/>
      <c r="U176" s="204"/>
      <c r="V176" s="204"/>
      <c r="W176" s="204"/>
      <c r="X176" s="204"/>
      <c r="Y176" s="204"/>
      <c r="Z176" s="204"/>
    </row>
    <row r="177" spans="1:26" s="148" customFormat="1">
      <c r="A177" s="301">
        <v>51</v>
      </c>
      <c r="B177" s="302">
        <v>42472</v>
      </c>
      <c r="C177" s="302"/>
      <c r="D177" s="303" t="s">
        <v>365</v>
      </c>
      <c r="E177" s="301" t="s">
        <v>283</v>
      </c>
      <c r="F177" s="304">
        <v>130</v>
      </c>
      <c r="G177" s="301"/>
      <c r="H177" s="301">
        <v>150</v>
      </c>
      <c r="I177" s="305" t="s">
        <v>366</v>
      </c>
      <c r="J177" s="568" t="s">
        <v>338</v>
      </c>
      <c r="K177" s="569"/>
      <c r="L177" s="306">
        <f>H177-F177-K177</f>
        <v>20</v>
      </c>
      <c r="M177" s="307">
        <f>L177/F177</f>
        <v>0.15384615384615385</v>
      </c>
      <c r="N177" s="308" t="s">
        <v>272</v>
      </c>
      <c r="O177" s="309">
        <v>42564</v>
      </c>
      <c r="P177" s="204"/>
      <c r="Q177" s="204"/>
      <c r="R177" s="204"/>
      <c r="S177" s="203"/>
      <c r="T177" s="204"/>
      <c r="U177" s="204"/>
      <c r="V177" s="204"/>
      <c r="W177" s="204"/>
      <c r="X177" s="204"/>
      <c r="Y177" s="204"/>
      <c r="Z177" s="204"/>
    </row>
    <row r="178" spans="1:26" s="148" customFormat="1">
      <c r="A178" s="301">
        <v>52</v>
      </c>
      <c r="B178" s="302">
        <v>42473</v>
      </c>
      <c r="C178" s="302"/>
      <c r="D178" s="303" t="s">
        <v>234</v>
      </c>
      <c r="E178" s="301" t="s">
        <v>283</v>
      </c>
      <c r="F178" s="304">
        <v>196</v>
      </c>
      <c r="G178" s="301"/>
      <c r="H178" s="301">
        <v>299</v>
      </c>
      <c r="I178" s="305">
        <v>299</v>
      </c>
      <c r="J178" s="568" t="s">
        <v>338</v>
      </c>
      <c r="K178" s="569"/>
      <c r="L178" s="306">
        <f>H178-F178-K178</f>
        <v>103</v>
      </c>
      <c r="M178" s="307">
        <f>L178/F178</f>
        <v>0.52551020408163263</v>
      </c>
      <c r="N178" s="308" t="s">
        <v>272</v>
      </c>
      <c r="O178" s="309">
        <v>42620</v>
      </c>
      <c r="P178" s="204"/>
      <c r="Q178" s="204"/>
      <c r="R178" s="204"/>
      <c r="S178" s="203"/>
      <c r="T178" s="204"/>
      <c r="U178" s="204"/>
      <c r="V178" s="204"/>
      <c r="W178" s="204"/>
      <c r="X178" s="204"/>
      <c r="Y178" s="204"/>
      <c r="Z178" s="204"/>
    </row>
    <row r="179" spans="1:26" s="148" customFormat="1">
      <c r="A179" s="301">
        <v>53</v>
      </c>
      <c r="B179" s="302">
        <v>42473</v>
      </c>
      <c r="C179" s="302"/>
      <c r="D179" s="303" t="s">
        <v>368</v>
      </c>
      <c r="E179" s="301" t="s">
        <v>283</v>
      </c>
      <c r="F179" s="304">
        <v>88</v>
      </c>
      <c r="G179" s="301"/>
      <c r="H179" s="301">
        <v>103</v>
      </c>
      <c r="I179" s="305">
        <v>103</v>
      </c>
      <c r="J179" s="568" t="s">
        <v>338</v>
      </c>
      <c r="K179" s="569"/>
      <c r="L179" s="306">
        <f>H179-F179-K179</f>
        <v>15</v>
      </c>
      <c r="M179" s="307">
        <f>L179/F179</f>
        <v>0.17045454545454544</v>
      </c>
      <c r="N179" s="308" t="s">
        <v>272</v>
      </c>
      <c r="O179" s="309">
        <v>42530</v>
      </c>
      <c r="P179" s="204"/>
      <c r="Q179" s="204"/>
      <c r="R179" s="204"/>
      <c r="S179" s="203"/>
      <c r="T179" s="204"/>
      <c r="U179" s="204"/>
      <c r="V179" s="204"/>
      <c r="W179" s="204"/>
      <c r="X179" s="204"/>
      <c r="Y179" s="204"/>
      <c r="Z179" s="204"/>
    </row>
    <row r="180" spans="1:26" s="148" customFormat="1">
      <c r="A180" s="301">
        <v>54</v>
      </c>
      <c r="B180" s="302">
        <v>42492</v>
      </c>
      <c r="C180" s="302"/>
      <c r="D180" s="303" t="s">
        <v>373</v>
      </c>
      <c r="E180" s="301" t="s">
        <v>283</v>
      </c>
      <c r="F180" s="304">
        <v>127.5</v>
      </c>
      <c r="G180" s="301"/>
      <c r="H180" s="301">
        <v>148</v>
      </c>
      <c r="I180" s="305" t="s">
        <v>372</v>
      </c>
      <c r="J180" s="568" t="s">
        <v>338</v>
      </c>
      <c r="K180" s="569"/>
      <c r="L180" s="306">
        <f>H180-F180-K180</f>
        <v>20.5</v>
      </c>
      <c r="M180" s="307">
        <f>L180/F180</f>
        <v>0.16078431372549021</v>
      </c>
      <c r="N180" s="308" t="s">
        <v>272</v>
      </c>
      <c r="O180" s="309">
        <v>42564</v>
      </c>
      <c r="P180" s="204"/>
      <c r="Q180" s="204"/>
      <c r="R180" s="204"/>
      <c r="S180" s="203"/>
      <c r="T180" s="204"/>
      <c r="U180" s="204"/>
      <c r="V180" s="204"/>
      <c r="W180" s="204"/>
      <c r="X180" s="204"/>
      <c r="Y180" s="204"/>
      <c r="Z180" s="204"/>
    </row>
    <row r="181" spans="1:26" s="148" customFormat="1">
      <c r="A181" s="317">
        <v>55</v>
      </c>
      <c r="B181" s="318">
        <v>42493</v>
      </c>
      <c r="C181" s="318"/>
      <c r="D181" s="319" t="s">
        <v>375</v>
      </c>
      <c r="E181" s="317" t="s">
        <v>283</v>
      </c>
      <c r="F181" s="320" t="s">
        <v>376</v>
      </c>
      <c r="G181" s="321"/>
      <c r="H181" s="321"/>
      <c r="I181" s="321" t="s">
        <v>377</v>
      </c>
      <c r="J181" s="571" t="s">
        <v>271</v>
      </c>
      <c r="K181" s="572"/>
      <c r="L181" s="321"/>
      <c r="M181" s="317"/>
      <c r="N181" s="322"/>
      <c r="O181" s="323"/>
      <c r="P181" s="204"/>
      <c r="S181" s="203"/>
      <c r="T181" s="204"/>
      <c r="U181" s="204"/>
      <c r="V181" s="204"/>
      <c r="W181" s="204"/>
      <c r="X181" s="204"/>
      <c r="Y181" s="204"/>
      <c r="Z181" s="204"/>
    </row>
    <row r="182" spans="1:26" s="148" customFormat="1">
      <c r="A182" s="317">
        <v>56</v>
      </c>
      <c r="B182" s="318">
        <v>42522</v>
      </c>
      <c r="C182" s="318"/>
      <c r="D182" s="319" t="s">
        <v>381</v>
      </c>
      <c r="E182" s="317" t="s">
        <v>283</v>
      </c>
      <c r="F182" s="320" t="s">
        <v>382</v>
      </c>
      <c r="G182" s="321"/>
      <c r="H182" s="321"/>
      <c r="I182" s="321" t="s">
        <v>383</v>
      </c>
      <c r="J182" s="571" t="s">
        <v>271</v>
      </c>
      <c r="K182" s="572"/>
      <c r="L182" s="321"/>
      <c r="M182" s="317"/>
      <c r="N182" s="322"/>
      <c r="O182" s="323"/>
      <c r="P182" s="204"/>
      <c r="S182" s="203"/>
      <c r="T182" s="204"/>
      <c r="U182" s="204"/>
      <c r="V182" s="204"/>
      <c r="W182" s="204"/>
      <c r="X182" s="204"/>
      <c r="Y182" s="204"/>
      <c r="Z182" s="204"/>
    </row>
    <row r="183" spans="1:26" s="148" customFormat="1">
      <c r="A183" s="301">
        <v>57</v>
      </c>
      <c r="B183" s="302">
        <v>42527</v>
      </c>
      <c r="C183" s="302"/>
      <c r="D183" s="303" t="s">
        <v>387</v>
      </c>
      <c r="E183" s="301" t="s">
        <v>283</v>
      </c>
      <c r="F183" s="304">
        <v>110</v>
      </c>
      <c r="G183" s="301"/>
      <c r="H183" s="301">
        <v>126.5</v>
      </c>
      <c r="I183" s="305">
        <v>125</v>
      </c>
      <c r="J183" s="568" t="s">
        <v>291</v>
      </c>
      <c r="K183" s="569"/>
      <c r="L183" s="306">
        <f>H183-F183-K183</f>
        <v>16.5</v>
      </c>
      <c r="M183" s="307">
        <f>L183/F183</f>
        <v>0.15</v>
      </c>
      <c r="N183" s="308" t="s">
        <v>272</v>
      </c>
      <c r="O183" s="309">
        <v>42552</v>
      </c>
      <c r="P183" s="204"/>
      <c r="Q183" s="204"/>
      <c r="R183" s="204"/>
      <c r="S183" s="203"/>
      <c r="T183" s="204"/>
      <c r="U183" s="204"/>
      <c r="V183" s="204"/>
      <c r="W183" s="204"/>
      <c r="X183" s="204"/>
      <c r="Y183" s="204"/>
      <c r="Z183" s="204"/>
    </row>
    <row r="184" spans="1:26" s="148" customFormat="1">
      <c r="A184" s="310">
        <v>58</v>
      </c>
      <c r="B184" s="311">
        <v>42538</v>
      </c>
      <c r="C184" s="311"/>
      <c r="D184" s="312" t="s">
        <v>2177</v>
      </c>
      <c r="E184" s="310" t="s">
        <v>283</v>
      </c>
      <c r="F184" s="313">
        <v>44</v>
      </c>
      <c r="G184" s="314"/>
      <c r="H184" s="314">
        <v>64.5</v>
      </c>
      <c r="I184" s="314">
        <v>69.5</v>
      </c>
      <c r="J184" s="573" t="s">
        <v>2698</v>
      </c>
      <c r="K184" s="574"/>
      <c r="L184" s="314">
        <f>H184-F184-K184</f>
        <v>20.5</v>
      </c>
      <c r="M184" s="315">
        <f>L184/F184</f>
        <v>0.46590909090909088</v>
      </c>
      <c r="N184" s="313" t="s">
        <v>272</v>
      </c>
      <c r="O184" s="316">
        <v>42977</v>
      </c>
      <c r="P184" s="204"/>
      <c r="Q184" s="204"/>
      <c r="R184" s="204"/>
      <c r="S184" s="203"/>
      <c r="T184" s="204"/>
      <c r="U184" s="204"/>
      <c r="V184" s="204"/>
      <c r="W184" s="204"/>
      <c r="X184" s="204"/>
      <c r="Y184" s="204"/>
      <c r="Z184" s="204"/>
    </row>
    <row r="185" spans="1:26" s="148" customFormat="1">
      <c r="A185" s="301">
        <v>59</v>
      </c>
      <c r="B185" s="302">
        <v>42549</v>
      </c>
      <c r="C185" s="302"/>
      <c r="D185" s="303" t="s">
        <v>2184</v>
      </c>
      <c r="E185" s="301" t="s">
        <v>283</v>
      </c>
      <c r="F185" s="304">
        <v>262.5</v>
      </c>
      <c r="G185" s="301"/>
      <c r="H185" s="301">
        <v>340</v>
      </c>
      <c r="I185" s="305">
        <v>333</v>
      </c>
      <c r="J185" s="568" t="s">
        <v>2767</v>
      </c>
      <c r="K185" s="569"/>
      <c r="L185" s="306">
        <f>H185-F185-K185</f>
        <v>77.5</v>
      </c>
      <c r="M185" s="307">
        <f>L185/F185</f>
        <v>0.29523809523809524</v>
      </c>
      <c r="N185" s="308" t="s">
        <v>272</v>
      </c>
      <c r="O185" s="309">
        <v>43017</v>
      </c>
      <c r="P185" s="204"/>
      <c r="Q185" s="204"/>
      <c r="R185" s="204"/>
      <c r="S185" s="203"/>
      <c r="T185" s="204"/>
      <c r="U185" s="204"/>
      <c r="V185" s="204"/>
      <c r="W185" s="204"/>
      <c r="X185" s="204"/>
      <c r="Y185" s="204"/>
      <c r="Z185" s="204"/>
    </row>
    <row r="186" spans="1:26" s="148" customFormat="1">
      <c r="A186" s="301">
        <v>60</v>
      </c>
      <c r="B186" s="302">
        <v>42549</v>
      </c>
      <c r="C186" s="302"/>
      <c r="D186" s="303" t="s">
        <v>2185</v>
      </c>
      <c r="E186" s="301" t="s">
        <v>283</v>
      </c>
      <c r="F186" s="304">
        <v>840</v>
      </c>
      <c r="G186" s="301"/>
      <c r="H186" s="301">
        <v>1230</v>
      </c>
      <c r="I186" s="305">
        <v>1230</v>
      </c>
      <c r="J186" s="568" t="s">
        <v>338</v>
      </c>
      <c r="K186" s="569"/>
      <c r="L186" s="306">
        <f>H186-F186-K186</f>
        <v>390</v>
      </c>
      <c r="M186" s="307">
        <f>L186/F186</f>
        <v>0.4642857142857143</v>
      </c>
      <c r="N186" s="308" t="s">
        <v>272</v>
      </c>
      <c r="O186" s="309">
        <v>42649</v>
      </c>
      <c r="P186" s="204"/>
      <c r="Q186" s="204"/>
      <c r="R186" s="204"/>
      <c r="S186" s="203"/>
      <c r="T186" s="204"/>
      <c r="U186" s="204"/>
      <c r="V186" s="204"/>
      <c r="W186" s="204"/>
      <c r="X186" s="204"/>
      <c r="Y186" s="204"/>
      <c r="Z186" s="204"/>
    </row>
    <row r="187" spans="1:26" s="148" customFormat="1">
      <c r="A187" s="310">
        <v>61</v>
      </c>
      <c r="B187" s="311">
        <v>42556</v>
      </c>
      <c r="C187" s="311"/>
      <c r="D187" s="312" t="s">
        <v>2195</v>
      </c>
      <c r="E187" s="310" t="s">
        <v>283</v>
      </c>
      <c r="F187" s="313">
        <v>395</v>
      </c>
      <c r="G187" s="314"/>
      <c r="H187" s="314">
        <v>468.5</v>
      </c>
      <c r="I187" s="314">
        <v>510</v>
      </c>
      <c r="J187" s="584" t="s">
        <v>2835</v>
      </c>
      <c r="K187" s="574"/>
      <c r="L187" s="314">
        <f>H187-F187-K187</f>
        <v>73.5</v>
      </c>
      <c r="M187" s="315">
        <f>L187/F187</f>
        <v>0.1860759493670886</v>
      </c>
      <c r="N187" s="313" t="s">
        <v>272</v>
      </c>
      <c r="O187" s="316">
        <v>42977</v>
      </c>
      <c r="P187" s="204"/>
      <c r="S187" s="203"/>
      <c r="T187" s="204"/>
      <c r="U187" s="204"/>
      <c r="V187" s="204"/>
      <c r="W187" s="204"/>
      <c r="X187" s="204"/>
      <c r="Y187" s="204"/>
      <c r="Z187" s="204"/>
    </row>
    <row r="188" spans="1:26" s="148" customFormat="1">
      <c r="A188" s="317">
        <v>62</v>
      </c>
      <c r="B188" s="318">
        <v>42584</v>
      </c>
      <c r="C188" s="318"/>
      <c r="D188" s="319" t="s">
        <v>2223</v>
      </c>
      <c r="E188" s="317" t="s">
        <v>270</v>
      </c>
      <c r="F188" s="320" t="s">
        <v>2221</v>
      </c>
      <c r="G188" s="321"/>
      <c r="H188" s="321"/>
      <c r="I188" s="321" t="s">
        <v>2222</v>
      </c>
      <c r="J188" s="571" t="s">
        <v>271</v>
      </c>
      <c r="K188" s="572"/>
      <c r="L188" s="321"/>
      <c r="M188" s="317"/>
      <c r="N188" s="322"/>
      <c r="O188" s="323"/>
      <c r="P188" s="204"/>
      <c r="S188" s="203"/>
      <c r="T188" s="204"/>
      <c r="U188" s="204"/>
      <c r="V188" s="204"/>
      <c r="W188" s="204"/>
      <c r="X188" s="204"/>
      <c r="Y188" s="204"/>
      <c r="Z188" s="204"/>
    </row>
    <row r="189" spans="1:26" s="148" customFormat="1">
      <c r="A189" s="317">
        <v>63</v>
      </c>
      <c r="B189" s="318">
        <v>42586</v>
      </c>
      <c r="C189" s="318"/>
      <c r="D189" s="319" t="s">
        <v>2227</v>
      </c>
      <c r="E189" s="317" t="s">
        <v>283</v>
      </c>
      <c r="F189" s="320" t="s">
        <v>2228</v>
      </c>
      <c r="G189" s="321"/>
      <c r="H189" s="321"/>
      <c r="I189" s="321">
        <v>475</v>
      </c>
      <c r="J189" s="571" t="s">
        <v>271</v>
      </c>
      <c r="K189" s="572"/>
      <c r="L189" s="321"/>
      <c r="M189" s="317"/>
      <c r="N189" s="322"/>
      <c r="O189" s="323"/>
      <c r="P189" s="204"/>
      <c r="S189" s="203"/>
      <c r="T189" s="204"/>
      <c r="U189" s="204"/>
      <c r="V189" s="204"/>
      <c r="W189" s="204"/>
      <c r="X189" s="204"/>
      <c r="Y189" s="204"/>
      <c r="Z189" s="204"/>
    </row>
    <row r="190" spans="1:26" s="148" customFormat="1">
      <c r="A190" s="301">
        <v>64</v>
      </c>
      <c r="B190" s="302">
        <v>42593</v>
      </c>
      <c r="C190" s="302"/>
      <c r="D190" s="303" t="s">
        <v>651</v>
      </c>
      <c r="E190" s="301" t="s">
        <v>283</v>
      </c>
      <c r="F190" s="304">
        <v>86.5</v>
      </c>
      <c r="G190" s="301"/>
      <c r="H190" s="301">
        <v>130</v>
      </c>
      <c r="I190" s="305">
        <v>130</v>
      </c>
      <c r="J190" s="570" t="s">
        <v>2961</v>
      </c>
      <c r="K190" s="569"/>
      <c r="L190" s="306">
        <f t="shared" ref="L190:L196" si="57">H190-F190-K190</f>
        <v>43.5</v>
      </c>
      <c r="M190" s="307">
        <f t="shared" ref="M190:M196" si="58">L190/F190</f>
        <v>0.50289017341040465</v>
      </c>
      <c r="N190" s="308" t="s">
        <v>272</v>
      </c>
      <c r="O190" s="309">
        <v>43091</v>
      </c>
      <c r="P190" s="204"/>
      <c r="Q190" s="204"/>
      <c r="R190" s="204"/>
      <c r="S190" s="203"/>
      <c r="T190" s="204"/>
      <c r="U190" s="204"/>
      <c r="V190" s="204"/>
      <c r="W190" s="204"/>
      <c r="X190" s="204"/>
      <c r="Y190" s="204"/>
      <c r="Z190" s="204"/>
    </row>
    <row r="191" spans="1:26" s="148" customFormat="1">
      <c r="A191" s="324">
        <v>65</v>
      </c>
      <c r="B191" s="325">
        <v>42600</v>
      </c>
      <c r="C191" s="325"/>
      <c r="D191" s="326" t="s">
        <v>355</v>
      </c>
      <c r="E191" s="327" t="s">
        <v>283</v>
      </c>
      <c r="F191" s="324">
        <v>133.5</v>
      </c>
      <c r="G191" s="324"/>
      <c r="H191" s="328">
        <v>126.5</v>
      </c>
      <c r="I191" s="329">
        <v>178</v>
      </c>
      <c r="J191" s="330" t="s">
        <v>2255</v>
      </c>
      <c r="K191" s="331"/>
      <c r="L191" s="332">
        <f t="shared" si="57"/>
        <v>-7</v>
      </c>
      <c r="M191" s="333">
        <f t="shared" si="58"/>
        <v>-5.2434456928838954E-2</v>
      </c>
      <c r="N191" s="334" t="s">
        <v>2194</v>
      </c>
      <c r="O191" s="335">
        <v>42615</v>
      </c>
      <c r="S191" s="203"/>
      <c r="T191" s="204"/>
      <c r="U191" s="204"/>
      <c r="V191" s="204"/>
      <c r="W191" s="204"/>
      <c r="X191" s="204"/>
      <c r="Y191" s="204"/>
      <c r="Z191" s="204"/>
    </row>
    <row r="192" spans="1:26" s="148" customFormat="1">
      <c r="A192" s="301">
        <v>66</v>
      </c>
      <c r="B192" s="302">
        <v>42613</v>
      </c>
      <c r="C192" s="302"/>
      <c r="D192" s="303" t="s">
        <v>2248</v>
      </c>
      <c r="E192" s="301" t="s">
        <v>283</v>
      </c>
      <c r="F192" s="304">
        <v>560</v>
      </c>
      <c r="G192" s="301"/>
      <c r="H192" s="301">
        <v>725</v>
      </c>
      <c r="I192" s="305">
        <v>725</v>
      </c>
      <c r="J192" s="568" t="s">
        <v>285</v>
      </c>
      <c r="K192" s="569"/>
      <c r="L192" s="306">
        <f t="shared" si="57"/>
        <v>165</v>
      </c>
      <c r="M192" s="307">
        <f t="shared" si="58"/>
        <v>0.29464285714285715</v>
      </c>
      <c r="N192" s="308" t="s">
        <v>272</v>
      </c>
      <c r="O192" s="309">
        <v>42456</v>
      </c>
      <c r="P192" s="204"/>
      <c r="Q192" s="204"/>
      <c r="R192" s="204"/>
      <c r="S192" s="203"/>
      <c r="T192" s="204"/>
      <c r="U192" s="204"/>
      <c r="V192" s="204"/>
      <c r="W192" s="204"/>
      <c r="X192" s="204"/>
      <c r="Y192" s="204"/>
      <c r="Z192" s="204"/>
    </row>
    <row r="193" spans="1:26" s="148" customFormat="1">
      <c r="A193" s="301">
        <v>67</v>
      </c>
      <c r="B193" s="302">
        <v>42614</v>
      </c>
      <c r="C193" s="302"/>
      <c r="D193" s="303" t="s">
        <v>2254</v>
      </c>
      <c r="E193" s="301" t="s">
        <v>283</v>
      </c>
      <c r="F193" s="304">
        <v>160.5</v>
      </c>
      <c r="G193" s="301"/>
      <c r="H193" s="301">
        <v>210</v>
      </c>
      <c r="I193" s="305">
        <v>210</v>
      </c>
      <c r="J193" s="568" t="s">
        <v>285</v>
      </c>
      <c r="K193" s="569"/>
      <c r="L193" s="306">
        <f t="shared" si="57"/>
        <v>49.5</v>
      </c>
      <c r="M193" s="307">
        <f t="shared" si="58"/>
        <v>0.30841121495327101</v>
      </c>
      <c r="N193" s="308" t="s">
        <v>272</v>
      </c>
      <c r="O193" s="309">
        <v>42871</v>
      </c>
      <c r="P193" s="204"/>
      <c r="Q193" s="204"/>
      <c r="R193" s="204"/>
      <c r="S193" s="203"/>
      <c r="T193" s="204"/>
      <c r="U193" s="204"/>
      <c r="V193" s="204"/>
      <c r="W193" s="204"/>
      <c r="X193" s="204"/>
      <c r="Y193" s="204"/>
      <c r="Z193" s="204"/>
    </row>
    <row r="194" spans="1:26" s="148" customFormat="1">
      <c r="A194" s="301">
        <v>68</v>
      </c>
      <c r="B194" s="302">
        <v>42646</v>
      </c>
      <c r="C194" s="302"/>
      <c r="D194" s="303" t="s">
        <v>2281</v>
      </c>
      <c r="E194" s="301" t="s">
        <v>283</v>
      </c>
      <c r="F194" s="304">
        <v>430</v>
      </c>
      <c r="G194" s="301"/>
      <c r="H194" s="301">
        <v>596</v>
      </c>
      <c r="I194" s="305">
        <v>575</v>
      </c>
      <c r="J194" s="568" t="s">
        <v>2473</v>
      </c>
      <c r="K194" s="569"/>
      <c r="L194" s="306">
        <f t="shared" si="57"/>
        <v>166</v>
      </c>
      <c r="M194" s="307">
        <f t="shared" si="58"/>
        <v>0.38604651162790699</v>
      </c>
      <c r="N194" s="308" t="s">
        <v>272</v>
      </c>
      <c r="O194" s="309">
        <v>42769</v>
      </c>
      <c r="P194" s="204"/>
      <c r="Q194" s="204"/>
      <c r="R194" s="204"/>
      <c r="S194" s="203"/>
      <c r="T194" s="204"/>
      <c r="U194" s="204"/>
      <c r="V194" s="204"/>
      <c r="W194" s="204"/>
      <c r="X194" s="204"/>
      <c r="Y194" s="204"/>
      <c r="Z194" s="204"/>
    </row>
    <row r="195" spans="1:26" s="148" customFormat="1">
      <c r="A195" s="301">
        <v>69</v>
      </c>
      <c r="B195" s="302">
        <v>42657</v>
      </c>
      <c r="C195" s="302"/>
      <c r="D195" s="303" t="s">
        <v>519</v>
      </c>
      <c r="E195" s="301" t="s">
        <v>283</v>
      </c>
      <c r="F195" s="304">
        <v>280</v>
      </c>
      <c r="G195" s="301"/>
      <c r="H195" s="301">
        <v>345</v>
      </c>
      <c r="I195" s="305">
        <v>345</v>
      </c>
      <c r="J195" s="568" t="s">
        <v>285</v>
      </c>
      <c r="K195" s="569"/>
      <c r="L195" s="306">
        <f t="shared" si="57"/>
        <v>65</v>
      </c>
      <c r="M195" s="307">
        <f t="shared" si="58"/>
        <v>0.23214285714285715</v>
      </c>
      <c r="N195" s="308" t="s">
        <v>272</v>
      </c>
      <c r="O195" s="309">
        <v>42814</v>
      </c>
      <c r="P195" s="204"/>
      <c r="Q195" s="204"/>
      <c r="R195" s="204"/>
      <c r="S195" s="203"/>
      <c r="T195" s="204"/>
      <c r="U195" s="204"/>
      <c r="V195" s="204"/>
      <c r="W195" s="204"/>
      <c r="X195" s="204"/>
      <c r="Y195" s="204"/>
      <c r="Z195" s="204"/>
    </row>
    <row r="196" spans="1:26" s="148" customFormat="1">
      <c r="A196" s="301">
        <v>70</v>
      </c>
      <c r="B196" s="302">
        <v>42657</v>
      </c>
      <c r="C196" s="302"/>
      <c r="D196" s="303" t="s">
        <v>391</v>
      </c>
      <c r="E196" s="301" t="s">
        <v>283</v>
      </c>
      <c r="F196" s="304">
        <v>245</v>
      </c>
      <c r="G196" s="301"/>
      <c r="H196" s="301">
        <v>325.5</v>
      </c>
      <c r="I196" s="305">
        <v>330</v>
      </c>
      <c r="J196" s="568" t="s">
        <v>2405</v>
      </c>
      <c r="K196" s="569"/>
      <c r="L196" s="306">
        <f t="shared" si="57"/>
        <v>80.5</v>
      </c>
      <c r="M196" s="307">
        <f t="shared" si="58"/>
        <v>0.32857142857142857</v>
      </c>
      <c r="N196" s="308" t="s">
        <v>272</v>
      </c>
      <c r="O196" s="309">
        <v>42769</v>
      </c>
      <c r="P196" s="204"/>
      <c r="Q196" s="204"/>
      <c r="R196" s="204"/>
      <c r="S196" s="203"/>
      <c r="T196" s="204"/>
      <c r="U196" s="204"/>
      <c r="V196" s="204"/>
      <c r="W196" s="204"/>
      <c r="X196" s="204"/>
      <c r="Y196" s="204"/>
      <c r="Z196" s="204"/>
    </row>
    <row r="197" spans="1:26" s="148" customFormat="1">
      <c r="A197" s="301">
        <v>71</v>
      </c>
      <c r="B197" s="302">
        <v>42660</v>
      </c>
      <c r="C197" s="302"/>
      <c r="D197" s="303" t="s">
        <v>378</v>
      </c>
      <c r="E197" s="301" t="s">
        <v>283</v>
      </c>
      <c r="F197" s="304">
        <v>125</v>
      </c>
      <c r="G197" s="301"/>
      <c r="H197" s="301">
        <v>160</v>
      </c>
      <c r="I197" s="305">
        <v>160</v>
      </c>
      <c r="J197" s="568" t="s">
        <v>338</v>
      </c>
      <c r="K197" s="569"/>
      <c r="L197" s="306">
        <v>35</v>
      </c>
      <c r="M197" s="307">
        <v>0.28000000000000008</v>
      </c>
      <c r="N197" s="308" t="s">
        <v>272</v>
      </c>
      <c r="O197" s="309">
        <v>42803</v>
      </c>
      <c r="P197" s="204"/>
      <c r="Q197" s="204"/>
      <c r="R197" s="204"/>
      <c r="S197" s="203"/>
      <c r="T197" s="204"/>
      <c r="U197" s="204"/>
      <c r="V197" s="204"/>
      <c r="W197" s="204"/>
      <c r="X197" s="204"/>
      <c r="Y197" s="204"/>
      <c r="Z197" s="204"/>
    </row>
    <row r="198" spans="1:26" s="148" customFormat="1">
      <c r="A198" s="301">
        <v>72</v>
      </c>
      <c r="B198" s="302">
        <v>42660</v>
      </c>
      <c r="C198" s="302"/>
      <c r="D198" s="303" t="s">
        <v>1533</v>
      </c>
      <c r="E198" s="301" t="s">
        <v>283</v>
      </c>
      <c r="F198" s="304">
        <v>114</v>
      </c>
      <c r="G198" s="301"/>
      <c r="H198" s="301">
        <v>145</v>
      </c>
      <c r="I198" s="305">
        <v>145</v>
      </c>
      <c r="J198" s="568" t="s">
        <v>338</v>
      </c>
      <c r="K198" s="569"/>
      <c r="L198" s="306">
        <f>H198-F198-K198</f>
        <v>31</v>
      </c>
      <c r="M198" s="307">
        <f>L198/F198</f>
        <v>0.27192982456140352</v>
      </c>
      <c r="N198" s="308" t="s">
        <v>272</v>
      </c>
      <c r="O198" s="309">
        <v>42859</v>
      </c>
      <c r="P198" s="204"/>
      <c r="Q198" s="204"/>
      <c r="R198" s="204"/>
      <c r="S198" s="203"/>
      <c r="T198" s="204"/>
      <c r="U198" s="204"/>
      <c r="V198" s="204"/>
      <c r="W198" s="204"/>
      <c r="X198" s="204"/>
      <c r="Y198" s="204"/>
      <c r="Z198" s="204"/>
    </row>
    <row r="199" spans="1:26" s="148" customFormat="1">
      <c r="A199" s="301">
        <v>73</v>
      </c>
      <c r="B199" s="302">
        <v>42660</v>
      </c>
      <c r="C199" s="302"/>
      <c r="D199" s="303" t="s">
        <v>873</v>
      </c>
      <c r="E199" s="301" t="s">
        <v>283</v>
      </c>
      <c r="F199" s="304">
        <v>212</v>
      </c>
      <c r="G199" s="301"/>
      <c r="H199" s="301">
        <v>280</v>
      </c>
      <c r="I199" s="305">
        <v>276</v>
      </c>
      <c r="J199" s="568" t="s">
        <v>2477</v>
      </c>
      <c r="K199" s="569"/>
      <c r="L199" s="306">
        <f>H199-F199-K199</f>
        <v>68</v>
      </c>
      <c r="M199" s="307">
        <f>L199/F199</f>
        <v>0.32075471698113206</v>
      </c>
      <c r="N199" s="308" t="s">
        <v>272</v>
      </c>
      <c r="O199" s="309">
        <v>42858</v>
      </c>
      <c r="P199" s="204"/>
      <c r="Q199" s="204"/>
      <c r="R199" s="204"/>
      <c r="S199" s="203"/>
      <c r="T199" s="204"/>
      <c r="U199" s="204"/>
      <c r="V199" s="204"/>
      <c r="W199" s="204"/>
      <c r="X199" s="204"/>
      <c r="Y199" s="204"/>
      <c r="Z199" s="204"/>
    </row>
    <row r="200" spans="1:26" s="148" customFormat="1">
      <c r="A200" s="301">
        <v>74</v>
      </c>
      <c r="B200" s="302">
        <v>42678</v>
      </c>
      <c r="C200" s="302"/>
      <c r="D200" s="303" t="s">
        <v>379</v>
      </c>
      <c r="E200" s="301" t="s">
        <v>283</v>
      </c>
      <c r="F200" s="304">
        <v>155</v>
      </c>
      <c r="G200" s="301"/>
      <c r="H200" s="301">
        <v>210</v>
      </c>
      <c r="I200" s="305">
        <v>210</v>
      </c>
      <c r="J200" s="568" t="s">
        <v>2583</v>
      </c>
      <c r="K200" s="569"/>
      <c r="L200" s="306">
        <f>H200-F200-K200</f>
        <v>55</v>
      </c>
      <c r="M200" s="307">
        <f>L200/F200</f>
        <v>0.35483870967741937</v>
      </c>
      <c r="N200" s="308" t="s">
        <v>272</v>
      </c>
      <c r="O200" s="309">
        <v>42944</v>
      </c>
      <c r="P200" s="204"/>
      <c r="Q200" s="204"/>
      <c r="R200" s="204"/>
      <c r="S200" s="203"/>
      <c r="T200" s="204"/>
      <c r="U200" s="204"/>
      <c r="V200" s="204"/>
      <c r="W200" s="204"/>
      <c r="X200" s="204"/>
      <c r="Y200" s="204"/>
      <c r="Z200" s="204"/>
    </row>
    <row r="201" spans="1:26" s="148" customFormat="1">
      <c r="A201" s="317">
        <v>75</v>
      </c>
      <c r="B201" s="318">
        <v>42710</v>
      </c>
      <c r="C201" s="318"/>
      <c r="D201" s="319" t="s">
        <v>1612</v>
      </c>
      <c r="E201" s="317" t="s">
        <v>283</v>
      </c>
      <c r="F201" s="320" t="s">
        <v>2351</v>
      </c>
      <c r="G201" s="321"/>
      <c r="H201" s="321"/>
      <c r="I201" s="321">
        <v>174</v>
      </c>
      <c r="J201" s="571" t="s">
        <v>271</v>
      </c>
      <c r="K201" s="572"/>
      <c r="L201" s="321"/>
      <c r="M201" s="317"/>
      <c r="N201" s="322"/>
      <c r="O201" s="323"/>
      <c r="P201" s="204"/>
      <c r="S201" s="203"/>
      <c r="T201" s="204"/>
      <c r="U201" s="204"/>
      <c r="V201" s="204"/>
      <c r="W201" s="204"/>
      <c r="X201" s="204"/>
      <c r="Y201" s="204"/>
      <c r="Z201" s="204"/>
    </row>
    <row r="202" spans="1:26" s="148" customFormat="1">
      <c r="A202" s="301">
        <v>76</v>
      </c>
      <c r="B202" s="302">
        <v>42712</v>
      </c>
      <c r="C202" s="302"/>
      <c r="D202" s="303" t="s">
        <v>191</v>
      </c>
      <c r="E202" s="301" t="s">
        <v>283</v>
      </c>
      <c r="F202" s="304">
        <v>380</v>
      </c>
      <c r="G202" s="301"/>
      <c r="H202" s="301">
        <v>478</v>
      </c>
      <c r="I202" s="305">
        <v>468</v>
      </c>
      <c r="J202" s="568" t="s">
        <v>338</v>
      </c>
      <c r="K202" s="569"/>
      <c r="L202" s="306">
        <f t="shared" ref="L202:L209" si="59">H202-F202-K202</f>
        <v>98</v>
      </c>
      <c r="M202" s="307">
        <f t="shared" ref="M202:M209" si="60">L202/F202</f>
        <v>0.25789473684210529</v>
      </c>
      <c r="N202" s="308" t="s">
        <v>272</v>
      </c>
      <c r="O202" s="309">
        <v>43025</v>
      </c>
      <c r="P202" s="204"/>
      <c r="Q202" s="204"/>
      <c r="R202" s="204"/>
      <c r="S202" s="203"/>
      <c r="T202" s="204"/>
      <c r="U202" s="204"/>
      <c r="V202" s="204"/>
      <c r="W202" s="204"/>
      <c r="X202" s="204"/>
      <c r="Y202" s="204"/>
      <c r="Z202" s="204"/>
    </row>
    <row r="203" spans="1:26" s="148" customFormat="1">
      <c r="A203" s="301">
        <v>77</v>
      </c>
      <c r="B203" s="302">
        <v>42734</v>
      </c>
      <c r="C203" s="302"/>
      <c r="D203" s="303" t="s">
        <v>922</v>
      </c>
      <c r="E203" s="301" t="s">
        <v>283</v>
      </c>
      <c r="F203" s="304">
        <v>305</v>
      </c>
      <c r="G203" s="301"/>
      <c r="H203" s="301">
        <v>375</v>
      </c>
      <c r="I203" s="305">
        <v>375</v>
      </c>
      <c r="J203" s="568" t="s">
        <v>338</v>
      </c>
      <c r="K203" s="569"/>
      <c r="L203" s="306">
        <f t="shared" si="59"/>
        <v>70</v>
      </c>
      <c r="M203" s="307">
        <f t="shared" si="60"/>
        <v>0.22950819672131148</v>
      </c>
      <c r="N203" s="308" t="s">
        <v>272</v>
      </c>
      <c r="O203" s="309">
        <v>42768</v>
      </c>
      <c r="P203" s="204"/>
      <c r="Q203" s="204"/>
      <c r="R203" s="204"/>
      <c r="S203" s="203"/>
      <c r="T203" s="204"/>
      <c r="U203" s="204"/>
      <c r="V203" s="204"/>
      <c r="W203" s="204"/>
      <c r="X203" s="204"/>
      <c r="Y203" s="204"/>
      <c r="Z203" s="204"/>
    </row>
    <row r="204" spans="1:26" s="148" customFormat="1">
      <c r="A204" s="301">
        <v>78</v>
      </c>
      <c r="B204" s="302">
        <v>42739</v>
      </c>
      <c r="C204" s="302"/>
      <c r="D204" s="303" t="s">
        <v>746</v>
      </c>
      <c r="E204" s="301" t="s">
        <v>283</v>
      </c>
      <c r="F204" s="304">
        <v>99.5</v>
      </c>
      <c r="G204" s="301"/>
      <c r="H204" s="301">
        <v>158</v>
      </c>
      <c r="I204" s="305">
        <v>158</v>
      </c>
      <c r="J204" s="568" t="s">
        <v>338</v>
      </c>
      <c r="K204" s="569"/>
      <c r="L204" s="306">
        <f t="shared" si="59"/>
        <v>58.5</v>
      </c>
      <c r="M204" s="307">
        <f t="shared" si="60"/>
        <v>0.5879396984924623</v>
      </c>
      <c r="N204" s="308" t="s">
        <v>272</v>
      </c>
      <c r="O204" s="309">
        <v>42898</v>
      </c>
      <c r="P204" s="204"/>
      <c r="Q204" s="204"/>
      <c r="R204" s="204"/>
      <c r="S204" s="203"/>
      <c r="T204" s="204"/>
      <c r="U204" s="204"/>
      <c r="V204" s="204"/>
      <c r="W204" s="204"/>
      <c r="X204" s="204"/>
      <c r="Y204" s="204"/>
      <c r="Z204" s="204"/>
    </row>
    <row r="205" spans="1:26" s="148" customFormat="1">
      <c r="A205" s="301">
        <v>79</v>
      </c>
      <c r="B205" s="302">
        <v>42786</v>
      </c>
      <c r="C205" s="302"/>
      <c r="D205" s="303" t="s">
        <v>1883</v>
      </c>
      <c r="E205" s="301" t="s">
        <v>283</v>
      </c>
      <c r="F205" s="304">
        <v>202.5</v>
      </c>
      <c r="G205" s="301"/>
      <c r="H205" s="301">
        <v>234</v>
      </c>
      <c r="I205" s="305">
        <v>234</v>
      </c>
      <c r="J205" s="568" t="s">
        <v>338</v>
      </c>
      <c r="K205" s="569"/>
      <c r="L205" s="306">
        <f t="shared" si="59"/>
        <v>31.5</v>
      </c>
      <c r="M205" s="307">
        <f t="shared" si="60"/>
        <v>0.15555555555555556</v>
      </c>
      <c r="N205" s="308" t="s">
        <v>272</v>
      </c>
      <c r="O205" s="309">
        <v>42836</v>
      </c>
      <c r="P205" s="204"/>
      <c r="Q205" s="204"/>
      <c r="R205" s="204"/>
      <c r="S205" s="203"/>
      <c r="T205" s="204"/>
      <c r="U205" s="204"/>
      <c r="V205" s="204"/>
      <c r="W205" s="204"/>
      <c r="X205" s="204"/>
      <c r="Y205" s="204"/>
      <c r="Z205" s="204"/>
    </row>
    <row r="206" spans="1:26" s="148" customFormat="1">
      <c r="A206" s="301">
        <v>80</v>
      </c>
      <c r="B206" s="302">
        <v>42786</v>
      </c>
      <c r="C206" s="302"/>
      <c r="D206" s="303" t="s">
        <v>132</v>
      </c>
      <c r="E206" s="301" t="s">
        <v>283</v>
      </c>
      <c r="F206" s="304">
        <v>140.5</v>
      </c>
      <c r="G206" s="301"/>
      <c r="H206" s="301">
        <v>220</v>
      </c>
      <c r="I206" s="305">
        <v>220</v>
      </c>
      <c r="J206" s="568" t="s">
        <v>338</v>
      </c>
      <c r="K206" s="569"/>
      <c r="L206" s="306">
        <f t="shared" si="59"/>
        <v>79.5</v>
      </c>
      <c r="M206" s="307">
        <f t="shared" si="60"/>
        <v>0.5658362989323843</v>
      </c>
      <c r="N206" s="308" t="s">
        <v>272</v>
      </c>
      <c r="O206" s="309">
        <v>42864</v>
      </c>
      <c r="P206" s="204"/>
      <c r="Q206" s="204"/>
      <c r="R206" s="204"/>
      <c r="S206" s="203"/>
      <c r="T206" s="204"/>
      <c r="U206" s="204"/>
      <c r="V206" s="204"/>
      <c r="W206" s="204"/>
      <c r="X206" s="204"/>
      <c r="Y206" s="204"/>
      <c r="Z206" s="204"/>
    </row>
    <row r="207" spans="1:26" s="148" customFormat="1">
      <c r="A207" s="301">
        <v>81</v>
      </c>
      <c r="B207" s="302">
        <v>42818</v>
      </c>
      <c r="C207" s="302"/>
      <c r="D207" s="303" t="s">
        <v>2120</v>
      </c>
      <c r="E207" s="301" t="s">
        <v>283</v>
      </c>
      <c r="F207" s="304">
        <v>300.5</v>
      </c>
      <c r="G207" s="301"/>
      <c r="H207" s="301">
        <v>417.5</v>
      </c>
      <c r="I207" s="305">
        <v>420</v>
      </c>
      <c r="J207" s="568" t="s">
        <v>2936</v>
      </c>
      <c r="K207" s="569"/>
      <c r="L207" s="306">
        <f t="shared" si="59"/>
        <v>117</v>
      </c>
      <c r="M207" s="307">
        <f t="shared" si="60"/>
        <v>0.38935108153078202</v>
      </c>
      <c r="N207" s="308" t="s">
        <v>272</v>
      </c>
      <c r="O207" s="309">
        <v>43070</v>
      </c>
      <c r="P207" s="204"/>
      <c r="Q207" s="204"/>
      <c r="R207" s="204"/>
      <c r="S207" s="203"/>
      <c r="T207" s="204"/>
      <c r="U207" s="204"/>
      <c r="V207" s="204"/>
      <c r="W207" s="204"/>
      <c r="X207" s="204"/>
      <c r="Y207" s="204"/>
      <c r="Z207" s="204"/>
    </row>
    <row r="208" spans="1:26" s="148" customFormat="1">
      <c r="A208" s="301">
        <v>82</v>
      </c>
      <c r="B208" s="302">
        <v>42818</v>
      </c>
      <c r="C208" s="302"/>
      <c r="D208" s="303" t="s">
        <v>843</v>
      </c>
      <c r="E208" s="301" t="s">
        <v>283</v>
      </c>
      <c r="F208" s="304">
        <v>850</v>
      </c>
      <c r="G208" s="301"/>
      <c r="H208" s="301">
        <v>1042.5</v>
      </c>
      <c r="I208" s="305">
        <v>1023</v>
      </c>
      <c r="J208" s="568" t="s">
        <v>2464</v>
      </c>
      <c r="K208" s="569"/>
      <c r="L208" s="306">
        <f t="shared" si="59"/>
        <v>192.5</v>
      </c>
      <c r="M208" s="307">
        <f t="shared" si="60"/>
        <v>0.22647058823529412</v>
      </c>
      <c r="N208" s="308" t="s">
        <v>272</v>
      </c>
      <c r="O208" s="309">
        <v>42830</v>
      </c>
      <c r="P208" s="204"/>
      <c r="Q208" s="204"/>
      <c r="R208" s="204"/>
      <c r="S208" s="203"/>
      <c r="T208" s="204"/>
      <c r="U208" s="204"/>
      <c r="V208" s="204"/>
      <c r="W208" s="204"/>
      <c r="X208" s="204"/>
      <c r="Y208" s="204"/>
      <c r="Z208" s="204"/>
    </row>
    <row r="209" spans="1:26" s="148" customFormat="1">
      <c r="A209" s="301">
        <v>83</v>
      </c>
      <c r="B209" s="302">
        <v>42830</v>
      </c>
      <c r="C209" s="302"/>
      <c r="D209" s="303" t="s">
        <v>1669</v>
      </c>
      <c r="E209" s="301" t="s">
        <v>283</v>
      </c>
      <c r="F209" s="304">
        <v>785</v>
      </c>
      <c r="G209" s="301"/>
      <c r="H209" s="301">
        <v>930</v>
      </c>
      <c r="I209" s="305">
        <v>920</v>
      </c>
      <c r="J209" s="568" t="s">
        <v>2696</v>
      </c>
      <c r="K209" s="569"/>
      <c r="L209" s="306">
        <f t="shared" si="59"/>
        <v>145</v>
      </c>
      <c r="M209" s="307">
        <f t="shared" si="60"/>
        <v>0.18471337579617833</v>
      </c>
      <c r="N209" s="308" t="s">
        <v>272</v>
      </c>
      <c r="O209" s="309">
        <v>42976</v>
      </c>
      <c r="P209" s="204"/>
      <c r="Q209" s="204"/>
      <c r="R209" s="204"/>
      <c r="S209" s="203"/>
      <c r="T209" s="204"/>
      <c r="U209" s="204"/>
      <c r="V209" s="204"/>
      <c r="W209" s="204"/>
      <c r="X209" s="204"/>
      <c r="Y209" s="204"/>
      <c r="Z209" s="204"/>
    </row>
    <row r="210" spans="1:26" s="148" customFormat="1">
      <c r="A210" s="317">
        <v>84</v>
      </c>
      <c r="B210" s="318">
        <v>42831</v>
      </c>
      <c r="C210" s="318"/>
      <c r="D210" s="319" t="s">
        <v>2163</v>
      </c>
      <c r="E210" s="317" t="s">
        <v>283</v>
      </c>
      <c r="F210" s="320" t="s">
        <v>2458</v>
      </c>
      <c r="G210" s="321"/>
      <c r="H210" s="321"/>
      <c r="I210" s="321">
        <v>60</v>
      </c>
      <c r="J210" s="571" t="s">
        <v>271</v>
      </c>
      <c r="K210" s="572"/>
      <c r="L210" s="321"/>
      <c r="M210" s="317"/>
      <c r="N210" s="322"/>
      <c r="O210" s="323"/>
      <c r="P210" s="204"/>
      <c r="S210" s="203"/>
      <c r="T210" s="204"/>
      <c r="U210" s="204"/>
      <c r="V210" s="204"/>
      <c r="W210" s="204"/>
      <c r="X210" s="204"/>
      <c r="Y210" s="204"/>
      <c r="Z210" s="204"/>
    </row>
    <row r="211" spans="1:26" s="148" customFormat="1">
      <c r="A211" s="301">
        <v>85</v>
      </c>
      <c r="B211" s="302">
        <v>42837</v>
      </c>
      <c r="C211" s="302"/>
      <c r="D211" s="303" t="s">
        <v>60</v>
      </c>
      <c r="E211" s="301" t="s">
        <v>283</v>
      </c>
      <c r="F211" s="304">
        <v>289.5</v>
      </c>
      <c r="G211" s="301"/>
      <c r="H211" s="301">
        <v>354</v>
      </c>
      <c r="I211" s="305">
        <v>360</v>
      </c>
      <c r="J211" s="568" t="s">
        <v>2831</v>
      </c>
      <c r="K211" s="569"/>
      <c r="L211" s="306">
        <f>H211-F211-K211</f>
        <v>64.5</v>
      </c>
      <c r="M211" s="307">
        <f>L211/F211</f>
        <v>0.22279792746113988</v>
      </c>
      <c r="N211" s="308" t="s">
        <v>272</v>
      </c>
      <c r="O211" s="309">
        <v>43040</v>
      </c>
      <c r="P211" s="204"/>
      <c r="S211" s="203"/>
      <c r="T211" s="204"/>
      <c r="U211" s="204"/>
      <c r="V211" s="204"/>
      <c r="W211" s="204"/>
      <c r="X211" s="204"/>
      <c r="Y211" s="204"/>
      <c r="Z211" s="204"/>
    </row>
    <row r="212" spans="1:26" s="148" customFormat="1">
      <c r="A212" s="301">
        <v>86</v>
      </c>
      <c r="B212" s="302">
        <v>42845</v>
      </c>
      <c r="C212" s="302"/>
      <c r="D212" s="303" t="s">
        <v>1248</v>
      </c>
      <c r="E212" s="301" t="s">
        <v>283</v>
      </c>
      <c r="F212" s="304">
        <v>700</v>
      </c>
      <c r="G212" s="301"/>
      <c r="H212" s="301">
        <v>840</v>
      </c>
      <c r="I212" s="305">
        <v>840</v>
      </c>
      <c r="J212" s="568" t="s">
        <v>2546</v>
      </c>
      <c r="K212" s="569"/>
      <c r="L212" s="306">
        <f>H212-F212-K212</f>
        <v>140</v>
      </c>
      <c r="M212" s="307">
        <f>L212/F212</f>
        <v>0.2</v>
      </c>
      <c r="N212" s="308" t="s">
        <v>272</v>
      </c>
      <c r="O212" s="309">
        <v>42893</v>
      </c>
      <c r="P212" s="204"/>
      <c r="Q212" s="204"/>
      <c r="R212" s="204"/>
      <c r="S212" s="203"/>
      <c r="T212" s="204"/>
      <c r="U212" s="204"/>
      <c r="V212" s="204"/>
      <c r="W212" s="204"/>
      <c r="X212" s="204"/>
      <c r="Y212" s="204"/>
      <c r="Z212" s="204"/>
    </row>
    <row r="213" spans="1:26" s="148" customFormat="1">
      <c r="A213" s="317">
        <v>87</v>
      </c>
      <c r="B213" s="318">
        <v>42877</v>
      </c>
      <c r="C213" s="318"/>
      <c r="D213" s="319" t="s">
        <v>931</v>
      </c>
      <c r="E213" s="317" t="s">
        <v>283</v>
      </c>
      <c r="F213" s="320" t="s">
        <v>2486</v>
      </c>
      <c r="G213" s="321"/>
      <c r="H213" s="321"/>
      <c r="I213" s="321">
        <v>190</v>
      </c>
      <c r="J213" s="571" t="s">
        <v>271</v>
      </c>
      <c r="K213" s="572"/>
      <c r="L213" s="321"/>
      <c r="M213" s="317"/>
      <c r="N213" s="322"/>
      <c r="O213" s="323"/>
      <c r="P213" s="204"/>
      <c r="S213" s="203"/>
      <c r="T213" s="204"/>
      <c r="U213" s="204"/>
      <c r="V213" s="204"/>
      <c r="W213" s="204"/>
      <c r="X213" s="204"/>
      <c r="Y213" s="204"/>
      <c r="Z213" s="204"/>
    </row>
    <row r="214" spans="1:26" s="148" customFormat="1">
      <c r="A214" s="310">
        <v>88</v>
      </c>
      <c r="B214" s="311">
        <v>42887</v>
      </c>
      <c r="C214" s="311"/>
      <c r="D214" s="312" t="s">
        <v>820</v>
      </c>
      <c r="E214" s="310" t="s">
        <v>283</v>
      </c>
      <c r="F214" s="313">
        <v>260</v>
      </c>
      <c r="G214" s="314"/>
      <c r="H214" s="314">
        <v>311</v>
      </c>
      <c r="I214" s="314">
        <v>340</v>
      </c>
      <c r="J214" s="584" t="s">
        <v>2910</v>
      </c>
      <c r="K214" s="574"/>
      <c r="L214" s="314">
        <f t="shared" ref="L214:L232" si="61">H214-F214-K214</f>
        <v>51</v>
      </c>
      <c r="M214" s="315">
        <f t="shared" ref="M214:M232" si="62">L214/F214</f>
        <v>0.19615384615384615</v>
      </c>
      <c r="N214" s="313" t="s">
        <v>272</v>
      </c>
      <c r="O214" s="316">
        <v>43056</v>
      </c>
      <c r="P214" s="204"/>
      <c r="S214" s="203"/>
      <c r="T214" s="204"/>
      <c r="U214" s="204"/>
      <c r="V214" s="204"/>
      <c r="W214" s="204"/>
      <c r="X214" s="204"/>
      <c r="Y214" s="204"/>
      <c r="Z214" s="204"/>
    </row>
    <row r="215" spans="1:26" s="148" customFormat="1">
      <c r="A215" s="301">
        <v>89</v>
      </c>
      <c r="B215" s="302">
        <v>42901</v>
      </c>
      <c r="C215" s="302"/>
      <c r="D215" s="410" t="s">
        <v>2975</v>
      </c>
      <c r="E215" s="301" t="s">
        <v>283</v>
      </c>
      <c r="F215" s="304">
        <v>214.5</v>
      </c>
      <c r="G215" s="301"/>
      <c r="H215" s="301">
        <v>262</v>
      </c>
      <c r="I215" s="305">
        <v>262</v>
      </c>
      <c r="J215" s="568" t="s">
        <v>2697</v>
      </c>
      <c r="K215" s="569"/>
      <c r="L215" s="306">
        <f t="shared" si="61"/>
        <v>47.5</v>
      </c>
      <c r="M215" s="307">
        <f t="shared" si="62"/>
        <v>0.22144522144522144</v>
      </c>
      <c r="N215" s="308" t="s">
        <v>272</v>
      </c>
      <c r="O215" s="309">
        <v>42977</v>
      </c>
      <c r="P215" s="204"/>
      <c r="Q215" s="204"/>
      <c r="R215" s="204"/>
      <c r="S215" s="203"/>
      <c r="T215" s="204"/>
      <c r="U215" s="204"/>
      <c r="V215" s="204"/>
      <c r="W215" s="204"/>
      <c r="X215" s="204"/>
      <c r="Y215" s="204"/>
      <c r="Z215" s="204"/>
    </row>
    <row r="216" spans="1:26" s="148" customFormat="1">
      <c r="A216" s="301">
        <v>90</v>
      </c>
      <c r="B216" s="302">
        <v>42933</v>
      </c>
      <c r="C216" s="302"/>
      <c r="D216" s="303" t="s">
        <v>1358</v>
      </c>
      <c r="E216" s="301" t="s">
        <v>283</v>
      </c>
      <c r="F216" s="304">
        <v>370</v>
      </c>
      <c r="G216" s="301"/>
      <c r="H216" s="301">
        <v>447.5</v>
      </c>
      <c r="I216" s="305">
        <v>450</v>
      </c>
      <c r="J216" s="568" t="s">
        <v>338</v>
      </c>
      <c r="K216" s="569"/>
      <c r="L216" s="306">
        <f t="shared" si="61"/>
        <v>77.5</v>
      </c>
      <c r="M216" s="307">
        <f t="shared" si="62"/>
        <v>0.20945945945945946</v>
      </c>
      <c r="N216" s="308" t="s">
        <v>272</v>
      </c>
      <c r="O216" s="309">
        <v>43035</v>
      </c>
      <c r="P216" s="204"/>
      <c r="S216" s="203"/>
      <c r="T216" s="204"/>
      <c r="U216" s="204"/>
      <c r="V216" s="204"/>
      <c r="W216" s="204"/>
      <c r="X216" s="204"/>
      <c r="Y216" s="204"/>
      <c r="Z216" s="204"/>
    </row>
    <row r="217" spans="1:26" s="148" customFormat="1">
      <c r="A217" s="301">
        <v>91</v>
      </c>
      <c r="B217" s="302">
        <v>42943</v>
      </c>
      <c r="C217" s="302"/>
      <c r="D217" s="303" t="s">
        <v>214</v>
      </c>
      <c r="E217" s="301" t="s">
        <v>283</v>
      </c>
      <c r="F217" s="304">
        <v>657.5</v>
      </c>
      <c r="G217" s="301"/>
      <c r="H217" s="301">
        <v>825</v>
      </c>
      <c r="I217" s="305">
        <v>820</v>
      </c>
      <c r="J217" s="568" t="s">
        <v>338</v>
      </c>
      <c r="K217" s="569"/>
      <c r="L217" s="306">
        <f t="shared" si="61"/>
        <v>167.5</v>
      </c>
      <c r="M217" s="307">
        <f t="shared" si="62"/>
        <v>0.25475285171102663</v>
      </c>
      <c r="N217" s="308" t="s">
        <v>272</v>
      </c>
      <c r="O217" s="309">
        <v>43090</v>
      </c>
      <c r="P217" s="204"/>
      <c r="S217" s="203"/>
      <c r="T217" s="204"/>
      <c r="U217" s="204"/>
      <c r="V217" s="204"/>
      <c r="W217" s="204"/>
      <c r="X217" s="204"/>
      <c r="Y217" s="204"/>
      <c r="Z217" s="204"/>
    </row>
    <row r="218" spans="1:26" s="148" customFormat="1">
      <c r="A218" s="301">
        <v>92</v>
      </c>
      <c r="B218" s="302">
        <v>42964</v>
      </c>
      <c r="C218" s="302"/>
      <c r="D218" s="303" t="s">
        <v>850</v>
      </c>
      <c r="E218" s="301" t="s">
        <v>283</v>
      </c>
      <c r="F218" s="304">
        <v>605</v>
      </c>
      <c r="G218" s="301"/>
      <c r="H218" s="301">
        <v>750</v>
      </c>
      <c r="I218" s="305">
        <v>750</v>
      </c>
      <c r="J218" s="568" t="s">
        <v>2696</v>
      </c>
      <c r="K218" s="569"/>
      <c r="L218" s="306">
        <f t="shared" si="61"/>
        <v>145</v>
      </c>
      <c r="M218" s="307">
        <f t="shared" si="62"/>
        <v>0.23966942148760331</v>
      </c>
      <c r="N218" s="308" t="s">
        <v>272</v>
      </c>
      <c r="O218" s="309">
        <v>43027</v>
      </c>
      <c r="P218" s="204"/>
      <c r="Q218" s="204"/>
      <c r="R218" s="204"/>
      <c r="S218" s="203"/>
      <c r="T218" s="204"/>
      <c r="U218" s="204"/>
      <c r="V218" s="204"/>
      <c r="W218" s="204"/>
      <c r="X218" s="204"/>
      <c r="Y218" s="204"/>
      <c r="Z218" s="204"/>
    </row>
    <row r="219" spans="1:26" s="148" customFormat="1">
      <c r="A219" s="310">
        <v>93</v>
      </c>
      <c r="B219" s="311">
        <v>42979</v>
      </c>
      <c r="C219" s="311"/>
      <c r="D219" s="312" t="s">
        <v>1805</v>
      </c>
      <c r="E219" s="310" t="s">
        <v>283</v>
      </c>
      <c r="F219" s="313">
        <v>255</v>
      </c>
      <c r="G219" s="314"/>
      <c r="H219" s="314">
        <v>307.5</v>
      </c>
      <c r="I219" s="314">
        <v>320</v>
      </c>
      <c r="J219" s="584" t="s">
        <v>2962</v>
      </c>
      <c r="K219" s="574"/>
      <c r="L219" s="314">
        <f t="shared" si="61"/>
        <v>52.5</v>
      </c>
      <c r="M219" s="315">
        <f t="shared" si="62"/>
        <v>0.20588235294117646</v>
      </c>
      <c r="N219" s="313" t="s">
        <v>272</v>
      </c>
      <c r="O219" s="316">
        <v>43098</v>
      </c>
      <c r="P219" s="204"/>
      <c r="S219" s="203"/>
      <c r="T219" s="204"/>
      <c r="U219" s="204"/>
      <c r="V219" s="204"/>
      <c r="W219" s="204"/>
      <c r="X219" s="204"/>
      <c r="Y219" s="204"/>
      <c r="Z219" s="204"/>
    </row>
    <row r="220" spans="1:26" s="148" customFormat="1">
      <c r="A220" s="301">
        <v>94</v>
      </c>
      <c r="B220" s="302">
        <v>42997</v>
      </c>
      <c r="C220" s="302"/>
      <c r="D220" s="303" t="s">
        <v>1835</v>
      </c>
      <c r="E220" s="301" t="s">
        <v>283</v>
      </c>
      <c r="F220" s="304">
        <v>215</v>
      </c>
      <c r="G220" s="301"/>
      <c r="H220" s="301">
        <v>258</v>
      </c>
      <c r="I220" s="305">
        <v>258</v>
      </c>
      <c r="J220" s="568" t="s">
        <v>338</v>
      </c>
      <c r="K220" s="569"/>
      <c r="L220" s="306">
        <f t="shared" si="61"/>
        <v>43</v>
      </c>
      <c r="M220" s="307">
        <f t="shared" si="62"/>
        <v>0.2</v>
      </c>
      <c r="N220" s="308" t="s">
        <v>272</v>
      </c>
      <c r="O220" s="309">
        <v>43040</v>
      </c>
      <c r="P220" s="204"/>
      <c r="S220" s="203"/>
      <c r="T220" s="204"/>
      <c r="U220" s="204"/>
      <c r="V220" s="204"/>
      <c r="W220" s="204"/>
      <c r="X220" s="204"/>
      <c r="Y220" s="204"/>
      <c r="Z220" s="204"/>
    </row>
    <row r="221" spans="1:26" s="148" customFormat="1">
      <c r="A221" s="301">
        <v>95</v>
      </c>
      <c r="B221" s="302">
        <v>42998</v>
      </c>
      <c r="C221" s="302"/>
      <c r="D221" s="303" t="s">
        <v>651</v>
      </c>
      <c r="E221" s="301" t="s">
        <v>283</v>
      </c>
      <c r="F221" s="304">
        <v>75</v>
      </c>
      <c r="G221" s="301"/>
      <c r="H221" s="301">
        <v>90</v>
      </c>
      <c r="I221" s="305">
        <v>90</v>
      </c>
      <c r="J221" s="568" t="s">
        <v>2761</v>
      </c>
      <c r="K221" s="569"/>
      <c r="L221" s="306">
        <f t="shared" si="61"/>
        <v>15</v>
      </c>
      <c r="M221" s="307">
        <f t="shared" si="62"/>
        <v>0.2</v>
      </c>
      <c r="N221" s="308" t="s">
        <v>272</v>
      </c>
      <c r="O221" s="309">
        <v>43019</v>
      </c>
      <c r="P221" s="204"/>
      <c r="Q221" s="204"/>
      <c r="R221" s="204"/>
      <c r="S221" s="203"/>
      <c r="T221" s="204"/>
      <c r="U221" s="204"/>
      <c r="V221" s="204"/>
      <c r="W221" s="204"/>
      <c r="X221" s="204"/>
      <c r="Y221" s="204"/>
      <c r="Z221" s="204"/>
    </row>
    <row r="222" spans="1:26" s="148" customFormat="1">
      <c r="A222" s="301">
        <v>96</v>
      </c>
      <c r="B222" s="302">
        <v>43011</v>
      </c>
      <c r="C222" s="302"/>
      <c r="D222" s="303" t="s">
        <v>2286</v>
      </c>
      <c r="E222" s="301" t="s">
        <v>283</v>
      </c>
      <c r="F222" s="304">
        <v>315</v>
      </c>
      <c r="G222" s="301"/>
      <c r="H222" s="301">
        <v>392</v>
      </c>
      <c r="I222" s="305">
        <v>384</v>
      </c>
      <c r="J222" s="568" t="s">
        <v>2757</v>
      </c>
      <c r="K222" s="569"/>
      <c r="L222" s="306">
        <f t="shared" si="61"/>
        <v>77</v>
      </c>
      <c r="M222" s="307">
        <f t="shared" si="62"/>
        <v>0.24444444444444444</v>
      </c>
      <c r="N222" s="308" t="s">
        <v>272</v>
      </c>
      <c r="O222" s="309">
        <v>43017</v>
      </c>
      <c r="P222" s="204"/>
      <c r="Q222" s="204"/>
      <c r="R222" s="204"/>
      <c r="S222" s="203"/>
      <c r="T222" s="204"/>
      <c r="U222" s="204"/>
      <c r="V222" s="204"/>
      <c r="W222" s="204"/>
      <c r="X222" s="204"/>
      <c r="Y222" s="204"/>
      <c r="Z222" s="204"/>
    </row>
    <row r="223" spans="1:26" s="148" customFormat="1">
      <c r="A223" s="301">
        <v>97</v>
      </c>
      <c r="B223" s="302">
        <v>43013</v>
      </c>
      <c r="C223" s="302"/>
      <c r="D223" s="303" t="s">
        <v>1499</v>
      </c>
      <c r="E223" s="301" t="s">
        <v>283</v>
      </c>
      <c r="F223" s="304">
        <v>145</v>
      </c>
      <c r="G223" s="301"/>
      <c r="H223" s="301">
        <v>179</v>
      </c>
      <c r="I223" s="305">
        <v>180</v>
      </c>
      <c r="J223" s="568" t="s">
        <v>2772</v>
      </c>
      <c r="K223" s="569"/>
      <c r="L223" s="306">
        <f t="shared" si="61"/>
        <v>34</v>
      </c>
      <c r="M223" s="307">
        <f t="shared" si="62"/>
        <v>0.23448275862068965</v>
      </c>
      <c r="N223" s="308" t="s">
        <v>272</v>
      </c>
      <c r="O223" s="309">
        <v>43025</v>
      </c>
      <c r="P223" s="204"/>
      <c r="Q223" s="204"/>
      <c r="R223" s="204"/>
      <c r="S223" s="203"/>
      <c r="T223" s="204"/>
      <c r="U223" s="204"/>
      <c r="V223" s="204"/>
      <c r="W223" s="204"/>
      <c r="X223" s="204"/>
      <c r="Y223" s="204"/>
      <c r="Z223" s="204"/>
    </row>
    <row r="224" spans="1:26" s="148" customFormat="1">
      <c r="A224" s="301">
        <v>98</v>
      </c>
      <c r="B224" s="302">
        <v>43014</v>
      </c>
      <c r="C224" s="302"/>
      <c r="D224" s="303" t="s">
        <v>678</v>
      </c>
      <c r="E224" s="301" t="s">
        <v>283</v>
      </c>
      <c r="F224" s="304">
        <v>256</v>
      </c>
      <c r="G224" s="301"/>
      <c r="H224" s="301">
        <v>323</v>
      </c>
      <c r="I224" s="305">
        <v>320</v>
      </c>
      <c r="J224" s="568" t="s">
        <v>338</v>
      </c>
      <c r="K224" s="569"/>
      <c r="L224" s="306">
        <f t="shared" si="61"/>
        <v>67</v>
      </c>
      <c r="M224" s="307">
        <f t="shared" si="62"/>
        <v>0.26171875</v>
      </c>
      <c r="N224" s="308" t="s">
        <v>272</v>
      </c>
      <c r="O224" s="309">
        <v>43067</v>
      </c>
      <c r="P224" s="204"/>
      <c r="S224" s="203"/>
      <c r="T224" s="204"/>
      <c r="U224" s="204"/>
      <c r="V224" s="204"/>
      <c r="W224" s="204"/>
      <c r="X224" s="204"/>
      <c r="Y224" s="204"/>
      <c r="Z224" s="204"/>
    </row>
    <row r="225" spans="1:26" s="148" customFormat="1">
      <c r="A225" s="310">
        <v>99</v>
      </c>
      <c r="B225" s="311">
        <v>43017</v>
      </c>
      <c r="C225" s="311"/>
      <c r="D225" s="312" t="s">
        <v>132</v>
      </c>
      <c r="E225" s="310" t="s">
        <v>283</v>
      </c>
      <c r="F225" s="313">
        <v>152.5</v>
      </c>
      <c r="G225" s="314"/>
      <c r="H225" s="314">
        <v>183.5</v>
      </c>
      <c r="I225" s="314">
        <v>210</v>
      </c>
      <c r="J225" s="584" t="s">
        <v>2836</v>
      </c>
      <c r="K225" s="574"/>
      <c r="L225" s="314">
        <f t="shared" si="61"/>
        <v>31</v>
      </c>
      <c r="M225" s="315">
        <f t="shared" si="62"/>
        <v>0.20327868852459016</v>
      </c>
      <c r="N225" s="313" t="s">
        <v>272</v>
      </c>
      <c r="O225" s="316">
        <v>43042</v>
      </c>
      <c r="P225" s="204"/>
      <c r="S225" s="203"/>
      <c r="T225" s="204"/>
      <c r="U225" s="204"/>
      <c r="V225" s="204"/>
      <c r="W225" s="204"/>
      <c r="X225" s="204"/>
      <c r="Y225" s="204"/>
      <c r="Z225" s="204"/>
    </row>
    <row r="226" spans="1:26" s="148" customFormat="1">
      <c r="A226" s="301">
        <v>100</v>
      </c>
      <c r="B226" s="302">
        <v>43017</v>
      </c>
      <c r="C226" s="302"/>
      <c r="D226" s="303" t="s">
        <v>792</v>
      </c>
      <c r="E226" s="301" t="s">
        <v>283</v>
      </c>
      <c r="F226" s="304">
        <v>137.5</v>
      </c>
      <c r="G226" s="301"/>
      <c r="H226" s="301">
        <v>184</v>
      </c>
      <c r="I226" s="305">
        <v>183</v>
      </c>
      <c r="J226" s="570" t="s">
        <v>2839</v>
      </c>
      <c r="K226" s="569"/>
      <c r="L226" s="306">
        <f t="shared" si="61"/>
        <v>46.5</v>
      </c>
      <c r="M226" s="307">
        <f t="shared" si="62"/>
        <v>0.33818181818181819</v>
      </c>
      <c r="N226" s="308" t="s">
        <v>272</v>
      </c>
      <c r="O226" s="309">
        <v>43108</v>
      </c>
      <c r="P226" s="204"/>
      <c r="S226" s="203"/>
      <c r="T226" s="204"/>
      <c r="U226" s="204"/>
      <c r="V226" s="204"/>
      <c r="W226" s="204"/>
      <c r="X226" s="204"/>
      <c r="Y226" s="204"/>
      <c r="Z226" s="204"/>
    </row>
    <row r="227" spans="1:26" s="148" customFormat="1">
      <c r="A227" s="301">
        <v>101</v>
      </c>
      <c r="B227" s="302">
        <v>43018</v>
      </c>
      <c r="C227" s="302"/>
      <c r="D227" s="303" t="s">
        <v>2760</v>
      </c>
      <c r="E227" s="301" t="s">
        <v>283</v>
      </c>
      <c r="F227" s="304">
        <v>895</v>
      </c>
      <c r="G227" s="301"/>
      <c r="H227" s="301">
        <v>1122.5</v>
      </c>
      <c r="I227" s="305">
        <v>1078</v>
      </c>
      <c r="J227" s="570" t="s">
        <v>2991</v>
      </c>
      <c r="K227" s="569"/>
      <c r="L227" s="306">
        <f t="shared" si="61"/>
        <v>227.5</v>
      </c>
      <c r="M227" s="307">
        <f t="shared" si="62"/>
        <v>0.25418994413407819</v>
      </c>
      <c r="N227" s="308" t="s">
        <v>272</v>
      </c>
      <c r="O227" s="309">
        <v>43117</v>
      </c>
      <c r="P227" s="204"/>
      <c r="S227" s="203"/>
      <c r="T227" s="204"/>
      <c r="U227" s="204"/>
      <c r="V227" s="204"/>
      <c r="W227" s="204"/>
      <c r="X227" s="204"/>
      <c r="Y227" s="204"/>
      <c r="Z227" s="204"/>
    </row>
    <row r="228" spans="1:26" s="148" customFormat="1">
      <c r="A228" s="301">
        <v>102</v>
      </c>
      <c r="B228" s="302">
        <v>43018</v>
      </c>
      <c r="C228" s="302"/>
      <c r="D228" s="303" t="s">
        <v>1501</v>
      </c>
      <c r="E228" s="301" t="s">
        <v>283</v>
      </c>
      <c r="F228" s="304">
        <v>125.5</v>
      </c>
      <c r="G228" s="301"/>
      <c r="H228" s="301">
        <v>158</v>
      </c>
      <c r="I228" s="305">
        <v>155</v>
      </c>
      <c r="J228" s="570" t="s">
        <v>2839</v>
      </c>
      <c r="K228" s="569"/>
      <c r="L228" s="306">
        <f t="shared" si="61"/>
        <v>32.5</v>
      </c>
      <c r="M228" s="307">
        <f t="shared" si="62"/>
        <v>0.25896414342629481</v>
      </c>
      <c r="N228" s="308" t="s">
        <v>272</v>
      </c>
      <c r="O228" s="309">
        <v>43067</v>
      </c>
      <c r="P228" s="204"/>
      <c r="S228" s="203"/>
      <c r="T228" s="204"/>
      <c r="U228" s="204"/>
      <c r="V228" s="204"/>
      <c r="W228" s="204"/>
      <c r="X228" s="204"/>
      <c r="Y228" s="204"/>
      <c r="Z228" s="204"/>
    </row>
    <row r="229" spans="1:26" s="148" customFormat="1">
      <c r="A229" s="301">
        <v>103</v>
      </c>
      <c r="B229" s="302">
        <v>43020</v>
      </c>
      <c r="C229" s="302"/>
      <c r="D229" s="303" t="s">
        <v>724</v>
      </c>
      <c r="E229" s="301" t="s">
        <v>283</v>
      </c>
      <c r="F229" s="304">
        <v>525</v>
      </c>
      <c r="G229" s="301"/>
      <c r="H229" s="301">
        <v>629</v>
      </c>
      <c r="I229" s="305">
        <v>629</v>
      </c>
      <c r="J229" s="568" t="s">
        <v>338</v>
      </c>
      <c r="K229" s="569"/>
      <c r="L229" s="306">
        <f t="shared" si="61"/>
        <v>104</v>
      </c>
      <c r="M229" s="307">
        <f t="shared" si="62"/>
        <v>0.1980952380952381</v>
      </c>
      <c r="N229" s="308" t="s">
        <v>272</v>
      </c>
      <c r="O229" s="309">
        <v>43119</v>
      </c>
      <c r="P229" s="204"/>
      <c r="S229" s="203"/>
      <c r="T229" s="204"/>
      <c r="U229" s="204"/>
      <c r="V229" s="204"/>
      <c r="W229" s="204"/>
      <c r="X229" s="204"/>
      <c r="Y229" s="204"/>
      <c r="Z229" s="204"/>
    </row>
    <row r="230" spans="1:26" s="148" customFormat="1">
      <c r="A230" s="361">
        <v>104</v>
      </c>
      <c r="B230" s="362">
        <v>43046</v>
      </c>
      <c r="C230" s="362"/>
      <c r="D230" s="363" t="s">
        <v>967</v>
      </c>
      <c r="E230" s="361" t="s">
        <v>283</v>
      </c>
      <c r="F230" s="364">
        <v>740</v>
      </c>
      <c r="G230" s="361"/>
      <c r="H230" s="361">
        <v>892.5</v>
      </c>
      <c r="I230" s="365">
        <v>900</v>
      </c>
      <c r="J230" s="578" t="s">
        <v>2844</v>
      </c>
      <c r="K230" s="579"/>
      <c r="L230" s="366">
        <f t="shared" si="61"/>
        <v>152.5</v>
      </c>
      <c r="M230" s="367">
        <f t="shared" si="62"/>
        <v>0.20608108108108109</v>
      </c>
      <c r="N230" s="368" t="s">
        <v>272</v>
      </c>
      <c r="O230" s="369">
        <v>43052</v>
      </c>
      <c r="P230" s="204"/>
      <c r="S230" s="203"/>
      <c r="T230" s="204"/>
      <c r="U230" s="204"/>
      <c r="V230" s="204"/>
      <c r="W230" s="204"/>
      <c r="X230" s="204"/>
      <c r="Y230" s="204"/>
      <c r="Z230" s="204"/>
    </row>
    <row r="231" spans="1:26" s="359" customFormat="1">
      <c r="A231" s="361">
        <v>105</v>
      </c>
      <c r="B231" s="362">
        <v>43073</v>
      </c>
      <c r="C231" s="362"/>
      <c r="D231" s="363" t="s">
        <v>1751</v>
      </c>
      <c r="E231" s="361" t="s">
        <v>283</v>
      </c>
      <c r="F231" s="364">
        <v>118.5</v>
      </c>
      <c r="G231" s="361"/>
      <c r="H231" s="361">
        <v>143.5</v>
      </c>
      <c r="I231" s="365">
        <v>145</v>
      </c>
      <c r="J231" s="578" t="s">
        <v>2938</v>
      </c>
      <c r="K231" s="579"/>
      <c r="L231" s="366">
        <f t="shared" si="61"/>
        <v>25</v>
      </c>
      <c r="M231" s="367">
        <f t="shared" si="62"/>
        <v>0.2109704641350211</v>
      </c>
      <c r="N231" s="368" t="s">
        <v>272</v>
      </c>
      <c r="O231" s="369">
        <v>43097</v>
      </c>
      <c r="P231" s="358"/>
      <c r="S231" s="360"/>
      <c r="T231" s="358"/>
      <c r="U231" s="358"/>
      <c r="V231" s="358"/>
      <c r="W231" s="358"/>
      <c r="X231" s="358"/>
      <c r="Y231" s="358"/>
      <c r="Z231" s="358"/>
    </row>
    <row r="232" spans="1:26" s="359" customFormat="1">
      <c r="A232" s="310">
        <v>106</v>
      </c>
      <c r="B232" s="311">
        <v>43074</v>
      </c>
      <c r="C232" s="311"/>
      <c r="D232" s="312" t="s">
        <v>457</v>
      </c>
      <c r="E232" s="310" t="s">
        <v>283</v>
      </c>
      <c r="F232" s="313">
        <v>177.5</v>
      </c>
      <c r="G232" s="314"/>
      <c r="H232" s="314">
        <v>215</v>
      </c>
      <c r="I232" s="314">
        <v>230</v>
      </c>
      <c r="J232" s="582" t="s">
        <v>2958</v>
      </c>
      <c r="K232" s="583"/>
      <c r="L232" s="314">
        <f t="shared" si="61"/>
        <v>37.5</v>
      </c>
      <c r="M232" s="315">
        <f t="shared" si="62"/>
        <v>0.21126760563380281</v>
      </c>
      <c r="N232" s="313" t="s">
        <v>272</v>
      </c>
      <c r="O232" s="316">
        <v>43096</v>
      </c>
      <c r="P232" s="358"/>
      <c r="S232" s="360"/>
      <c r="T232" s="358"/>
      <c r="U232" s="358"/>
      <c r="V232" s="358"/>
      <c r="W232" s="358"/>
      <c r="X232" s="358"/>
      <c r="Y232" s="358"/>
      <c r="Z232" s="358"/>
    </row>
    <row r="233" spans="1:26" s="359" customFormat="1">
      <c r="A233" s="370">
        <v>107</v>
      </c>
      <c r="B233" s="371">
        <v>43090</v>
      </c>
      <c r="C233" s="371"/>
      <c r="D233" s="409" t="s">
        <v>1186</v>
      </c>
      <c r="E233" s="370" t="s">
        <v>283</v>
      </c>
      <c r="F233" s="373" t="s">
        <v>2954</v>
      </c>
      <c r="G233" s="370"/>
      <c r="H233" s="370"/>
      <c r="I233" s="374">
        <v>872</v>
      </c>
      <c r="J233" s="576" t="s">
        <v>271</v>
      </c>
      <c r="K233" s="577"/>
      <c r="L233" s="376"/>
      <c r="M233" s="377"/>
      <c r="N233" s="375"/>
      <c r="O233" s="378"/>
      <c r="P233" s="358"/>
      <c r="S233" s="360"/>
      <c r="T233" s="358"/>
      <c r="U233" s="358"/>
      <c r="V233" s="358"/>
      <c r="W233" s="358"/>
      <c r="X233" s="358"/>
      <c r="Y233" s="358"/>
      <c r="Z233" s="358"/>
    </row>
    <row r="234" spans="1:26" s="359" customFormat="1">
      <c r="A234" s="370">
        <v>108</v>
      </c>
      <c r="B234" s="371">
        <v>43098</v>
      </c>
      <c r="C234" s="371"/>
      <c r="D234" s="409" t="s">
        <v>2286</v>
      </c>
      <c r="E234" s="370" t="s">
        <v>283</v>
      </c>
      <c r="F234" s="373" t="s">
        <v>2963</v>
      </c>
      <c r="G234" s="370"/>
      <c r="H234" s="370"/>
      <c r="I234" s="374">
        <v>539</v>
      </c>
      <c r="J234" s="576" t="s">
        <v>271</v>
      </c>
      <c r="K234" s="577"/>
      <c r="L234" s="376"/>
      <c r="M234" s="377"/>
      <c r="N234" s="375"/>
      <c r="O234" s="378"/>
      <c r="P234" s="358"/>
      <c r="S234" s="360"/>
      <c r="T234" s="358"/>
      <c r="U234" s="358"/>
      <c r="V234" s="358"/>
      <c r="W234" s="358"/>
      <c r="X234" s="358"/>
      <c r="Y234" s="358"/>
      <c r="Z234" s="358"/>
    </row>
    <row r="235" spans="1:26" s="359" customFormat="1">
      <c r="A235" s="370">
        <v>109</v>
      </c>
      <c r="B235" s="371">
        <v>43098</v>
      </c>
      <c r="C235" s="371"/>
      <c r="D235" s="372" t="s">
        <v>2164</v>
      </c>
      <c r="E235" s="370" t="s">
        <v>283</v>
      </c>
      <c r="F235" s="373" t="s">
        <v>2960</v>
      </c>
      <c r="G235" s="370"/>
      <c r="H235" s="370"/>
      <c r="I235" s="374">
        <v>1084</v>
      </c>
      <c r="J235" s="576" t="s">
        <v>271</v>
      </c>
      <c r="K235" s="577"/>
      <c r="L235" s="376"/>
      <c r="M235" s="377"/>
      <c r="N235" s="375"/>
      <c r="O235" s="378"/>
      <c r="P235" s="358"/>
      <c r="S235" s="360"/>
      <c r="T235" s="358"/>
      <c r="U235" s="358"/>
      <c r="V235" s="358"/>
      <c r="W235" s="358"/>
      <c r="X235" s="358"/>
      <c r="Y235" s="358"/>
      <c r="Z235" s="358"/>
    </row>
    <row r="236" spans="1:26" s="359" customFormat="1">
      <c r="A236" s="370">
        <v>110</v>
      </c>
      <c r="B236" s="371">
        <v>43138</v>
      </c>
      <c r="C236" s="371"/>
      <c r="D236" s="372" t="s">
        <v>1186</v>
      </c>
      <c r="E236" s="486" t="s">
        <v>283</v>
      </c>
      <c r="F236" s="487" t="s">
        <v>3063</v>
      </c>
      <c r="G236" s="370"/>
      <c r="H236" s="370"/>
      <c r="I236" s="374">
        <v>872</v>
      </c>
      <c r="J236" s="576" t="s">
        <v>271</v>
      </c>
      <c r="K236" s="577"/>
      <c r="L236" s="376"/>
      <c r="M236" s="377"/>
      <c r="N236" s="375"/>
      <c r="O236" s="378"/>
      <c r="P236" s="358"/>
      <c r="S236" s="360"/>
      <c r="T236" s="358"/>
      <c r="U236" s="358"/>
      <c r="V236" s="358"/>
      <c r="W236" s="358"/>
      <c r="X236" s="358"/>
      <c r="Y236" s="358"/>
      <c r="Z236" s="358"/>
    </row>
    <row r="237" spans="1:26" s="359" customFormat="1">
      <c r="A237" s="370">
        <v>111</v>
      </c>
      <c r="B237" s="371">
        <v>43138</v>
      </c>
      <c r="C237" s="371"/>
      <c r="D237" s="319" t="s">
        <v>931</v>
      </c>
      <c r="E237" s="317" t="s">
        <v>283</v>
      </c>
      <c r="F237" s="200" t="s">
        <v>3064</v>
      </c>
      <c r="G237" s="321"/>
      <c r="H237" s="321"/>
      <c r="I237" s="321">
        <v>190</v>
      </c>
      <c r="J237" s="571" t="s">
        <v>271</v>
      </c>
      <c r="K237" s="572"/>
      <c r="L237" s="321"/>
      <c r="M237" s="317"/>
      <c r="N237" s="322"/>
      <c r="O237" s="323"/>
      <c r="P237" s="358"/>
      <c r="S237" s="360"/>
      <c r="T237" s="358"/>
      <c r="U237" s="358"/>
      <c r="V237" s="358"/>
      <c r="W237" s="358"/>
      <c r="X237" s="358"/>
      <c r="Y237" s="358"/>
      <c r="Z237" s="358"/>
    </row>
    <row r="238" spans="1:26" s="359" customFormat="1">
      <c r="A238" s="370"/>
      <c r="B238" s="371"/>
      <c r="C238" s="371"/>
      <c r="D238" s="372"/>
      <c r="E238" s="370"/>
      <c r="F238" s="373"/>
      <c r="G238" s="370"/>
      <c r="H238" s="370"/>
      <c r="I238" s="374"/>
      <c r="J238" s="484"/>
      <c r="K238" s="485"/>
      <c r="L238" s="376"/>
      <c r="M238" s="377"/>
      <c r="N238" s="375"/>
      <c r="O238" s="378"/>
      <c r="P238" s="358"/>
      <c r="S238" s="360"/>
      <c r="T238" s="358"/>
      <c r="U238" s="358"/>
      <c r="V238" s="358"/>
      <c r="W238" s="358"/>
      <c r="X238" s="358"/>
      <c r="Y238" s="358"/>
      <c r="Z238" s="358"/>
    </row>
    <row r="239" spans="1:26" s="359" customFormat="1">
      <c r="A239" s="370"/>
      <c r="B239" s="371"/>
      <c r="C239" s="371"/>
      <c r="D239" s="372"/>
      <c r="E239" s="370"/>
      <c r="F239" s="373"/>
      <c r="G239" s="370"/>
      <c r="H239" s="370"/>
      <c r="I239" s="374"/>
      <c r="J239" s="577"/>
      <c r="K239" s="577"/>
      <c r="L239" s="376"/>
      <c r="M239" s="377"/>
      <c r="N239" s="375"/>
      <c r="O239" s="378"/>
      <c r="P239" s="358"/>
      <c r="S239" s="360"/>
      <c r="T239" s="358"/>
      <c r="U239" s="358"/>
      <c r="V239" s="358"/>
      <c r="W239" s="358"/>
      <c r="X239" s="358"/>
      <c r="Y239" s="358"/>
      <c r="Z239" s="358"/>
    </row>
    <row r="240" spans="1:26" s="148" customFormat="1">
      <c r="A240" s="281"/>
      <c r="B240" s="282"/>
      <c r="C240" s="282"/>
      <c r="D240" s="283"/>
      <c r="E240" s="284"/>
      <c r="F240" s="216"/>
      <c r="G240" s="285"/>
      <c r="H240" s="285"/>
      <c r="I240" s="286"/>
      <c r="J240" s="225"/>
      <c r="K240" s="580"/>
      <c r="L240" s="581"/>
      <c r="M240" s="284"/>
      <c r="N240" s="221"/>
      <c r="O240" s="222"/>
      <c r="P240" s="204"/>
      <c r="S240" s="203"/>
      <c r="T240" s="204"/>
      <c r="U240" s="204"/>
      <c r="V240" s="204"/>
      <c r="W240" s="204"/>
      <c r="X240" s="204"/>
      <c r="Y240" s="204"/>
      <c r="Z240" s="204"/>
    </row>
    <row r="241" spans="1:27">
      <c r="A241" s="96"/>
      <c r="B241" s="97"/>
      <c r="C241" s="97"/>
      <c r="D241" s="98"/>
      <c r="E241" s="99"/>
      <c r="F241" s="182" t="s">
        <v>371</v>
      </c>
      <c r="G241" s="88"/>
      <c r="H241" s="167"/>
      <c r="I241" s="185"/>
      <c r="J241" s="159"/>
      <c r="K241" s="159"/>
      <c r="L241" s="89"/>
      <c r="M241" s="89"/>
      <c r="N241" s="89"/>
      <c r="O241" s="18"/>
      <c r="P241" s="9"/>
      <c r="Q241" s="1"/>
      <c r="R241" s="1"/>
      <c r="S241" s="89"/>
      <c r="T241" s="18"/>
      <c r="U241" s="18"/>
      <c r="V241" s="18"/>
      <c r="W241" s="18"/>
      <c r="X241" s="18"/>
      <c r="Y241" s="18"/>
      <c r="Z241" s="18"/>
      <c r="AA241" s="18"/>
    </row>
    <row r="242" spans="1:27">
      <c r="A242" s="96"/>
      <c r="B242" s="97"/>
      <c r="C242" s="97"/>
      <c r="D242" s="98"/>
      <c r="E242" s="99"/>
      <c r="F242" s="182"/>
      <c r="G242" s="88"/>
      <c r="H242" s="167"/>
      <c r="I242" s="185"/>
      <c r="J242" s="159"/>
      <c r="K242" s="159"/>
      <c r="L242" s="89"/>
      <c r="M242" s="89"/>
      <c r="N242" s="89"/>
      <c r="O242" s="18"/>
      <c r="P242" s="9"/>
      <c r="Q242" s="1"/>
      <c r="R242" s="1"/>
      <c r="S242" s="89"/>
      <c r="T242" s="18"/>
      <c r="U242" s="18"/>
      <c r="V242" s="18"/>
      <c r="W242" s="18"/>
      <c r="X242" s="18"/>
      <c r="Y242" s="18"/>
      <c r="Z242" s="18"/>
      <c r="AA242" s="18"/>
    </row>
    <row r="243" spans="1:27">
      <c r="A243" s="43" t="s">
        <v>172</v>
      </c>
      <c r="B243" s="18"/>
      <c r="C243" s="18"/>
      <c r="D243" s="18"/>
      <c r="E243" s="18"/>
      <c r="F243" s="89"/>
      <c r="G243" s="89"/>
      <c r="H243" s="89"/>
      <c r="I243" s="89"/>
      <c r="J243" s="147"/>
      <c r="K243" s="147"/>
      <c r="L243" s="89"/>
      <c r="M243" s="89"/>
      <c r="N243" s="89"/>
      <c r="O243" s="18"/>
      <c r="P243" s="9"/>
      <c r="Q243" s="1"/>
      <c r="R243" s="1"/>
      <c r="S243" s="89"/>
      <c r="T243" s="18"/>
      <c r="U243" s="18"/>
      <c r="V243" s="18"/>
      <c r="W243" s="18"/>
      <c r="X243" s="18"/>
      <c r="Y243" s="18"/>
      <c r="Z243" s="18"/>
      <c r="AA243" s="18"/>
    </row>
    <row r="244" spans="1:27">
      <c r="A244" s="37" t="s">
        <v>173</v>
      </c>
      <c r="B244" s="18"/>
      <c r="C244" s="18"/>
      <c r="D244" s="18"/>
      <c r="E244" s="18"/>
      <c r="F244" s="89"/>
      <c r="G244" s="89"/>
      <c r="H244" s="89"/>
      <c r="I244" s="89"/>
      <c r="J244" s="147"/>
      <c r="K244" s="147"/>
      <c r="L244" s="89"/>
      <c r="M244" s="89"/>
      <c r="N244" s="89"/>
      <c r="O244" s="18"/>
      <c r="P244" s="9"/>
      <c r="Q244" s="1"/>
      <c r="R244" s="1"/>
      <c r="S244" s="89"/>
      <c r="T244" s="18"/>
      <c r="U244" s="18"/>
      <c r="V244" s="18"/>
      <c r="W244" s="18"/>
      <c r="X244" s="18"/>
      <c r="Y244" s="18"/>
      <c r="Z244" s="18"/>
      <c r="AA244" s="18"/>
    </row>
    <row r="245" spans="1:27">
      <c r="A245" s="37" t="s">
        <v>174</v>
      </c>
      <c r="B245" s="18"/>
      <c r="C245" s="18"/>
      <c r="D245" s="18"/>
      <c r="E245" s="18"/>
      <c r="F245" s="89"/>
      <c r="G245" s="89"/>
      <c r="H245" s="89"/>
      <c r="I245" s="89"/>
      <c r="J245" s="147"/>
      <c r="K245" s="147"/>
      <c r="L245" s="89"/>
      <c r="M245" s="89"/>
      <c r="N245" s="89"/>
      <c r="O245" s="18"/>
      <c r="P245" s="9"/>
      <c r="Q245" s="1"/>
      <c r="R245" s="1"/>
      <c r="S245" s="89"/>
      <c r="T245" s="18"/>
      <c r="U245" s="18"/>
      <c r="V245" s="18"/>
      <c r="W245" s="18"/>
      <c r="X245" s="18"/>
      <c r="Y245" s="18"/>
      <c r="Z245" s="18"/>
      <c r="AA245" s="18"/>
    </row>
    <row r="246" spans="1:27">
      <c r="A246" s="37" t="s">
        <v>175</v>
      </c>
      <c r="B246" s="18"/>
      <c r="C246" s="18"/>
      <c r="D246" s="18"/>
      <c r="E246" s="18"/>
      <c r="F246" s="89"/>
      <c r="G246" s="89"/>
      <c r="H246" s="89"/>
      <c r="I246" s="89"/>
      <c r="J246" s="147"/>
      <c r="K246" s="147"/>
      <c r="L246" s="89"/>
      <c r="M246" s="89"/>
      <c r="N246" s="89"/>
      <c r="O246" s="18"/>
      <c r="P246" s="9"/>
      <c r="Q246" s="18"/>
      <c r="R246" s="18"/>
      <c r="S246" s="89"/>
      <c r="T246" s="18"/>
      <c r="U246" s="18"/>
      <c r="V246" s="18"/>
      <c r="W246" s="18"/>
      <c r="X246" s="18"/>
      <c r="Y246" s="18"/>
      <c r="Z246" s="18"/>
      <c r="AA246" s="18"/>
    </row>
    <row r="247" spans="1:27">
      <c r="A247" s="44" t="s">
        <v>176</v>
      </c>
      <c r="B247" s="18"/>
      <c r="C247" s="18"/>
      <c r="D247" s="18"/>
      <c r="E247" s="18"/>
      <c r="F247" s="89"/>
      <c r="G247" s="89"/>
      <c r="H247" s="89"/>
      <c r="I247" s="89"/>
      <c r="J247" s="147"/>
      <c r="K247" s="147"/>
      <c r="L247" s="89"/>
      <c r="M247" s="89"/>
      <c r="N247" s="89"/>
      <c r="O247" s="18"/>
      <c r="P247" s="9"/>
      <c r="Q247" s="18"/>
      <c r="R247" s="18"/>
      <c r="S247" s="89"/>
      <c r="T247" s="18"/>
      <c r="U247" s="18"/>
      <c r="V247" s="18"/>
      <c r="W247" s="18"/>
      <c r="X247" s="18"/>
      <c r="Y247" s="18"/>
      <c r="Z247" s="18"/>
      <c r="AA247" s="18"/>
    </row>
    <row r="248" spans="1:27">
      <c r="A248" s="44" t="s">
        <v>177</v>
      </c>
      <c r="B248" s="18"/>
      <c r="C248" s="18"/>
      <c r="D248" s="18"/>
      <c r="E248" s="18"/>
      <c r="F248" s="89"/>
      <c r="G248" s="89"/>
      <c r="H248" s="89"/>
      <c r="I248" s="89"/>
      <c r="J248" s="147"/>
      <c r="K248" s="147"/>
      <c r="L248" s="89"/>
      <c r="M248" s="89"/>
      <c r="N248" s="89"/>
      <c r="O248" s="18"/>
      <c r="P248" s="147"/>
      <c r="Q248" s="18"/>
      <c r="R248" s="18"/>
      <c r="S248" s="89"/>
      <c r="T248" s="18"/>
      <c r="U248" s="18"/>
      <c r="V248" s="18"/>
      <c r="W248" s="18"/>
      <c r="X248" s="18"/>
      <c r="Y248" s="18"/>
      <c r="Z248" s="18"/>
      <c r="AA248" s="18"/>
    </row>
    <row r="249" spans="1:27">
      <c r="A249" s="44" t="s">
        <v>178</v>
      </c>
      <c r="B249" s="18"/>
      <c r="C249" s="18"/>
      <c r="D249" s="18"/>
      <c r="E249" s="18"/>
      <c r="F249" s="89"/>
      <c r="G249" s="89"/>
      <c r="H249" s="89"/>
      <c r="I249" s="89"/>
      <c r="J249" s="147"/>
      <c r="K249" s="147"/>
      <c r="L249" s="89"/>
      <c r="M249" s="89"/>
      <c r="N249" s="89"/>
      <c r="O249" s="18"/>
      <c r="P249" s="147"/>
      <c r="Q249" s="18"/>
      <c r="R249" s="18"/>
      <c r="S249" s="89"/>
      <c r="T249" s="18"/>
      <c r="U249" s="18"/>
      <c r="V249" s="18"/>
      <c r="W249" s="18"/>
      <c r="X249" s="18"/>
      <c r="Y249" s="18"/>
      <c r="Z249" s="18"/>
      <c r="AA249" s="18"/>
    </row>
    <row r="250" spans="1:27">
      <c r="A250" s="44" t="s">
        <v>179</v>
      </c>
      <c r="B250" s="18"/>
      <c r="C250" s="18"/>
      <c r="D250" s="18"/>
      <c r="E250" s="18"/>
      <c r="F250" s="89"/>
      <c r="G250" s="89"/>
      <c r="H250" s="89"/>
      <c r="I250" s="89"/>
      <c r="J250" s="147"/>
      <c r="K250" s="147"/>
      <c r="L250" s="89"/>
      <c r="M250" s="89"/>
      <c r="N250" s="89"/>
      <c r="O250" s="18"/>
      <c r="P250" s="147"/>
      <c r="Q250" s="18"/>
      <c r="R250" s="18"/>
      <c r="S250" s="89"/>
      <c r="T250" s="18"/>
      <c r="U250" s="18"/>
      <c r="V250" s="18"/>
      <c r="W250" s="18"/>
      <c r="X250" s="18"/>
      <c r="Y250" s="18"/>
      <c r="Z250" s="18"/>
      <c r="AA250" s="18"/>
    </row>
    <row r="251" spans="1:27">
      <c r="A251" s="44" t="s">
        <v>180</v>
      </c>
      <c r="B251" s="18"/>
      <c r="C251" s="18"/>
      <c r="D251" s="18"/>
      <c r="E251" s="18"/>
      <c r="F251" s="89"/>
      <c r="G251" s="89"/>
      <c r="H251" s="89"/>
      <c r="I251" s="89"/>
      <c r="J251" s="147"/>
      <c r="K251" s="147"/>
      <c r="L251" s="89"/>
      <c r="M251" s="89"/>
      <c r="N251" s="89"/>
      <c r="O251" s="18"/>
      <c r="P251" s="147"/>
      <c r="Q251" s="18"/>
      <c r="R251" s="18"/>
      <c r="S251" s="89"/>
      <c r="T251" s="18"/>
      <c r="U251" s="18"/>
      <c r="V251" s="18"/>
      <c r="W251" s="18"/>
      <c r="X251" s="18"/>
      <c r="Y251" s="18"/>
      <c r="Z251" s="18"/>
      <c r="AA251" s="18"/>
    </row>
    <row r="252" spans="1:27">
      <c r="A252" s="44" t="s">
        <v>181</v>
      </c>
      <c r="B252" s="18"/>
      <c r="C252" s="18"/>
      <c r="D252" s="18"/>
      <c r="E252" s="18"/>
      <c r="F252" s="89"/>
      <c r="G252" s="89"/>
      <c r="H252" s="89"/>
      <c r="I252" s="89"/>
      <c r="J252" s="147"/>
      <c r="K252" s="147"/>
      <c r="L252" s="89"/>
      <c r="M252" s="89"/>
      <c r="N252" s="89"/>
      <c r="O252" s="18"/>
      <c r="P252" s="147"/>
      <c r="Q252" s="18"/>
      <c r="R252" s="18"/>
      <c r="S252" s="89"/>
      <c r="T252" s="18"/>
      <c r="U252" s="18"/>
      <c r="V252" s="18"/>
      <c r="W252" s="18"/>
      <c r="X252" s="18"/>
      <c r="Y252" s="18"/>
      <c r="Z252" s="18"/>
      <c r="AA252" s="18"/>
    </row>
    <row r="253" spans="1:27">
      <c r="A253" s="18"/>
      <c r="B253" s="18"/>
      <c r="C253" s="18"/>
      <c r="D253" s="18"/>
      <c r="E253" s="18"/>
      <c r="F253" s="89"/>
      <c r="G253" s="89"/>
      <c r="H253" s="89"/>
      <c r="I253" s="89"/>
      <c r="J253" s="147"/>
      <c r="K253" s="147"/>
      <c r="L253" s="89"/>
      <c r="M253" s="89"/>
      <c r="N253" s="89"/>
      <c r="O253" s="18"/>
      <c r="P253" s="147"/>
      <c r="Q253" s="18"/>
      <c r="R253" s="18"/>
      <c r="S253" s="89"/>
      <c r="T253" s="18"/>
      <c r="U253" s="18"/>
      <c r="V253" s="18"/>
      <c r="W253" s="18"/>
      <c r="X253" s="18"/>
      <c r="Y253" s="18"/>
      <c r="Z253" s="18"/>
      <c r="AA253" s="18"/>
    </row>
    <row r="254" spans="1:27">
      <c r="A254" s="18"/>
      <c r="B254" s="18"/>
      <c r="C254" s="18"/>
      <c r="D254" s="18"/>
      <c r="E254" s="18"/>
      <c r="F254" s="89"/>
      <c r="G254" s="89"/>
      <c r="H254" s="89"/>
      <c r="I254" s="89"/>
      <c r="J254" s="147"/>
      <c r="K254" s="147"/>
      <c r="L254" s="89"/>
      <c r="M254" s="89"/>
      <c r="N254" s="89"/>
      <c r="O254" s="18"/>
      <c r="P254" s="147"/>
      <c r="Q254" s="18"/>
      <c r="R254" s="18"/>
      <c r="S254" s="89"/>
      <c r="T254" s="18"/>
      <c r="U254" s="18"/>
      <c r="V254" s="18"/>
      <c r="W254" s="18"/>
      <c r="X254" s="18"/>
      <c r="Y254" s="18"/>
      <c r="Z254" s="18"/>
      <c r="AA254" s="18"/>
    </row>
    <row r="255" spans="1:27">
      <c r="A255" s="18"/>
      <c r="B255" s="18"/>
      <c r="C255" s="18"/>
      <c r="D255" s="18"/>
      <c r="E255" s="18"/>
      <c r="F255" s="89"/>
      <c r="G255" s="89"/>
      <c r="H255" s="89"/>
      <c r="I255" s="89"/>
      <c r="J255" s="147"/>
      <c r="K255" s="147"/>
      <c r="L255" s="89"/>
      <c r="M255" s="89"/>
      <c r="N255" s="89"/>
      <c r="O255" s="18"/>
      <c r="P255" s="147"/>
      <c r="Q255" s="18"/>
      <c r="R255" s="18"/>
      <c r="S255" s="89"/>
      <c r="T255" s="18"/>
      <c r="U255" s="18"/>
      <c r="V255" s="18"/>
      <c r="W255" s="18"/>
      <c r="X255" s="18"/>
      <c r="Y255" s="18"/>
      <c r="Z255" s="18"/>
      <c r="AA255" s="18"/>
    </row>
    <row r="256" spans="1:27">
      <c r="A256" s="18"/>
      <c r="B256" s="18"/>
      <c r="C256" s="18"/>
      <c r="D256" s="18"/>
      <c r="E256" s="18"/>
      <c r="F256" s="89"/>
      <c r="G256" s="89"/>
      <c r="H256" s="89"/>
      <c r="I256" s="89"/>
      <c r="J256" s="147"/>
      <c r="K256" s="147"/>
      <c r="L256" s="89"/>
      <c r="M256" s="89"/>
      <c r="N256" s="89"/>
      <c r="O256" s="18"/>
      <c r="P256" s="147"/>
      <c r="Q256" s="18"/>
      <c r="R256" s="18"/>
      <c r="S256" s="89"/>
      <c r="T256" s="18"/>
      <c r="U256" s="18"/>
      <c r="V256" s="18"/>
      <c r="W256" s="18"/>
      <c r="X256" s="18"/>
      <c r="Y256" s="18"/>
      <c r="Z256" s="18"/>
      <c r="AA256" s="18"/>
    </row>
    <row r="257" spans="1:27">
      <c r="A257" s="18"/>
      <c r="B257" s="18"/>
      <c r="C257" s="18"/>
      <c r="D257" s="18"/>
      <c r="E257" s="18"/>
      <c r="F257" s="89"/>
      <c r="G257" s="89"/>
      <c r="H257" s="89"/>
      <c r="I257" s="89"/>
      <c r="J257" s="147"/>
      <c r="K257" s="147"/>
      <c r="L257" s="89"/>
      <c r="M257" s="89"/>
      <c r="N257" s="89"/>
      <c r="O257" s="18"/>
      <c r="P257" s="147"/>
      <c r="Q257" s="18"/>
      <c r="R257" s="18"/>
      <c r="S257" s="89"/>
      <c r="T257" s="18"/>
      <c r="U257" s="18"/>
      <c r="V257" s="18"/>
      <c r="W257" s="18"/>
      <c r="X257" s="18"/>
      <c r="Y257" s="18"/>
      <c r="Z257" s="18"/>
      <c r="AA257" s="18"/>
    </row>
    <row r="258" spans="1:27">
      <c r="A258" s="18"/>
      <c r="B258" s="18"/>
      <c r="C258" s="18"/>
      <c r="D258" s="18"/>
      <c r="E258" s="18"/>
      <c r="F258" s="89"/>
      <c r="G258" s="89"/>
      <c r="H258" s="89"/>
      <c r="I258" s="89"/>
      <c r="J258" s="147"/>
      <c r="K258" s="147"/>
      <c r="L258" s="89"/>
      <c r="M258" s="89"/>
      <c r="N258" s="89"/>
      <c r="O258" s="18"/>
      <c r="P258" s="147"/>
      <c r="Q258" s="18"/>
      <c r="R258" s="18"/>
      <c r="S258" s="89"/>
      <c r="T258" s="18"/>
      <c r="U258" s="18"/>
      <c r="V258" s="18"/>
      <c r="W258" s="18"/>
      <c r="X258" s="18"/>
      <c r="Y258" s="18"/>
      <c r="Z258" s="18"/>
      <c r="AA258" s="18"/>
    </row>
    <row r="259" spans="1:27">
      <c r="A259" s="18"/>
      <c r="B259" s="18"/>
      <c r="C259" s="18"/>
      <c r="D259" s="18"/>
      <c r="E259" s="18"/>
      <c r="F259" s="89"/>
      <c r="G259" s="89"/>
      <c r="H259" s="89"/>
      <c r="I259" s="89"/>
      <c r="J259" s="147"/>
      <c r="K259" s="147"/>
      <c r="L259" s="89"/>
      <c r="M259" s="89"/>
      <c r="N259" s="89"/>
      <c r="O259" s="18"/>
      <c r="P259" s="147"/>
      <c r="Q259" s="18"/>
      <c r="R259" s="18"/>
      <c r="S259" s="89"/>
      <c r="T259" s="18"/>
      <c r="U259" s="18"/>
      <c r="V259" s="18"/>
      <c r="W259" s="18"/>
      <c r="X259" s="18"/>
      <c r="Y259" s="18"/>
      <c r="Z259" s="18"/>
      <c r="AA259" s="18"/>
    </row>
    <row r="260" spans="1:27">
      <c r="A260" s="18"/>
      <c r="B260" s="18"/>
      <c r="C260" s="18"/>
      <c r="D260" s="18"/>
      <c r="E260" s="18"/>
      <c r="F260" s="89"/>
      <c r="G260" s="89"/>
      <c r="H260" s="89"/>
      <c r="I260" s="89"/>
      <c r="J260" s="147"/>
      <c r="K260" s="147"/>
      <c r="L260" s="89"/>
      <c r="M260" s="89"/>
      <c r="N260" s="89"/>
      <c r="O260" s="18"/>
      <c r="P260" s="147"/>
      <c r="Q260" s="18"/>
      <c r="R260" s="18"/>
      <c r="S260" s="89"/>
      <c r="T260" s="18"/>
      <c r="U260" s="18"/>
      <c r="V260" s="18"/>
      <c r="W260" s="18"/>
      <c r="X260" s="18"/>
      <c r="Y260" s="18"/>
      <c r="Z260" s="18"/>
      <c r="AA260" s="18"/>
    </row>
    <row r="261" spans="1:27">
      <c r="A261" s="18"/>
      <c r="B261" s="18"/>
      <c r="C261" s="18"/>
      <c r="D261" s="18"/>
      <c r="J261" s="158"/>
      <c r="K261" s="158"/>
      <c r="L261" s="119"/>
      <c r="M261" s="148"/>
      <c r="N261" s="89"/>
      <c r="O261" s="18"/>
      <c r="P261" s="147"/>
      <c r="Q261" s="18"/>
      <c r="R261" s="18"/>
      <c r="S261" s="89"/>
      <c r="T261" s="18"/>
      <c r="U261" s="18"/>
      <c r="V261" s="18"/>
      <c r="W261" s="18"/>
      <c r="X261" s="18"/>
      <c r="Y261" s="18"/>
      <c r="Z261" s="18"/>
      <c r="AA261" s="18"/>
    </row>
    <row r="262" spans="1:27">
      <c r="A262" s="18"/>
      <c r="B262" s="18"/>
      <c r="C262" s="18"/>
      <c r="D262" s="18"/>
      <c r="J262" s="158"/>
      <c r="K262" s="158"/>
      <c r="L262" s="119"/>
      <c r="M262" s="148"/>
      <c r="N262" s="89"/>
      <c r="O262" s="18"/>
      <c r="P262" s="147"/>
      <c r="Q262" s="18"/>
      <c r="R262" s="18"/>
      <c r="S262" s="89"/>
      <c r="T262" s="18"/>
      <c r="U262" s="18"/>
      <c r="V262" s="18"/>
      <c r="W262" s="18"/>
      <c r="X262" s="18"/>
      <c r="Y262" s="18"/>
      <c r="Z262" s="18"/>
      <c r="AA262" s="18"/>
    </row>
    <row r="263" spans="1:27">
      <c r="A263" s="18"/>
      <c r="B263" s="18"/>
      <c r="C263" s="18"/>
      <c r="D263" s="18"/>
      <c r="J263" s="158"/>
      <c r="K263" s="158"/>
      <c r="L263" s="119"/>
      <c r="N263" s="89"/>
      <c r="O263" s="18"/>
      <c r="P263" s="147"/>
      <c r="Q263" s="18"/>
      <c r="R263" s="18"/>
      <c r="S263" s="89"/>
      <c r="T263" s="18"/>
      <c r="U263" s="18"/>
      <c r="V263" s="18"/>
      <c r="W263" s="18"/>
      <c r="X263" s="18"/>
      <c r="Y263" s="18"/>
      <c r="Z263" s="18"/>
      <c r="AA263" s="18"/>
    </row>
    <row r="264" spans="1:27">
      <c r="A264" s="18"/>
      <c r="B264" s="18"/>
      <c r="C264" s="18"/>
      <c r="D264" s="18"/>
      <c r="J264" s="158"/>
      <c r="K264" s="158"/>
      <c r="L264" s="119"/>
      <c r="N264" s="89"/>
      <c r="O264" s="18"/>
      <c r="P264" s="147"/>
      <c r="Q264" s="18"/>
      <c r="R264" s="18"/>
      <c r="S264" s="89"/>
      <c r="T264" s="18"/>
      <c r="U264" s="18"/>
      <c r="V264" s="18"/>
      <c r="W264" s="18"/>
      <c r="X264" s="18"/>
      <c r="Y264" s="18"/>
      <c r="Z264" s="18"/>
      <c r="AA264" s="18"/>
    </row>
    <row r="265" spans="1:27">
      <c r="A265" s="18"/>
      <c r="B265" s="18"/>
      <c r="C265" s="18"/>
      <c r="D265" s="18"/>
      <c r="J265" s="158"/>
      <c r="K265" s="158"/>
      <c r="L265" s="119"/>
      <c r="M265" s="148"/>
      <c r="N265" s="89"/>
      <c r="O265" s="18"/>
      <c r="P265" s="147"/>
      <c r="Q265" s="18"/>
      <c r="R265" s="18"/>
      <c r="S265" s="89"/>
      <c r="T265" s="18"/>
      <c r="U265" s="18"/>
      <c r="V265" s="18"/>
      <c r="W265" s="18"/>
      <c r="X265" s="18"/>
      <c r="Y265" s="18"/>
      <c r="Z265" s="18"/>
      <c r="AA265" s="18"/>
    </row>
    <row r="266" spans="1:27">
      <c r="A266" s="18"/>
      <c r="B266" s="18"/>
      <c r="C266" s="18"/>
      <c r="D266" s="18"/>
      <c r="E266" s="18"/>
      <c r="F266" s="89"/>
      <c r="G266" s="89"/>
      <c r="H266" s="89"/>
      <c r="I266" s="89"/>
      <c r="J266" s="147"/>
      <c r="K266" s="147"/>
      <c r="L266" s="89"/>
      <c r="M266" s="89"/>
      <c r="N266" s="89"/>
      <c r="O266" s="18"/>
      <c r="P266" s="147"/>
      <c r="Q266" s="18"/>
      <c r="R266" s="18"/>
      <c r="S266" s="89"/>
      <c r="T266" s="18"/>
      <c r="U266" s="18"/>
      <c r="V266" s="18"/>
      <c r="W266" s="18"/>
      <c r="X266" s="18"/>
      <c r="Y266" s="18"/>
      <c r="Z266" s="18"/>
      <c r="AA266" s="18"/>
    </row>
    <row r="267" spans="1:27">
      <c r="A267" s="18"/>
      <c r="B267" s="18"/>
      <c r="C267" s="18"/>
      <c r="D267" s="18"/>
      <c r="E267" s="18"/>
      <c r="F267" s="89"/>
      <c r="G267" s="89"/>
      <c r="H267" s="89"/>
      <c r="I267" s="89"/>
      <c r="J267" s="147"/>
      <c r="K267" s="147"/>
      <c r="L267" s="89"/>
      <c r="M267" s="89"/>
      <c r="N267" s="89"/>
      <c r="O267" s="18"/>
      <c r="P267" s="147"/>
      <c r="Q267" s="18"/>
      <c r="R267" s="18"/>
      <c r="S267" s="89"/>
      <c r="T267" s="18"/>
      <c r="U267" s="18"/>
      <c r="V267" s="18"/>
      <c r="W267" s="18"/>
      <c r="X267" s="18"/>
      <c r="Y267" s="18"/>
      <c r="Z267" s="18"/>
      <c r="AA267" s="18"/>
    </row>
    <row r="268" spans="1:27">
      <c r="A268" s="18"/>
      <c r="B268" s="18"/>
      <c r="C268" s="18"/>
      <c r="D268" s="18"/>
      <c r="E268" s="18"/>
      <c r="F268" s="89"/>
      <c r="G268" s="89"/>
      <c r="H268" s="89"/>
      <c r="I268" s="89"/>
      <c r="J268" s="147"/>
      <c r="K268" s="147"/>
      <c r="L268" s="89"/>
      <c r="M268" s="89"/>
      <c r="N268" s="89"/>
      <c r="O268" s="18"/>
      <c r="P268" s="147"/>
      <c r="Q268" s="18"/>
      <c r="R268" s="18"/>
      <c r="S268" s="89"/>
      <c r="T268" s="18"/>
      <c r="U268" s="18"/>
      <c r="V268" s="18"/>
      <c r="W268" s="18"/>
      <c r="X268" s="18"/>
      <c r="Y268" s="18"/>
      <c r="Z268" s="18"/>
      <c r="AA268" s="18"/>
    </row>
    <row r="269" spans="1:27">
      <c r="A269" s="18"/>
      <c r="B269" s="18"/>
      <c r="C269" s="18"/>
      <c r="D269" s="18"/>
      <c r="E269" s="18"/>
      <c r="F269" s="89"/>
      <c r="G269" s="89"/>
      <c r="H269" s="89"/>
      <c r="I269" s="89"/>
      <c r="J269" s="147"/>
      <c r="K269" s="147"/>
      <c r="L269" s="89"/>
      <c r="M269" s="89"/>
      <c r="N269" s="89"/>
      <c r="O269" s="18"/>
      <c r="P269" s="147"/>
      <c r="Q269" s="18"/>
      <c r="R269" s="18"/>
      <c r="S269" s="89"/>
      <c r="T269" s="18"/>
      <c r="U269" s="18"/>
      <c r="V269" s="18"/>
      <c r="W269" s="18"/>
      <c r="X269" s="18"/>
      <c r="Y269" s="18"/>
      <c r="Z269" s="18"/>
      <c r="AA269" s="18"/>
    </row>
    <row r="270" spans="1:27">
      <c r="A270" s="18"/>
      <c r="B270" s="18"/>
      <c r="C270" s="18"/>
      <c r="D270" s="18"/>
      <c r="E270" s="18"/>
      <c r="F270" s="89"/>
      <c r="G270" s="89"/>
      <c r="H270" s="89"/>
      <c r="I270" s="89"/>
      <c r="J270" s="147"/>
      <c r="K270" s="147"/>
      <c r="L270" s="89"/>
      <c r="M270" s="89"/>
      <c r="N270" s="89"/>
      <c r="O270" s="18"/>
      <c r="P270" s="147"/>
      <c r="Q270" s="18"/>
      <c r="R270" s="18"/>
      <c r="S270" s="89"/>
      <c r="T270" s="18"/>
      <c r="U270" s="18"/>
      <c r="V270" s="18"/>
      <c r="W270" s="18"/>
      <c r="X270" s="18"/>
      <c r="Y270" s="18"/>
      <c r="Z270" s="18"/>
      <c r="AA270" s="18"/>
    </row>
    <row r="271" spans="1:27">
      <c r="A271" s="18"/>
      <c r="B271" s="18"/>
      <c r="C271" s="18"/>
      <c r="D271" s="18"/>
      <c r="E271" s="18"/>
      <c r="F271" s="89"/>
      <c r="G271" s="89"/>
      <c r="H271" s="89"/>
      <c r="I271" s="89"/>
      <c r="J271" s="147"/>
      <c r="K271" s="147"/>
      <c r="L271" s="89"/>
      <c r="M271" s="89"/>
      <c r="N271" s="89"/>
      <c r="O271" s="18"/>
      <c r="P271" s="147"/>
      <c r="Q271" s="18"/>
      <c r="R271" s="18"/>
      <c r="S271" s="89"/>
      <c r="T271" s="18"/>
      <c r="U271" s="18"/>
      <c r="V271" s="18"/>
      <c r="W271" s="18"/>
      <c r="X271" s="18"/>
      <c r="Y271" s="18"/>
      <c r="Z271" s="18"/>
      <c r="AA271" s="18"/>
    </row>
    <row r="272" spans="1:27">
      <c r="A272" s="18"/>
      <c r="B272" s="18"/>
      <c r="C272" s="18"/>
      <c r="D272" s="18"/>
      <c r="E272" s="18"/>
      <c r="F272" s="89"/>
      <c r="G272" s="89"/>
      <c r="H272" s="89"/>
      <c r="I272" s="89"/>
      <c r="J272" s="147"/>
      <c r="K272" s="147"/>
      <c r="L272" s="89"/>
      <c r="M272" s="89"/>
      <c r="N272" s="89"/>
      <c r="O272" s="18"/>
      <c r="P272" s="147"/>
      <c r="Q272" s="18"/>
      <c r="R272" s="18"/>
      <c r="S272" s="89"/>
      <c r="T272" s="18"/>
      <c r="U272" s="18"/>
      <c r="V272" s="18"/>
      <c r="W272" s="18"/>
      <c r="X272" s="18"/>
      <c r="Y272" s="18"/>
      <c r="Z272" s="18"/>
      <c r="AA272" s="18"/>
    </row>
    <row r="273" spans="1:27">
      <c r="A273" s="18"/>
      <c r="B273" s="18"/>
      <c r="C273" s="18"/>
      <c r="D273" s="18"/>
      <c r="E273" s="18"/>
      <c r="F273" s="89"/>
      <c r="G273" s="89"/>
      <c r="H273" s="89"/>
      <c r="I273" s="89"/>
      <c r="J273" s="147"/>
      <c r="K273" s="147"/>
      <c r="L273" s="89"/>
      <c r="M273" s="89"/>
      <c r="N273" s="89"/>
      <c r="O273" s="18"/>
      <c r="P273" s="147"/>
      <c r="Q273" s="18"/>
      <c r="R273" s="18"/>
      <c r="S273" s="89"/>
      <c r="T273" s="18"/>
      <c r="U273" s="18"/>
      <c r="V273" s="18"/>
      <c r="W273" s="18"/>
      <c r="X273" s="18"/>
      <c r="Y273" s="18"/>
      <c r="Z273" s="18"/>
      <c r="AA273" s="18"/>
    </row>
    <row r="274" spans="1:27">
      <c r="A274" s="18"/>
      <c r="B274" s="18"/>
      <c r="C274" s="18"/>
      <c r="D274" s="18"/>
      <c r="E274" s="18"/>
      <c r="F274" s="89"/>
      <c r="G274" s="89"/>
      <c r="H274" s="89"/>
      <c r="I274" s="89"/>
      <c r="J274" s="147"/>
      <c r="K274" s="147"/>
      <c r="L274" s="89"/>
      <c r="M274" s="89"/>
      <c r="N274" s="89"/>
      <c r="O274" s="18"/>
      <c r="P274" s="147"/>
      <c r="Q274" s="18"/>
      <c r="R274" s="18"/>
      <c r="S274" s="89"/>
      <c r="T274" s="18"/>
      <c r="U274" s="18"/>
      <c r="V274" s="18"/>
      <c r="W274" s="18"/>
      <c r="X274" s="18"/>
      <c r="Y274" s="18"/>
      <c r="Z274" s="18"/>
      <c r="AA274" s="18"/>
    </row>
    <row r="275" spans="1:27">
      <c r="A275" s="18"/>
      <c r="B275" s="18"/>
      <c r="C275" s="18"/>
      <c r="D275" s="18"/>
      <c r="E275" s="18"/>
      <c r="F275" s="89"/>
      <c r="G275" s="89"/>
      <c r="H275" s="89"/>
      <c r="I275" s="89"/>
      <c r="J275" s="147"/>
      <c r="K275" s="147"/>
      <c r="L275" s="89"/>
      <c r="M275" s="89"/>
      <c r="N275" s="89"/>
      <c r="O275" s="18"/>
      <c r="P275" s="147"/>
      <c r="Q275" s="18"/>
      <c r="R275" s="18"/>
      <c r="S275" s="89"/>
      <c r="T275" s="18"/>
      <c r="U275" s="18"/>
      <c r="V275" s="18"/>
      <c r="W275" s="18"/>
      <c r="X275" s="18"/>
      <c r="Y275" s="18"/>
      <c r="Z275" s="18"/>
      <c r="AA275" s="18"/>
    </row>
    <row r="276" spans="1:27">
      <c r="A276" s="18"/>
      <c r="B276" s="18"/>
      <c r="C276" s="18"/>
      <c r="D276" s="18"/>
      <c r="E276" s="18"/>
      <c r="F276" s="89"/>
      <c r="G276" s="89"/>
      <c r="H276" s="89"/>
      <c r="I276" s="89"/>
      <c r="J276" s="147"/>
      <c r="K276" s="147"/>
      <c r="L276" s="89"/>
      <c r="M276" s="89"/>
      <c r="N276" s="89"/>
      <c r="O276" s="18"/>
      <c r="P276" s="147"/>
      <c r="Q276" s="18"/>
      <c r="R276" s="18"/>
      <c r="S276" s="89"/>
      <c r="T276" s="18"/>
      <c r="U276" s="18"/>
      <c r="V276" s="18"/>
      <c r="W276" s="18"/>
      <c r="X276" s="18"/>
      <c r="Y276" s="18"/>
      <c r="Z276" s="18"/>
      <c r="AA276" s="18"/>
    </row>
    <row r="277" spans="1:27">
      <c r="A277" s="18"/>
      <c r="B277" s="18"/>
      <c r="C277" s="18"/>
      <c r="D277" s="18"/>
      <c r="E277" s="18"/>
      <c r="F277" s="89"/>
      <c r="G277" s="89"/>
      <c r="H277" s="89"/>
      <c r="I277" s="89"/>
      <c r="J277" s="147"/>
      <c r="K277" s="147"/>
      <c r="L277" s="89"/>
      <c r="M277" s="89"/>
      <c r="N277" s="89"/>
      <c r="O277" s="18"/>
      <c r="P277" s="147"/>
      <c r="Q277" s="18"/>
      <c r="R277" s="18"/>
      <c r="S277" s="89"/>
      <c r="T277" s="18"/>
      <c r="U277" s="18"/>
      <c r="V277" s="18"/>
      <c r="W277" s="18"/>
      <c r="X277" s="18"/>
      <c r="Y277" s="18"/>
      <c r="Z277" s="18"/>
      <c r="AA277" s="18"/>
    </row>
    <row r="278" spans="1:27">
      <c r="A278" s="18"/>
      <c r="B278" s="18"/>
      <c r="C278" s="18"/>
      <c r="D278" s="18"/>
      <c r="E278" s="18"/>
      <c r="F278" s="89"/>
      <c r="G278" s="89"/>
      <c r="H278" s="89"/>
      <c r="I278" s="89"/>
      <c r="J278" s="147"/>
      <c r="K278" s="147"/>
      <c r="L278" s="89"/>
      <c r="M278" s="89"/>
      <c r="N278" s="89"/>
      <c r="O278" s="18"/>
      <c r="P278" s="147"/>
      <c r="Q278" s="18"/>
      <c r="R278" s="18"/>
      <c r="S278" s="89"/>
      <c r="T278" s="18"/>
      <c r="U278" s="18"/>
      <c r="V278" s="18"/>
      <c r="W278" s="18"/>
      <c r="X278" s="18"/>
      <c r="Y278" s="18"/>
      <c r="Z278" s="18"/>
      <c r="AA278" s="18"/>
    </row>
    <row r="279" spans="1:27">
      <c r="A279" s="18"/>
      <c r="B279" s="18"/>
      <c r="C279" s="18"/>
      <c r="D279" s="18"/>
      <c r="E279" s="18"/>
      <c r="F279" s="89"/>
      <c r="G279" s="89"/>
      <c r="H279" s="89"/>
      <c r="I279" s="89"/>
      <c r="J279" s="147"/>
      <c r="K279" s="147"/>
      <c r="L279" s="89"/>
      <c r="M279" s="89"/>
      <c r="N279" s="89"/>
      <c r="O279" s="18"/>
      <c r="P279" s="147"/>
      <c r="Q279" s="18"/>
      <c r="R279" s="18"/>
      <c r="S279" s="89"/>
      <c r="T279" s="18"/>
      <c r="U279" s="18"/>
      <c r="V279" s="18"/>
      <c r="W279" s="18"/>
      <c r="X279" s="18"/>
      <c r="Y279" s="18"/>
      <c r="Z279" s="18"/>
      <c r="AA279" s="18"/>
    </row>
    <row r="280" spans="1:27">
      <c r="A280" s="18"/>
      <c r="B280" s="18"/>
      <c r="C280" s="18"/>
      <c r="D280" s="18"/>
      <c r="E280" s="18"/>
      <c r="F280" s="89"/>
      <c r="G280" s="89"/>
      <c r="H280" s="89"/>
      <c r="I280" s="89"/>
      <c r="J280" s="147"/>
      <c r="K280" s="147"/>
      <c r="L280" s="89"/>
      <c r="M280" s="89"/>
      <c r="N280" s="89"/>
      <c r="O280" s="18"/>
      <c r="P280" s="147"/>
      <c r="Q280" s="18"/>
      <c r="R280" s="18"/>
      <c r="S280" s="89"/>
      <c r="T280" s="18"/>
      <c r="U280" s="18"/>
      <c r="V280" s="18"/>
      <c r="W280" s="18"/>
      <c r="X280" s="18"/>
      <c r="Y280" s="18"/>
      <c r="Z280" s="18"/>
      <c r="AA280" s="18"/>
    </row>
    <row r="281" spans="1:27">
      <c r="A281" s="18"/>
      <c r="B281" s="18"/>
      <c r="C281" s="18"/>
      <c r="D281" s="18"/>
      <c r="E281" s="18"/>
      <c r="F281" s="89"/>
      <c r="G281" s="89"/>
      <c r="H281" s="89"/>
      <c r="I281" s="89"/>
      <c r="J281" s="147"/>
      <c r="K281" s="147"/>
      <c r="L281" s="89"/>
      <c r="M281" s="89"/>
      <c r="N281" s="89"/>
      <c r="O281" s="18"/>
      <c r="P281" s="147"/>
      <c r="Q281" s="18"/>
      <c r="R281" s="18"/>
      <c r="S281" s="89"/>
      <c r="T281" s="18"/>
      <c r="U281" s="18"/>
      <c r="V281" s="18"/>
      <c r="W281" s="18"/>
      <c r="X281" s="18"/>
      <c r="Y281" s="18"/>
      <c r="Z281" s="18"/>
      <c r="AA281" s="18"/>
    </row>
    <row r="282" spans="1:27">
      <c r="A282" s="18"/>
      <c r="B282" s="18"/>
      <c r="C282" s="18"/>
      <c r="D282" s="18"/>
      <c r="E282" s="18"/>
      <c r="F282" s="89"/>
      <c r="G282" s="89"/>
      <c r="H282" s="89"/>
      <c r="I282" s="89"/>
      <c r="J282" s="147"/>
      <c r="K282" s="147"/>
      <c r="L282" s="89"/>
      <c r="M282" s="89"/>
      <c r="N282" s="89"/>
      <c r="O282" s="18"/>
      <c r="P282" s="147"/>
      <c r="Q282" s="18"/>
      <c r="R282" s="18"/>
      <c r="S282" s="89"/>
      <c r="T282" s="18"/>
      <c r="U282" s="18"/>
      <c r="V282" s="18"/>
      <c r="W282" s="18"/>
      <c r="X282" s="18"/>
      <c r="Y282" s="18"/>
      <c r="Z282" s="18"/>
      <c r="AA282" s="18"/>
    </row>
    <row r="283" spans="1:27">
      <c r="A283" s="18"/>
      <c r="B283" s="18"/>
      <c r="C283" s="18"/>
      <c r="D283" s="18"/>
      <c r="E283" s="18"/>
      <c r="F283" s="89"/>
      <c r="G283" s="89"/>
      <c r="H283" s="89"/>
      <c r="I283" s="89"/>
      <c r="J283" s="147"/>
      <c r="K283" s="147"/>
      <c r="L283" s="89"/>
      <c r="M283" s="89"/>
      <c r="N283" s="89"/>
      <c r="O283" s="18"/>
      <c r="P283" s="147"/>
      <c r="Q283" s="18"/>
      <c r="R283" s="18"/>
      <c r="S283" s="89"/>
      <c r="T283" s="18"/>
      <c r="U283" s="18"/>
      <c r="V283" s="18"/>
      <c r="W283" s="18"/>
      <c r="X283" s="18"/>
      <c r="Y283" s="18"/>
      <c r="Z283" s="18"/>
      <c r="AA283" s="18"/>
    </row>
    <row r="284" spans="1:27">
      <c r="A284" s="18"/>
      <c r="B284" s="18"/>
      <c r="C284" s="18"/>
      <c r="D284" s="18"/>
      <c r="E284" s="18"/>
      <c r="F284" s="89"/>
      <c r="G284" s="89"/>
      <c r="H284" s="89"/>
      <c r="I284" s="89"/>
      <c r="J284" s="147"/>
      <c r="K284" s="147"/>
      <c r="L284" s="89"/>
      <c r="M284" s="89"/>
      <c r="N284" s="89"/>
      <c r="O284" s="18"/>
      <c r="P284" s="147"/>
      <c r="Q284" s="18"/>
      <c r="R284" s="18"/>
      <c r="S284" s="89"/>
      <c r="T284" s="18"/>
      <c r="U284" s="18"/>
      <c r="V284" s="18"/>
      <c r="W284" s="18"/>
      <c r="X284" s="18"/>
      <c r="Y284" s="18"/>
      <c r="Z284" s="18"/>
      <c r="AA284" s="18"/>
    </row>
    <row r="285" spans="1:27">
      <c r="A285" s="18"/>
      <c r="B285" s="18"/>
      <c r="C285" s="18"/>
      <c r="D285" s="18"/>
      <c r="E285" s="18"/>
      <c r="F285" s="89"/>
      <c r="G285" s="89"/>
      <c r="H285" s="89"/>
      <c r="I285" s="89"/>
      <c r="J285" s="147"/>
      <c r="K285" s="147"/>
      <c r="L285" s="89"/>
      <c r="M285" s="89"/>
      <c r="N285" s="89"/>
      <c r="O285" s="18"/>
      <c r="P285" s="147"/>
      <c r="Q285" s="18"/>
      <c r="R285" s="18"/>
      <c r="S285" s="89"/>
      <c r="T285" s="18"/>
      <c r="U285" s="18"/>
      <c r="V285" s="18"/>
      <c r="W285" s="18"/>
      <c r="X285" s="18"/>
      <c r="Y285" s="18"/>
      <c r="Z285" s="18"/>
      <c r="AA285" s="18"/>
    </row>
    <row r="286" spans="1:27">
      <c r="A286" s="18"/>
      <c r="B286" s="18"/>
      <c r="C286" s="18"/>
      <c r="D286" s="18"/>
      <c r="E286" s="18"/>
      <c r="F286" s="89"/>
      <c r="G286" s="89"/>
      <c r="H286" s="89"/>
      <c r="I286" s="89"/>
      <c r="J286" s="147"/>
      <c r="K286" s="147"/>
      <c r="L286" s="89"/>
      <c r="M286" s="89"/>
      <c r="N286" s="89"/>
      <c r="O286" s="18"/>
      <c r="P286" s="147"/>
      <c r="Q286" s="18"/>
      <c r="R286" s="18"/>
      <c r="S286" s="89"/>
      <c r="T286" s="18"/>
      <c r="U286" s="18"/>
      <c r="V286" s="18"/>
      <c r="W286" s="18"/>
      <c r="X286" s="18"/>
      <c r="Y286" s="18"/>
      <c r="Z286" s="18"/>
      <c r="AA286" s="18"/>
    </row>
    <row r="287" spans="1:27">
      <c r="A287" s="18"/>
      <c r="B287" s="18"/>
      <c r="C287" s="18"/>
      <c r="D287" s="18"/>
      <c r="E287" s="18"/>
      <c r="F287" s="89"/>
      <c r="G287" s="89"/>
      <c r="H287" s="89"/>
      <c r="I287" s="89"/>
      <c r="J287" s="147"/>
      <c r="K287" s="147"/>
      <c r="L287" s="89"/>
      <c r="M287" s="89"/>
      <c r="N287" s="89"/>
      <c r="O287" s="18"/>
      <c r="P287" s="147"/>
      <c r="Q287" s="18"/>
      <c r="R287" s="18"/>
      <c r="S287" s="89"/>
      <c r="T287" s="18"/>
      <c r="U287" s="18"/>
      <c r="V287" s="18"/>
      <c r="W287" s="18"/>
      <c r="X287" s="18"/>
      <c r="Y287" s="18"/>
      <c r="Z287" s="18"/>
      <c r="AA287" s="18"/>
    </row>
    <row r="288" spans="1:27">
      <c r="A288" s="18"/>
      <c r="B288" s="18"/>
      <c r="C288" s="18"/>
      <c r="D288" s="18"/>
      <c r="E288" s="18"/>
      <c r="F288" s="89"/>
      <c r="G288" s="89"/>
      <c r="H288" s="89"/>
      <c r="I288" s="89"/>
      <c r="J288" s="147"/>
      <c r="K288" s="147"/>
      <c r="L288" s="89"/>
      <c r="M288" s="89"/>
      <c r="N288" s="89"/>
      <c r="O288" s="18"/>
      <c r="P288" s="147"/>
      <c r="Q288" s="18"/>
      <c r="R288" s="18"/>
      <c r="S288" s="89"/>
      <c r="T288" s="18"/>
      <c r="U288" s="18"/>
      <c r="V288" s="18"/>
      <c r="W288" s="18"/>
      <c r="X288" s="18"/>
      <c r="Y288" s="18"/>
      <c r="Z288" s="18"/>
      <c r="AA288" s="18"/>
    </row>
    <row r="289" spans="1:27">
      <c r="A289" s="18"/>
      <c r="B289" s="18"/>
      <c r="C289" s="18"/>
      <c r="D289" s="18"/>
      <c r="E289" s="18"/>
      <c r="F289" s="89"/>
      <c r="G289" s="89"/>
      <c r="H289" s="89"/>
      <c r="I289" s="89"/>
      <c r="J289" s="147"/>
      <c r="K289" s="147"/>
      <c r="L289" s="89"/>
      <c r="M289" s="89"/>
      <c r="N289" s="89"/>
      <c r="O289" s="18"/>
      <c r="P289" s="147"/>
      <c r="Q289" s="18"/>
      <c r="R289" s="18"/>
      <c r="S289" s="89"/>
      <c r="T289" s="18"/>
      <c r="U289" s="18"/>
      <c r="V289" s="18"/>
      <c r="W289" s="18"/>
      <c r="X289" s="18"/>
      <c r="Y289" s="18"/>
      <c r="Z289" s="18"/>
      <c r="AA289" s="18"/>
    </row>
    <row r="290" spans="1:27">
      <c r="A290" s="18"/>
      <c r="B290" s="18"/>
      <c r="C290" s="18"/>
      <c r="D290" s="18"/>
      <c r="E290" s="18"/>
      <c r="F290" s="89"/>
      <c r="G290" s="89"/>
      <c r="H290" s="89"/>
      <c r="I290" s="89"/>
      <c r="J290" s="147"/>
      <c r="K290" s="147"/>
      <c r="L290" s="89"/>
      <c r="M290" s="89"/>
      <c r="N290" s="89"/>
      <c r="O290" s="18"/>
      <c r="P290" s="147"/>
      <c r="Q290" s="18"/>
      <c r="R290" s="18"/>
      <c r="S290" s="89"/>
      <c r="T290" s="18"/>
      <c r="U290" s="18"/>
      <c r="V290" s="18"/>
      <c r="W290" s="18"/>
      <c r="X290" s="18"/>
      <c r="Y290" s="18"/>
      <c r="Z290" s="18"/>
      <c r="AA290" s="18"/>
    </row>
    <row r="291" spans="1:27">
      <c r="A291" s="18"/>
      <c r="B291" s="18"/>
      <c r="C291" s="18"/>
      <c r="D291" s="18"/>
      <c r="E291" s="18"/>
      <c r="F291" s="89"/>
      <c r="G291" s="89"/>
      <c r="H291" s="89"/>
      <c r="I291" s="89"/>
      <c r="J291" s="147"/>
      <c r="K291" s="147"/>
      <c r="L291" s="89"/>
      <c r="M291" s="89"/>
      <c r="N291" s="89"/>
      <c r="O291" s="18"/>
      <c r="P291" s="147"/>
      <c r="Q291" s="18"/>
      <c r="R291" s="18"/>
      <c r="S291" s="89"/>
      <c r="T291" s="18"/>
      <c r="U291" s="18"/>
      <c r="V291" s="18"/>
      <c r="W291" s="18"/>
      <c r="X291" s="18"/>
      <c r="Y291" s="18"/>
      <c r="Z291" s="18"/>
      <c r="AA291" s="18"/>
    </row>
    <row r="292" spans="1:27">
      <c r="A292" s="18"/>
      <c r="B292" s="18"/>
      <c r="C292" s="18"/>
      <c r="D292" s="18"/>
      <c r="E292" s="18"/>
      <c r="F292" s="89"/>
      <c r="G292" s="89"/>
      <c r="H292" s="89"/>
      <c r="I292" s="89"/>
      <c r="J292" s="147"/>
      <c r="K292" s="147"/>
      <c r="L292" s="89"/>
      <c r="M292" s="89"/>
      <c r="N292" s="89"/>
      <c r="O292" s="18"/>
      <c r="P292" s="147"/>
      <c r="Q292" s="18"/>
      <c r="R292" s="18"/>
      <c r="S292" s="89"/>
      <c r="T292" s="18"/>
      <c r="U292" s="18"/>
      <c r="V292" s="18"/>
      <c r="W292" s="18"/>
      <c r="X292" s="18"/>
      <c r="Y292" s="18"/>
      <c r="Z292" s="18"/>
      <c r="AA292" s="18"/>
    </row>
    <row r="293" spans="1:27">
      <c r="A293" s="18"/>
      <c r="B293" s="18"/>
      <c r="C293" s="18"/>
      <c r="D293" s="18"/>
      <c r="E293" s="18"/>
      <c r="F293" s="89"/>
      <c r="G293" s="89"/>
      <c r="H293" s="89"/>
      <c r="I293" s="89"/>
      <c r="J293" s="147"/>
      <c r="K293" s="147"/>
      <c r="L293" s="89"/>
      <c r="M293" s="89"/>
      <c r="N293" s="89"/>
      <c r="O293" s="18"/>
      <c r="P293" s="147"/>
      <c r="Q293" s="18"/>
      <c r="R293" s="18"/>
      <c r="S293" s="89"/>
      <c r="T293" s="18"/>
      <c r="U293" s="18"/>
      <c r="V293" s="18"/>
      <c r="W293" s="18"/>
      <c r="X293" s="18"/>
      <c r="Y293" s="18"/>
      <c r="Z293" s="18"/>
      <c r="AA293" s="18"/>
    </row>
    <row r="294" spans="1:27">
      <c r="A294" s="18"/>
      <c r="B294" s="18"/>
      <c r="C294" s="18"/>
      <c r="D294" s="18"/>
      <c r="E294" s="18"/>
      <c r="F294" s="89"/>
      <c r="G294" s="89"/>
      <c r="H294" s="89"/>
      <c r="I294" s="89"/>
      <c r="J294" s="147"/>
      <c r="K294" s="147"/>
      <c r="L294" s="89"/>
      <c r="M294" s="89"/>
      <c r="N294" s="89"/>
      <c r="O294" s="18"/>
      <c r="P294" s="147"/>
      <c r="Q294" s="18"/>
      <c r="R294" s="18"/>
      <c r="S294" s="89"/>
      <c r="T294" s="18"/>
      <c r="U294" s="18"/>
      <c r="V294" s="18"/>
      <c r="W294" s="18"/>
      <c r="X294" s="18"/>
      <c r="Y294" s="18"/>
      <c r="Z294" s="18"/>
      <c r="AA294" s="18"/>
    </row>
    <row r="295" spans="1:27">
      <c r="A295" s="18"/>
      <c r="B295" s="18"/>
      <c r="C295" s="18"/>
      <c r="D295" s="18"/>
      <c r="E295" s="18"/>
      <c r="F295" s="89"/>
      <c r="G295" s="89"/>
      <c r="H295" s="89"/>
      <c r="I295" s="89"/>
      <c r="J295" s="147"/>
      <c r="K295" s="147"/>
      <c r="L295" s="89"/>
      <c r="M295" s="89"/>
      <c r="N295" s="89"/>
      <c r="O295" s="18"/>
      <c r="P295" s="147"/>
      <c r="Q295" s="18"/>
      <c r="R295" s="18"/>
      <c r="S295" s="89"/>
      <c r="T295" s="18"/>
      <c r="U295" s="18"/>
      <c r="V295" s="18"/>
      <c r="W295" s="18"/>
      <c r="X295" s="18"/>
      <c r="Y295" s="18"/>
      <c r="Z295" s="18"/>
      <c r="AA295" s="18"/>
    </row>
    <row r="296" spans="1:27">
      <c r="A296" s="18"/>
      <c r="B296" s="18"/>
      <c r="C296" s="18"/>
      <c r="D296" s="18"/>
      <c r="E296" s="18"/>
      <c r="F296" s="89"/>
      <c r="G296" s="89"/>
      <c r="H296" s="89"/>
      <c r="I296" s="89"/>
      <c r="J296" s="147"/>
      <c r="K296" s="147"/>
      <c r="L296" s="89"/>
      <c r="M296" s="89"/>
      <c r="N296" s="89"/>
      <c r="O296" s="18"/>
      <c r="P296" s="147"/>
      <c r="Q296" s="18"/>
      <c r="R296" s="18"/>
      <c r="S296" s="89"/>
      <c r="T296" s="18"/>
      <c r="U296" s="18"/>
      <c r="V296" s="18"/>
      <c r="W296" s="18"/>
      <c r="X296" s="18"/>
      <c r="Y296" s="18"/>
      <c r="Z296" s="18"/>
      <c r="AA296" s="18"/>
    </row>
    <row r="297" spans="1:27">
      <c r="A297" s="18"/>
      <c r="B297" s="18"/>
      <c r="C297" s="18"/>
      <c r="D297" s="18"/>
      <c r="E297" s="18"/>
      <c r="F297" s="89"/>
      <c r="G297" s="89"/>
      <c r="H297" s="89"/>
      <c r="I297" s="89"/>
      <c r="J297" s="147"/>
      <c r="K297" s="147"/>
      <c r="L297" s="89"/>
      <c r="M297" s="89"/>
      <c r="N297" s="89"/>
      <c r="O297" s="18"/>
      <c r="P297" s="147"/>
      <c r="Q297" s="18"/>
      <c r="R297" s="18"/>
      <c r="S297" s="89"/>
      <c r="T297" s="18"/>
      <c r="U297" s="18"/>
      <c r="V297" s="18"/>
      <c r="W297" s="18"/>
      <c r="X297" s="18"/>
      <c r="Y297" s="18"/>
      <c r="Z297" s="18"/>
      <c r="AA297" s="18"/>
    </row>
    <row r="298" spans="1:27">
      <c r="A298" s="18"/>
      <c r="B298" s="18"/>
      <c r="C298" s="18"/>
      <c r="D298" s="18"/>
      <c r="E298" s="18"/>
      <c r="F298" s="89"/>
      <c r="G298" s="89"/>
      <c r="H298" s="89"/>
      <c r="I298" s="89"/>
      <c r="J298" s="147"/>
      <c r="K298" s="147"/>
      <c r="L298" s="89"/>
      <c r="M298" s="89"/>
      <c r="N298" s="89"/>
      <c r="O298" s="18"/>
      <c r="P298" s="147"/>
      <c r="Q298" s="18"/>
      <c r="R298" s="18"/>
      <c r="S298" s="89"/>
      <c r="T298" s="18"/>
      <c r="U298" s="18"/>
      <c r="V298" s="18"/>
      <c r="W298" s="18"/>
      <c r="X298" s="18"/>
      <c r="Y298" s="18"/>
      <c r="Z298" s="18"/>
      <c r="AA298" s="18"/>
    </row>
    <row r="299" spans="1:27">
      <c r="A299" s="18"/>
      <c r="B299" s="18"/>
      <c r="C299" s="18"/>
      <c r="D299" s="18"/>
      <c r="E299" s="18"/>
      <c r="F299" s="89"/>
      <c r="G299" s="89"/>
      <c r="H299" s="89"/>
      <c r="I299" s="89"/>
      <c r="J299" s="147"/>
      <c r="K299" s="147"/>
      <c r="L299" s="89"/>
      <c r="M299" s="89"/>
      <c r="N299" s="89"/>
      <c r="O299" s="18"/>
      <c r="P299" s="147"/>
      <c r="Q299" s="18"/>
      <c r="R299" s="18"/>
      <c r="S299" s="89"/>
      <c r="T299" s="18"/>
      <c r="U299" s="18"/>
      <c r="V299" s="18"/>
      <c r="W299" s="18"/>
      <c r="X299" s="18"/>
      <c r="Y299" s="18"/>
      <c r="Z299" s="18"/>
      <c r="AA299" s="18"/>
    </row>
    <row r="300" spans="1:27">
      <c r="A300" s="18"/>
      <c r="B300" s="18"/>
      <c r="C300" s="18"/>
      <c r="D300" s="18"/>
      <c r="E300" s="18"/>
      <c r="F300" s="89"/>
      <c r="G300" s="89"/>
      <c r="H300" s="89"/>
      <c r="I300" s="89"/>
      <c r="J300" s="147"/>
      <c r="K300" s="147"/>
      <c r="L300" s="89"/>
      <c r="M300" s="89"/>
      <c r="N300" s="89"/>
      <c r="O300" s="18"/>
      <c r="P300" s="147"/>
      <c r="Q300" s="18"/>
      <c r="R300" s="18"/>
      <c r="S300" s="89"/>
      <c r="T300" s="18"/>
      <c r="U300" s="18"/>
      <c r="V300" s="18"/>
      <c r="W300" s="18"/>
      <c r="X300" s="18"/>
      <c r="Y300" s="18"/>
      <c r="Z300" s="18"/>
      <c r="AA300" s="18"/>
    </row>
    <row r="301" spans="1:27">
      <c r="A301" s="18"/>
      <c r="B301" s="18"/>
      <c r="C301" s="18"/>
      <c r="D301" s="18"/>
      <c r="E301" s="18"/>
      <c r="F301" s="89"/>
      <c r="G301" s="89"/>
      <c r="H301" s="89"/>
      <c r="I301" s="89"/>
      <c r="J301" s="147"/>
      <c r="K301" s="147"/>
      <c r="L301" s="89"/>
      <c r="M301" s="89"/>
      <c r="N301" s="89"/>
      <c r="O301" s="18"/>
      <c r="P301" s="147"/>
      <c r="Q301" s="18"/>
      <c r="R301" s="18"/>
      <c r="S301" s="89"/>
      <c r="T301" s="18"/>
      <c r="U301" s="18"/>
      <c r="V301" s="18"/>
      <c r="W301" s="18"/>
      <c r="X301" s="18"/>
      <c r="Y301" s="18"/>
      <c r="Z301" s="18"/>
      <c r="AA301" s="18"/>
    </row>
    <row r="302" spans="1:27">
      <c r="A302" s="18"/>
      <c r="B302" s="18"/>
      <c r="C302" s="18"/>
      <c r="D302" s="18"/>
      <c r="E302" s="18"/>
      <c r="F302" s="89"/>
      <c r="G302" s="89"/>
      <c r="H302" s="89"/>
      <c r="I302" s="89"/>
      <c r="J302" s="147"/>
      <c r="K302" s="147"/>
      <c r="L302" s="89"/>
      <c r="M302" s="89"/>
      <c r="N302" s="89"/>
      <c r="O302" s="18"/>
      <c r="P302" s="147"/>
      <c r="Q302" s="18"/>
      <c r="R302" s="18"/>
      <c r="S302" s="89"/>
      <c r="T302" s="18"/>
      <c r="U302" s="18"/>
      <c r="V302" s="18"/>
      <c r="W302" s="18"/>
      <c r="X302" s="18"/>
      <c r="Y302" s="18"/>
      <c r="Z302" s="18"/>
      <c r="AA302" s="18"/>
    </row>
    <row r="303" spans="1:27">
      <c r="A303" s="18"/>
      <c r="B303" s="18"/>
      <c r="C303" s="18"/>
      <c r="D303" s="18"/>
      <c r="E303" s="18"/>
      <c r="F303" s="89"/>
      <c r="G303" s="89"/>
      <c r="H303" s="89"/>
      <c r="I303" s="89"/>
      <c r="J303" s="147"/>
      <c r="K303" s="147"/>
      <c r="L303" s="89"/>
      <c r="M303" s="89"/>
      <c r="N303" s="89"/>
      <c r="O303" s="18"/>
      <c r="P303" s="147"/>
      <c r="Q303" s="18"/>
      <c r="R303" s="18"/>
      <c r="S303" s="89"/>
      <c r="T303" s="18"/>
      <c r="U303" s="18"/>
      <c r="V303" s="18"/>
      <c r="W303" s="18"/>
      <c r="X303" s="18"/>
      <c r="Y303" s="18"/>
      <c r="Z303" s="18"/>
      <c r="AA303" s="18"/>
    </row>
    <row r="304" spans="1:27">
      <c r="A304" s="18"/>
      <c r="B304" s="18"/>
      <c r="C304" s="18"/>
      <c r="D304" s="18"/>
      <c r="E304" s="18"/>
      <c r="F304" s="89"/>
      <c r="G304" s="89"/>
      <c r="H304" s="89"/>
      <c r="I304" s="89"/>
      <c r="J304" s="147"/>
      <c r="K304" s="147"/>
      <c r="L304" s="89"/>
      <c r="M304" s="89"/>
      <c r="N304" s="89"/>
      <c r="O304" s="18"/>
      <c r="P304" s="147"/>
      <c r="Q304" s="18"/>
      <c r="R304" s="18"/>
      <c r="S304" s="89"/>
      <c r="T304" s="18"/>
      <c r="U304" s="18"/>
      <c r="V304" s="18"/>
      <c r="W304" s="18"/>
      <c r="X304" s="18"/>
      <c r="Y304" s="18"/>
      <c r="Z304" s="18"/>
      <c r="AA304" s="18"/>
    </row>
    <row r="305" spans="1:27">
      <c r="A305" s="18"/>
      <c r="B305" s="18"/>
      <c r="C305" s="18"/>
      <c r="D305" s="18"/>
      <c r="E305" s="18"/>
      <c r="F305" s="89"/>
      <c r="G305" s="89"/>
      <c r="H305" s="89"/>
      <c r="I305" s="89"/>
      <c r="J305" s="147"/>
      <c r="K305" s="147"/>
      <c r="L305" s="89"/>
      <c r="M305" s="89"/>
      <c r="N305" s="89"/>
      <c r="O305" s="18"/>
      <c r="P305" s="147"/>
      <c r="Q305" s="18"/>
      <c r="R305" s="18"/>
      <c r="S305" s="89"/>
      <c r="T305" s="18"/>
      <c r="U305" s="18"/>
      <c r="V305" s="18"/>
      <c r="W305" s="18"/>
      <c r="X305" s="18"/>
      <c r="Y305" s="18"/>
      <c r="Z305" s="18"/>
      <c r="AA305" s="18"/>
    </row>
    <row r="306" spans="1:27">
      <c r="A306" s="18"/>
      <c r="B306" s="18"/>
      <c r="C306" s="18"/>
      <c r="D306" s="18"/>
      <c r="E306" s="18"/>
      <c r="F306" s="89"/>
      <c r="G306" s="89"/>
      <c r="H306" s="89"/>
      <c r="I306" s="89"/>
      <c r="J306" s="147"/>
      <c r="K306" s="147"/>
      <c r="L306" s="89"/>
      <c r="M306" s="89"/>
      <c r="N306" s="89"/>
      <c r="O306" s="18"/>
      <c r="P306" s="147"/>
      <c r="Q306" s="18"/>
      <c r="R306" s="18"/>
      <c r="S306" s="89"/>
      <c r="T306" s="18"/>
      <c r="U306" s="18"/>
      <c r="V306" s="18"/>
      <c r="W306" s="18"/>
      <c r="X306" s="18"/>
      <c r="Y306" s="18"/>
      <c r="Z306" s="18"/>
      <c r="AA306" s="18"/>
    </row>
    <row r="307" spans="1:27">
      <c r="A307" s="18"/>
      <c r="B307" s="18"/>
      <c r="C307" s="18"/>
      <c r="D307" s="18"/>
      <c r="E307" s="18"/>
      <c r="F307" s="89"/>
      <c r="G307" s="89"/>
      <c r="H307" s="89"/>
      <c r="I307" s="89"/>
      <c r="J307" s="147"/>
      <c r="K307" s="147"/>
      <c r="L307" s="89"/>
      <c r="M307" s="89"/>
      <c r="N307" s="89"/>
      <c r="O307" s="18"/>
      <c r="P307" s="147"/>
      <c r="Q307" s="18"/>
      <c r="R307" s="18"/>
      <c r="S307" s="89"/>
      <c r="T307" s="18"/>
      <c r="U307" s="18"/>
      <c r="V307" s="18"/>
      <c r="W307" s="18"/>
      <c r="X307" s="18"/>
      <c r="Y307" s="18"/>
      <c r="Z307" s="18"/>
      <c r="AA307" s="18"/>
    </row>
    <row r="308" spans="1:27">
      <c r="A308" s="18"/>
      <c r="B308" s="18"/>
      <c r="C308" s="18"/>
      <c r="D308" s="18"/>
      <c r="E308" s="18"/>
      <c r="F308" s="89"/>
      <c r="G308" s="89"/>
      <c r="H308" s="89"/>
      <c r="I308" s="89"/>
      <c r="J308" s="147"/>
      <c r="K308" s="147"/>
      <c r="L308" s="89"/>
      <c r="M308" s="89"/>
      <c r="N308" s="89"/>
      <c r="O308" s="18"/>
      <c r="P308" s="147"/>
      <c r="Q308" s="18"/>
      <c r="R308" s="18"/>
      <c r="S308" s="89"/>
      <c r="T308" s="18"/>
      <c r="U308" s="18"/>
      <c r="V308" s="18"/>
      <c r="W308" s="18"/>
      <c r="X308" s="18"/>
      <c r="Y308" s="18"/>
      <c r="Z308" s="18"/>
      <c r="AA308" s="18"/>
    </row>
    <row r="309" spans="1:27">
      <c r="A309" s="18"/>
      <c r="B309" s="18"/>
      <c r="C309" s="18"/>
      <c r="D309" s="18"/>
      <c r="E309" s="18"/>
      <c r="F309" s="89"/>
      <c r="G309" s="89"/>
      <c r="H309" s="89"/>
      <c r="I309" s="89"/>
      <c r="J309" s="147"/>
      <c r="K309" s="147"/>
      <c r="L309" s="89"/>
      <c r="M309" s="89"/>
      <c r="N309" s="89"/>
      <c r="O309" s="18"/>
      <c r="P309" s="147"/>
      <c r="Q309" s="18"/>
      <c r="R309" s="18"/>
      <c r="S309" s="89"/>
      <c r="T309" s="18"/>
      <c r="U309" s="18"/>
      <c r="V309" s="18"/>
      <c r="W309" s="18"/>
      <c r="X309" s="18"/>
      <c r="Y309" s="18"/>
      <c r="Z309" s="18"/>
      <c r="AA309" s="18"/>
    </row>
    <row r="310" spans="1:27">
      <c r="A310" s="18"/>
      <c r="B310" s="18"/>
      <c r="C310" s="18"/>
      <c r="D310" s="18"/>
      <c r="E310" s="18"/>
      <c r="F310" s="89"/>
      <c r="G310" s="89"/>
      <c r="H310" s="89"/>
      <c r="I310" s="89"/>
      <c r="J310" s="147"/>
      <c r="K310" s="147"/>
      <c r="L310" s="89"/>
      <c r="M310" s="89"/>
      <c r="N310" s="89"/>
      <c r="O310" s="18"/>
      <c r="P310" s="147"/>
      <c r="Q310" s="18"/>
      <c r="R310" s="18"/>
      <c r="S310" s="89"/>
      <c r="T310" s="18"/>
      <c r="U310" s="18"/>
      <c r="V310" s="18"/>
      <c r="W310" s="18"/>
      <c r="X310" s="18"/>
      <c r="Y310" s="18"/>
      <c r="Z310" s="18"/>
      <c r="AA310" s="18"/>
    </row>
    <row r="311" spans="1:27">
      <c r="A311" s="18"/>
      <c r="B311" s="18"/>
      <c r="C311" s="18"/>
      <c r="D311" s="18"/>
      <c r="E311" s="18"/>
      <c r="F311" s="89"/>
      <c r="G311" s="89"/>
      <c r="H311" s="89"/>
      <c r="I311" s="89"/>
      <c r="J311" s="147"/>
      <c r="K311" s="147"/>
      <c r="L311" s="89"/>
      <c r="M311" s="89"/>
      <c r="N311" s="89"/>
      <c r="O311" s="18"/>
      <c r="P311" s="147"/>
      <c r="Q311" s="18"/>
      <c r="R311" s="18"/>
      <c r="S311" s="89"/>
      <c r="T311" s="18"/>
      <c r="U311" s="18"/>
      <c r="V311" s="18"/>
      <c r="W311" s="18"/>
      <c r="X311" s="18"/>
      <c r="Y311" s="18"/>
      <c r="Z311" s="18"/>
      <c r="AA311" s="18"/>
    </row>
    <row r="312" spans="1:27">
      <c r="A312" s="18"/>
      <c r="B312" s="18"/>
      <c r="C312" s="18"/>
      <c r="D312" s="18"/>
      <c r="E312" s="18"/>
      <c r="F312" s="89"/>
      <c r="G312" s="89"/>
      <c r="H312" s="89"/>
      <c r="I312" s="89"/>
      <c r="J312" s="147"/>
      <c r="K312" s="147"/>
      <c r="L312" s="89"/>
      <c r="M312" s="89"/>
      <c r="N312" s="89"/>
      <c r="O312" s="18"/>
      <c r="P312" s="147"/>
      <c r="Q312" s="18"/>
      <c r="R312" s="18"/>
      <c r="S312" s="89"/>
      <c r="T312" s="18"/>
      <c r="U312" s="18"/>
      <c r="V312" s="18"/>
      <c r="W312" s="18"/>
      <c r="X312" s="18"/>
      <c r="Y312" s="18"/>
      <c r="Z312" s="18"/>
      <c r="AA312" s="18"/>
    </row>
    <row r="313" spans="1:27">
      <c r="A313" s="18"/>
      <c r="B313" s="18"/>
      <c r="C313" s="18"/>
      <c r="D313" s="18"/>
      <c r="E313" s="18"/>
      <c r="F313" s="89"/>
      <c r="G313" s="89"/>
      <c r="H313" s="89"/>
      <c r="I313" s="89"/>
      <c r="J313" s="147"/>
      <c r="K313" s="147"/>
      <c r="L313" s="89"/>
      <c r="M313" s="89"/>
      <c r="N313" s="89"/>
      <c r="O313" s="18"/>
      <c r="P313" s="147"/>
      <c r="Q313" s="18"/>
      <c r="R313" s="18"/>
      <c r="S313" s="89"/>
      <c r="T313" s="18"/>
      <c r="U313" s="18"/>
      <c r="V313" s="18"/>
      <c r="W313" s="18"/>
      <c r="X313" s="18"/>
      <c r="Y313" s="18"/>
      <c r="Z313" s="18"/>
      <c r="AA313" s="18"/>
    </row>
    <row r="314" spans="1:27">
      <c r="A314" s="18"/>
      <c r="B314" s="18"/>
      <c r="C314" s="18"/>
      <c r="D314" s="18"/>
      <c r="E314" s="18"/>
      <c r="F314" s="89"/>
      <c r="G314" s="89"/>
      <c r="H314" s="89"/>
      <c r="I314" s="89"/>
      <c r="J314" s="147"/>
      <c r="K314" s="147"/>
      <c r="L314" s="89"/>
      <c r="M314" s="89"/>
      <c r="N314" s="89"/>
      <c r="O314" s="18"/>
      <c r="P314" s="147"/>
      <c r="Q314" s="18"/>
      <c r="R314" s="18"/>
      <c r="S314" s="89"/>
      <c r="T314" s="18"/>
      <c r="U314" s="18"/>
      <c r="V314" s="18"/>
      <c r="W314" s="18"/>
      <c r="X314" s="18"/>
      <c r="Y314" s="18"/>
      <c r="Z314" s="18"/>
      <c r="AA314" s="18"/>
    </row>
    <row r="315" spans="1:27">
      <c r="A315" s="18"/>
      <c r="B315" s="18"/>
      <c r="C315" s="18"/>
      <c r="D315" s="18"/>
      <c r="E315" s="18"/>
      <c r="F315" s="89"/>
      <c r="G315" s="89"/>
      <c r="H315" s="89"/>
      <c r="I315" s="89"/>
      <c r="J315" s="147"/>
      <c r="K315" s="147"/>
      <c r="L315" s="89"/>
      <c r="M315" s="89"/>
      <c r="N315" s="89"/>
      <c r="O315" s="18"/>
      <c r="P315" s="147"/>
      <c r="Q315" s="18"/>
      <c r="R315" s="18"/>
      <c r="S315" s="89"/>
      <c r="T315" s="18"/>
      <c r="U315" s="18"/>
      <c r="V315" s="18"/>
      <c r="W315" s="18"/>
      <c r="X315" s="18"/>
      <c r="Y315" s="18"/>
      <c r="Z315" s="18"/>
      <c r="AA315" s="18"/>
    </row>
    <row r="316" spans="1:27">
      <c r="A316" s="18"/>
      <c r="B316" s="18"/>
      <c r="C316" s="18"/>
      <c r="D316" s="18"/>
      <c r="E316" s="18"/>
      <c r="F316" s="89"/>
      <c r="G316" s="89"/>
      <c r="H316" s="89"/>
      <c r="I316" s="89"/>
      <c r="J316" s="147"/>
      <c r="K316" s="147"/>
      <c r="L316" s="89"/>
      <c r="M316" s="89"/>
      <c r="N316" s="89"/>
      <c r="O316" s="18"/>
      <c r="P316" s="147"/>
      <c r="Q316" s="18"/>
      <c r="R316" s="18"/>
      <c r="S316" s="89"/>
      <c r="T316" s="18"/>
      <c r="U316" s="18"/>
      <c r="V316" s="18"/>
      <c r="W316" s="18"/>
      <c r="X316" s="18"/>
      <c r="Y316" s="18"/>
      <c r="Z316" s="18"/>
      <c r="AA316" s="18"/>
    </row>
    <row r="317" spans="1:27">
      <c r="A317" s="18"/>
      <c r="B317" s="18"/>
      <c r="C317" s="18"/>
      <c r="D317" s="18"/>
      <c r="E317" s="18"/>
      <c r="F317" s="89"/>
      <c r="G317" s="89"/>
      <c r="H317" s="89"/>
      <c r="I317" s="89"/>
      <c r="J317" s="147"/>
      <c r="K317" s="147"/>
      <c r="L317" s="89"/>
      <c r="M317" s="89"/>
      <c r="N317" s="89"/>
      <c r="O317" s="18"/>
      <c r="P317" s="147"/>
      <c r="Q317" s="18"/>
      <c r="R317" s="18"/>
      <c r="S317" s="89"/>
      <c r="T317" s="18"/>
      <c r="U317" s="18"/>
      <c r="V317" s="18"/>
      <c r="W317" s="18"/>
      <c r="X317" s="18"/>
      <c r="Y317" s="18"/>
      <c r="Z317" s="18"/>
      <c r="AA317" s="18"/>
    </row>
    <row r="318" spans="1:27">
      <c r="A318" s="18"/>
      <c r="B318" s="18"/>
      <c r="C318" s="18"/>
      <c r="D318" s="18"/>
      <c r="E318" s="18"/>
      <c r="F318" s="89"/>
      <c r="G318" s="89"/>
      <c r="H318" s="89"/>
      <c r="I318" s="89"/>
      <c r="J318" s="147"/>
      <c r="K318" s="147"/>
      <c r="L318" s="89"/>
      <c r="M318" s="89"/>
      <c r="N318" s="89"/>
      <c r="O318" s="18"/>
      <c r="P318" s="147"/>
      <c r="Q318" s="18"/>
      <c r="R318" s="18"/>
      <c r="S318" s="89"/>
      <c r="T318" s="18"/>
      <c r="U318" s="18"/>
      <c r="V318" s="18"/>
      <c r="W318" s="18"/>
      <c r="X318" s="18"/>
      <c r="Y318" s="18"/>
      <c r="Z318" s="18"/>
      <c r="AA318" s="18"/>
    </row>
    <row r="319" spans="1:27">
      <c r="A319" s="18"/>
      <c r="B319" s="18"/>
      <c r="C319" s="18"/>
      <c r="D319" s="18"/>
      <c r="E319" s="18"/>
      <c r="F319" s="89"/>
      <c r="G319" s="89"/>
      <c r="H319" s="89"/>
      <c r="I319" s="89"/>
      <c r="J319" s="147"/>
      <c r="K319" s="147"/>
      <c r="L319" s="89"/>
      <c r="M319" s="89"/>
      <c r="N319" s="89"/>
      <c r="O319" s="18"/>
      <c r="P319" s="147"/>
      <c r="Q319" s="18"/>
      <c r="R319" s="18"/>
      <c r="S319" s="89"/>
      <c r="T319" s="18"/>
      <c r="U319" s="18"/>
      <c r="V319" s="18"/>
      <c r="W319" s="18"/>
      <c r="X319" s="18"/>
      <c r="Y319" s="18"/>
      <c r="Z319" s="18"/>
      <c r="AA319" s="18"/>
    </row>
    <row r="320" spans="1:27">
      <c r="A320" s="18"/>
      <c r="B320" s="18"/>
      <c r="C320" s="18"/>
      <c r="D320" s="18"/>
      <c r="E320" s="18"/>
      <c r="F320" s="89"/>
      <c r="G320" s="89"/>
      <c r="H320" s="89"/>
      <c r="I320" s="89"/>
      <c r="J320" s="147"/>
      <c r="K320" s="147"/>
      <c r="L320" s="89"/>
      <c r="M320" s="89"/>
      <c r="N320" s="89"/>
      <c r="O320" s="18"/>
      <c r="P320" s="147"/>
      <c r="Q320" s="18"/>
      <c r="R320" s="18"/>
      <c r="S320" s="89"/>
      <c r="T320" s="18"/>
      <c r="U320" s="18"/>
      <c r="V320" s="18"/>
      <c r="W320" s="18"/>
      <c r="X320" s="18"/>
      <c r="Y320" s="18"/>
      <c r="Z320" s="18"/>
      <c r="AA320" s="18"/>
    </row>
    <row r="321" spans="1:27">
      <c r="A321" s="18"/>
      <c r="B321" s="18"/>
      <c r="C321" s="18"/>
      <c r="D321" s="18"/>
      <c r="E321" s="18"/>
      <c r="F321" s="89"/>
      <c r="G321" s="89"/>
      <c r="H321" s="89"/>
      <c r="I321" s="89"/>
      <c r="J321" s="147"/>
      <c r="K321" s="147"/>
      <c r="L321" s="89"/>
      <c r="M321" s="89"/>
      <c r="N321" s="89"/>
      <c r="O321" s="18"/>
      <c r="P321" s="147"/>
      <c r="Q321" s="18"/>
      <c r="R321" s="18"/>
      <c r="S321" s="89"/>
      <c r="T321" s="18"/>
      <c r="U321" s="18"/>
      <c r="V321" s="18"/>
      <c r="W321" s="18"/>
      <c r="X321" s="18"/>
      <c r="Y321" s="18"/>
      <c r="Z321" s="18"/>
      <c r="AA321" s="18"/>
    </row>
    <row r="322" spans="1:27">
      <c r="A322" s="18"/>
      <c r="B322" s="18"/>
      <c r="C322" s="18"/>
      <c r="D322" s="18"/>
      <c r="E322" s="18"/>
      <c r="F322" s="89"/>
      <c r="G322" s="89"/>
      <c r="H322" s="89"/>
      <c r="I322" s="89"/>
      <c r="J322" s="147"/>
      <c r="K322" s="147"/>
      <c r="L322" s="89"/>
      <c r="M322" s="89"/>
      <c r="N322" s="89"/>
      <c r="O322" s="18"/>
      <c r="P322" s="147"/>
      <c r="Q322" s="18"/>
      <c r="R322" s="18"/>
      <c r="S322" s="89"/>
      <c r="T322" s="18"/>
      <c r="U322" s="18"/>
      <c r="V322" s="18"/>
      <c r="W322" s="18"/>
      <c r="X322" s="18"/>
      <c r="Y322" s="18"/>
      <c r="Z322" s="18"/>
      <c r="AA322" s="18"/>
    </row>
    <row r="323" spans="1:27">
      <c r="A323" s="18"/>
      <c r="B323" s="18"/>
      <c r="C323" s="18"/>
      <c r="D323" s="18"/>
      <c r="E323" s="18"/>
      <c r="F323" s="89"/>
      <c r="G323" s="89"/>
      <c r="H323" s="89"/>
      <c r="I323" s="89"/>
      <c r="J323" s="147"/>
      <c r="K323" s="147"/>
      <c r="L323" s="89"/>
      <c r="M323" s="89"/>
      <c r="N323" s="89"/>
      <c r="O323" s="18"/>
      <c r="P323" s="147"/>
      <c r="Q323" s="18"/>
      <c r="R323" s="18"/>
      <c r="S323" s="89"/>
      <c r="T323" s="18"/>
      <c r="U323" s="18"/>
      <c r="V323" s="18"/>
      <c r="W323" s="18"/>
      <c r="X323" s="18"/>
      <c r="Y323" s="18"/>
      <c r="Z323" s="18"/>
      <c r="AA323" s="18"/>
    </row>
    <row r="324" spans="1:27">
      <c r="A324" s="18"/>
      <c r="B324" s="18"/>
      <c r="C324" s="18"/>
      <c r="D324" s="18"/>
      <c r="E324" s="18"/>
      <c r="F324" s="89"/>
      <c r="G324" s="89"/>
      <c r="H324" s="89"/>
      <c r="I324" s="89"/>
      <c r="J324" s="147"/>
      <c r="K324" s="147"/>
      <c r="L324" s="89"/>
      <c r="M324" s="89"/>
      <c r="N324" s="89"/>
      <c r="O324" s="18"/>
      <c r="P324" s="147"/>
      <c r="Q324" s="18"/>
      <c r="R324" s="18"/>
      <c r="S324" s="89"/>
      <c r="T324" s="18"/>
      <c r="U324" s="18"/>
      <c r="V324" s="18"/>
      <c r="W324" s="18"/>
      <c r="X324" s="18"/>
      <c r="Y324" s="18"/>
      <c r="Z324" s="18"/>
      <c r="AA324" s="18"/>
    </row>
    <row r="325" spans="1:27">
      <c r="A325" s="18"/>
      <c r="B325" s="18"/>
      <c r="C325" s="18"/>
      <c r="D325" s="18"/>
      <c r="E325" s="18"/>
      <c r="F325" s="89"/>
      <c r="G325" s="89"/>
      <c r="H325" s="89"/>
      <c r="I325" s="89"/>
      <c r="J325" s="147"/>
      <c r="K325" s="147"/>
      <c r="L325" s="89"/>
      <c r="M325" s="89"/>
      <c r="N325" s="89"/>
      <c r="O325" s="18"/>
      <c r="P325" s="147"/>
      <c r="Q325" s="18"/>
      <c r="R325" s="18"/>
      <c r="S325" s="89"/>
      <c r="T325" s="18"/>
      <c r="U325" s="18"/>
      <c r="V325" s="18"/>
      <c r="W325" s="18"/>
      <c r="X325" s="18"/>
      <c r="Y325" s="18"/>
      <c r="Z325" s="18"/>
      <c r="AA325" s="18"/>
    </row>
    <row r="326" spans="1:27">
      <c r="A326" s="18"/>
      <c r="B326" s="18"/>
      <c r="C326" s="18"/>
      <c r="D326" s="18"/>
      <c r="E326" s="18"/>
      <c r="F326" s="89"/>
      <c r="G326" s="89"/>
      <c r="H326" s="89"/>
      <c r="I326" s="89"/>
      <c r="J326" s="147"/>
      <c r="K326" s="147"/>
      <c r="L326" s="89"/>
      <c r="M326" s="89"/>
      <c r="N326" s="89"/>
      <c r="O326" s="18"/>
      <c r="P326" s="147"/>
      <c r="Q326" s="18"/>
      <c r="R326" s="18"/>
      <c r="S326" s="89"/>
      <c r="T326" s="18"/>
      <c r="U326" s="18"/>
      <c r="V326" s="18"/>
      <c r="W326" s="18"/>
      <c r="X326" s="18"/>
      <c r="Y326" s="18"/>
      <c r="Z326" s="18"/>
      <c r="AA326" s="18"/>
    </row>
    <row r="327" spans="1:27">
      <c r="A327" s="18"/>
      <c r="B327" s="18"/>
      <c r="C327" s="18"/>
      <c r="D327" s="18"/>
      <c r="E327" s="18"/>
      <c r="F327" s="89"/>
      <c r="G327" s="89"/>
      <c r="H327" s="89"/>
      <c r="I327" s="89"/>
      <c r="J327" s="147"/>
      <c r="K327" s="147"/>
      <c r="L327" s="89"/>
      <c r="M327" s="89"/>
      <c r="N327" s="89"/>
      <c r="O327" s="18"/>
      <c r="P327" s="147"/>
      <c r="Q327" s="18"/>
      <c r="R327" s="18"/>
      <c r="S327" s="89"/>
      <c r="T327" s="18"/>
      <c r="U327" s="18"/>
      <c r="V327" s="18"/>
      <c r="W327" s="18"/>
      <c r="X327" s="18"/>
      <c r="Y327" s="18"/>
      <c r="Z327" s="18"/>
      <c r="AA327" s="18"/>
    </row>
    <row r="328" spans="1:27">
      <c r="A328" s="18"/>
      <c r="B328" s="18"/>
      <c r="C328" s="18"/>
      <c r="D328" s="18"/>
      <c r="E328" s="18"/>
      <c r="F328" s="89"/>
      <c r="G328" s="89"/>
      <c r="H328" s="89"/>
      <c r="I328" s="89"/>
      <c r="J328" s="147"/>
      <c r="K328" s="147"/>
      <c r="L328" s="89"/>
      <c r="M328" s="89"/>
      <c r="N328" s="89"/>
      <c r="O328" s="18"/>
      <c r="P328" s="147"/>
      <c r="Q328" s="18"/>
      <c r="R328" s="18"/>
      <c r="S328" s="89"/>
      <c r="T328" s="18"/>
      <c r="U328" s="18"/>
      <c r="V328" s="18"/>
      <c r="W328" s="18"/>
      <c r="X328" s="18"/>
      <c r="Y328" s="18"/>
      <c r="Z328" s="18"/>
      <c r="AA328" s="18"/>
    </row>
    <row r="329" spans="1:27">
      <c r="A329" s="18"/>
      <c r="B329" s="18"/>
      <c r="C329" s="18"/>
      <c r="D329" s="18"/>
      <c r="E329" s="18"/>
      <c r="F329" s="89"/>
      <c r="G329" s="89"/>
      <c r="H329" s="89"/>
      <c r="I329" s="89"/>
      <c r="J329" s="147"/>
      <c r="K329" s="147"/>
      <c r="L329" s="89"/>
      <c r="M329" s="89"/>
      <c r="N329" s="89"/>
      <c r="O329" s="18"/>
      <c r="P329" s="147"/>
      <c r="Q329" s="18"/>
      <c r="R329" s="18"/>
      <c r="S329" s="89"/>
      <c r="T329" s="18"/>
      <c r="U329" s="18"/>
      <c r="V329" s="18"/>
      <c r="W329" s="18"/>
      <c r="X329" s="18"/>
      <c r="Y329" s="18"/>
      <c r="Z329" s="18"/>
      <c r="AA329" s="18"/>
    </row>
    <row r="330" spans="1:27">
      <c r="A330" s="18"/>
      <c r="B330" s="18"/>
      <c r="C330" s="18"/>
      <c r="D330" s="18"/>
      <c r="E330" s="18"/>
      <c r="F330" s="89"/>
      <c r="G330" s="89"/>
      <c r="H330" s="89"/>
      <c r="I330" s="89"/>
      <c r="J330" s="147"/>
      <c r="K330" s="147"/>
      <c r="L330" s="89"/>
      <c r="M330" s="89"/>
      <c r="N330" s="89"/>
      <c r="O330" s="18"/>
      <c r="P330" s="147"/>
      <c r="Q330" s="18"/>
      <c r="R330" s="18"/>
      <c r="S330" s="89"/>
      <c r="T330" s="18"/>
      <c r="U330" s="18"/>
      <c r="V330" s="18"/>
      <c r="W330" s="18"/>
      <c r="X330" s="18"/>
      <c r="Y330" s="18"/>
      <c r="Z330" s="18"/>
      <c r="AA330" s="18"/>
    </row>
    <row r="331" spans="1:27">
      <c r="A331" s="18"/>
      <c r="B331" s="18"/>
      <c r="C331" s="18"/>
      <c r="D331" s="18"/>
      <c r="E331" s="18"/>
      <c r="F331" s="89"/>
      <c r="G331" s="89"/>
      <c r="H331" s="89"/>
      <c r="I331" s="89"/>
      <c r="J331" s="147"/>
      <c r="K331" s="147"/>
      <c r="L331" s="89"/>
      <c r="M331" s="89"/>
      <c r="N331" s="89"/>
      <c r="O331" s="18"/>
      <c r="P331" s="147"/>
      <c r="Q331" s="18"/>
      <c r="R331" s="18"/>
      <c r="S331" s="89"/>
      <c r="T331" s="18"/>
      <c r="U331" s="18"/>
      <c r="V331" s="18"/>
      <c r="W331" s="18"/>
      <c r="X331" s="18"/>
      <c r="Y331" s="18"/>
      <c r="Z331" s="18"/>
      <c r="AA331" s="18"/>
    </row>
    <row r="332" spans="1:27">
      <c r="A332" s="18"/>
      <c r="B332" s="18"/>
      <c r="C332" s="18"/>
      <c r="D332" s="18"/>
      <c r="E332" s="18"/>
      <c r="F332" s="89"/>
      <c r="G332" s="89"/>
      <c r="H332" s="89"/>
      <c r="I332" s="89"/>
      <c r="J332" s="147"/>
      <c r="K332" s="147"/>
      <c r="L332" s="89"/>
      <c r="M332" s="89"/>
      <c r="N332" s="89"/>
      <c r="O332" s="18"/>
      <c r="P332" s="147"/>
      <c r="Q332" s="18"/>
      <c r="R332" s="18"/>
      <c r="S332" s="89"/>
      <c r="T332" s="18"/>
      <c r="U332" s="18"/>
      <c r="V332" s="18"/>
      <c r="W332" s="18"/>
      <c r="X332" s="18"/>
      <c r="Y332" s="18"/>
      <c r="Z332" s="18"/>
      <c r="AA332" s="18"/>
    </row>
    <row r="333" spans="1:27">
      <c r="A333" s="18"/>
      <c r="B333" s="18"/>
      <c r="C333" s="18"/>
      <c r="D333" s="18"/>
      <c r="E333" s="18"/>
      <c r="F333" s="89"/>
      <c r="G333" s="89"/>
      <c r="H333" s="89"/>
      <c r="I333" s="89"/>
      <c r="J333" s="147"/>
      <c r="K333" s="147"/>
      <c r="L333" s="89"/>
      <c r="M333" s="89"/>
      <c r="N333" s="89"/>
      <c r="O333" s="18"/>
      <c r="P333" s="147"/>
      <c r="Q333" s="18"/>
      <c r="R333" s="18"/>
      <c r="S333" s="89"/>
      <c r="T333" s="18"/>
      <c r="U333" s="18"/>
      <c r="V333" s="18"/>
      <c r="W333" s="18"/>
      <c r="X333" s="18"/>
      <c r="Y333" s="18"/>
      <c r="Z333" s="18"/>
      <c r="AA333" s="18"/>
    </row>
    <row r="334" spans="1:27">
      <c r="A334" s="18"/>
      <c r="B334" s="18"/>
      <c r="C334" s="18"/>
      <c r="D334" s="18"/>
      <c r="E334" s="18"/>
      <c r="F334" s="89"/>
      <c r="G334" s="89"/>
      <c r="H334" s="89"/>
      <c r="I334" s="89"/>
      <c r="J334" s="147"/>
      <c r="K334" s="147"/>
      <c r="L334" s="89"/>
      <c r="M334" s="89"/>
      <c r="N334" s="89"/>
      <c r="O334" s="18"/>
      <c r="P334" s="147"/>
      <c r="Q334" s="18"/>
      <c r="R334" s="18"/>
      <c r="S334" s="89"/>
      <c r="T334" s="18"/>
      <c r="U334" s="18"/>
      <c r="V334" s="18"/>
      <c r="W334" s="18"/>
      <c r="X334" s="18"/>
      <c r="Y334" s="18"/>
      <c r="Z334" s="18"/>
      <c r="AA334" s="18"/>
    </row>
    <row r="335" spans="1:27">
      <c r="A335" s="18"/>
      <c r="B335" s="18"/>
      <c r="C335" s="18"/>
      <c r="D335" s="18"/>
      <c r="E335" s="18"/>
      <c r="F335" s="89"/>
      <c r="G335" s="89"/>
      <c r="H335" s="89"/>
      <c r="I335" s="89"/>
      <c r="J335" s="147"/>
      <c r="K335" s="147"/>
      <c r="L335" s="89"/>
      <c r="M335" s="89"/>
      <c r="N335" s="89"/>
      <c r="O335" s="18"/>
      <c r="P335" s="147"/>
      <c r="Q335" s="18"/>
      <c r="R335" s="18"/>
      <c r="S335" s="89"/>
      <c r="T335" s="18"/>
      <c r="U335" s="18"/>
      <c r="V335" s="18"/>
      <c r="W335" s="18"/>
      <c r="X335" s="18"/>
      <c r="Y335" s="18"/>
      <c r="Z335" s="18"/>
      <c r="AA335" s="18"/>
    </row>
    <row r="336" spans="1:27">
      <c r="A336" s="18"/>
      <c r="B336" s="18"/>
      <c r="C336" s="18"/>
      <c r="D336" s="18"/>
      <c r="E336" s="18"/>
      <c r="F336" s="89"/>
      <c r="G336" s="89"/>
      <c r="H336" s="89"/>
      <c r="I336" s="89"/>
      <c r="J336" s="147"/>
      <c r="K336" s="147"/>
      <c r="L336" s="89"/>
      <c r="M336" s="89"/>
      <c r="N336" s="89"/>
      <c r="O336" s="18"/>
      <c r="P336" s="147"/>
      <c r="Q336" s="18"/>
      <c r="R336" s="18"/>
      <c r="S336" s="89"/>
      <c r="T336" s="18"/>
      <c r="U336" s="18"/>
      <c r="V336" s="18"/>
      <c r="W336" s="18"/>
      <c r="X336" s="18"/>
      <c r="Y336" s="18"/>
      <c r="Z336" s="18"/>
      <c r="AA336" s="18"/>
    </row>
    <row r="337" spans="1:27">
      <c r="A337" s="18"/>
      <c r="B337" s="18"/>
      <c r="C337" s="18"/>
      <c r="D337" s="18"/>
      <c r="E337" s="18"/>
      <c r="F337" s="89"/>
      <c r="G337" s="89"/>
      <c r="H337" s="89"/>
      <c r="I337" s="89"/>
      <c r="J337" s="147"/>
      <c r="K337" s="147"/>
      <c r="L337" s="89"/>
      <c r="M337" s="89"/>
      <c r="N337" s="89"/>
      <c r="O337" s="18"/>
      <c r="P337" s="147"/>
      <c r="Q337" s="18"/>
      <c r="R337" s="18"/>
      <c r="S337" s="89"/>
      <c r="T337" s="18"/>
      <c r="U337" s="18"/>
      <c r="V337" s="18"/>
      <c r="W337" s="18"/>
      <c r="X337" s="18"/>
      <c r="Y337" s="18"/>
      <c r="Z337" s="18"/>
      <c r="AA337" s="18"/>
    </row>
    <row r="338" spans="1:27">
      <c r="A338" s="18"/>
      <c r="B338" s="18"/>
      <c r="C338" s="18"/>
      <c r="D338" s="18"/>
      <c r="E338" s="18"/>
      <c r="F338" s="89"/>
      <c r="G338" s="89"/>
      <c r="H338" s="89"/>
      <c r="I338" s="89"/>
      <c r="J338" s="147"/>
      <c r="K338" s="147"/>
      <c r="L338" s="89"/>
      <c r="M338" s="89"/>
      <c r="N338" s="89"/>
      <c r="O338" s="18"/>
      <c r="P338" s="147"/>
      <c r="Q338" s="18"/>
      <c r="R338" s="18"/>
      <c r="S338" s="89"/>
      <c r="T338" s="18"/>
      <c r="U338" s="18"/>
      <c r="V338" s="18"/>
      <c r="W338" s="18"/>
      <c r="X338" s="18"/>
      <c r="Y338" s="18"/>
      <c r="Z338" s="18"/>
      <c r="AA338" s="18"/>
    </row>
    <row r="339" spans="1:27">
      <c r="A339" s="18"/>
      <c r="B339" s="18"/>
      <c r="C339" s="18"/>
      <c r="D339" s="18"/>
      <c r="E339" s="18"/>
      <c r="F339" s="89"/>
      <c r="G339" s="89"/>
      <c r="H339" s="89"/>
      <c r="I339" s="89"/>
      <c r="J339" s="147"/>
      <c r="K339" s="147"/>
      <c r="L339" s="89"/>
      <c r="M339" s="89"/>
      <c r="N339" s="89"/>
      <c r="O339" s="18"/>
      <c r="P339" s="147"/>
      <c r="Q339" s="18"/>
      <c r="R339" s="18"/>
      <c r="S339" s="89"/>
      <c r="T339" s="18"/>
      <c r="U339" s="18"/>
      <c r="V339" s="18"/>
      <c r="W339" s="18"/>
      <c r="X339" s="18"/>
      <c r="Y339" s="18"/>
      <c r="Z339" s="18"/>
      <c r="AA339" s="18"/>
    </row>
    <row r="340" spans="1:27">
      <c r="A340" s="18"/>
      <c r="B340" s="18"/>
      <c r="C340" s="18"/>
      <c r="D340" s="18"/>
      <c r="E340" s="18"/>
      <c r="F340" s="89"/>
      <c r="G340" s="89"/>
      <c r="H340" s="89"/>
      <c r="I340" s="89"/>
      <c r="J340" s="147"/>
      <c r="K340" s="147"/>
      <c r="L340" s="89"/>
      <c r="M340" s="89"/>
      <c r="N340" s="89"/>
      <c r="O340" s="18"/>
      <c r="P340" s="147"/>
      <c r="Q340" s="18"/>
      <c r="R340" s="18"/>
      <c r="S340" s="89"/>
      <c r="T340" s="18"/>
      <c r="U340" s="18"/>
      <c r="V340" s="18"/>
      <c r="W340" s="18"/>
      <c r="X340" s="18"/>
      <c r="Y340" s="18"/>
      <c r="Z340" s="18"/>
      <c r="AA340" s="18"/>
    </row>
    <row r="341" spans="1:27">
      <c r="A341" s="18"/>
      <c r="B341" s="18"/>
      <c r="C341" s="18"/>
      <c r="D341" s="18"/>
      <c r="E341" s="18"/>
      <c r="F341" s="89"/>
      <c r="G341" s="89"/>
      <c r="H341" s="89"/>
      <c r="I341" s="89"/>
      <c r="J341" s="147"/>
      <c r="K341" s="147"/>
      <c r="L341" s="89"/>
      <c r="M341" s="89"/>
      <c r="N341" s="89"/>
      <c r="O341" s="18"/>
      <c r="P341" s="147"/>
      <c r="Q341" s="18"/>
      <c r="R341" s="18"/>
      <c r="S341" s="89"/>
      <c r="T341" s="18"/>
      <c r="U341" s="18"/>
      <c r="V341" s="18"/>
      <c r="W341" s="18"/>
      <c r="X341" s="18"/>
      <c r="Y341" s="18"/>
      <c r="Z341" s="18"/>
      <c r="AA341" s="18"/>
    </row>
    <row r="342" spans="1:27">
      <c r="A342" s="18"/>
      <c r="B342" s="18"/>
      <c r="C342" s="18"/>
      <c r="D342" s="18"/>
      <c r="E342" s="18"/>
      <c r="F342" s="89"/>
      <c r="G342" s="89"/>
      <c r="H342" s="89"/>
      <c r="I342" s="89"/>
      <c r="J342" s="147"/>
      <c r="K342" s="147"/>
      <c r="L342" s="89"/>
      <c r="M342" s="89"/>
      <c r="N342" s="89"/>
      <c r="O342" s="18"/>
      <c r="P342" s="147"/>
      <c r="Q342" s="18"/>
      <c r="R342" s="18"/>
      <c r="S342" s="89"/>
      <c r="T342" s="18"/>
      <c r="U342" s="18"/>
      <c r="V342" s="18"/>
      <c r="W342" s="18"/>
      <c r="X342" s="18"/>
      <c r="Y342" s="18"/>
      <c r="Z342" s="18"/>
      <c r="AA342" s="18"/>
    </row>
    <row r="343" spans="1:27">
      <c r="A343" s="18"/>
      <c r="B343" s="18"/>
      <c r="C343" s="18"/>
      <c r="D343" s="18"/>
      <c r="E343" s="18"/>
      <c r="F343" s="89"/>
      <c r="G343" s="89"/>
      <c r="H343" s="89"/>
      <c r="I343" s="89"/>
      <c r="J343" s="147"/>
      <c r="K343" s="147"/>
      <c r="L343" s="89"/>
      <c r="M343" s="89"/>
      <c r="N343" s="89"/>
      <c r="O343" s="18"/>
      <c r="P343" s="147"/>
      <c r="Q343" s="18"/>
      <c r="R343" s="18"/>
      <c r="S343" s="89"/>
      <c r="T343" s="18"/>
      <c r="U343" s="18"/>
      <c r="V343" s="18"/>
      <c r="W343" s="18"/>
      <c r="X343" s="18"/>
      <c r="Y343" s="18"/>
      <c r="Z343" s="18"/>
      <c r="AA343" s="18"/>
    </row>
    <row r="344" spans="1:27">
      <c r="A344" s="18"/>
      <c r="B344" s="18"/>
      <c r="C344" s="18"/>
      <c r="D344" s="18"/>
      <c r="E344" s="18"/>
      <c r="F344" s="89"/>
      <c r="G344" s="89"/>
      <c r="H344" s="89"/>
      <c r="I344" s="89"/>
      <c r="J344" s="147"/>
      <c r="K344" s="147"/>
      <c r="L344" s="89"/>
      <c r="M344" s="89"/>
      <c r="N344" s="89"/>
      <c r="O344" s="18"/>
      <c r="P344" s="147"/>
      <c r="Q344" s="18"/>
      <c r="R344" s="18"/>
      <c r="S344" s="89"/>
      <c r="T344" s="18"/>
      <c r="U344" s="18"/>
      <c r="V344" s="18"/>
      <c r="W344" s="18"/>
      <c r="X344" s="18"/>
      <c r="Y344" s="18"/>
      <c r="Z344" s="18"/>
      <c r="AA344" s="18"/>
    </row>
    <row r="345" spans="1:27">
      <c r="A345" s="18"/>
      <c r="B345" s="18"/>
      <c r="C345" s="18"/>
      <c r="D345" s="18"/>
      <c r="E345" s="18"/>
      <c r="F345" s="89"/>
      <c r="G345" s="89"/>
      <c r="H345" s="89"/>
      <c r="I345" s="89"/>
      <c r="J345" s="147"/>
      <c r="K345" s="147"/>
      <c r="L345" s="89"/>
      <c r="M345" s="89"/>
      <c r="N345" s="89"/>
      <c r="O345" s="18"/>
      <c r="P345" s="147"/>
      <c r="Q345" s="18"/>
      <c r="R345" s="18"/>
      <c r="S345" s="89"/>
      <c r="T345" s="18"/>
      <c r="U345" s="18"/>
      <c r="V345" s="18"/>
      <c r="W345" s="18"/>
      <c r="X345" s="18"/>
      <c r="Y345" s="18"/>
      <c r="Z345" s="18"/>
      <c r="AA345" s="18"/>
    </row>
    <row r="346" spans="1:27">
      <c r="P346" s="147"/>
      <c r="Q346" s="18"/>
      <c r="R346" s="18"/>
      <c r="S346" s="89"/>
      <c r="T346" s="18"/>
      <c r="U346" s="18"/>
      <c r="V346" s="18"/>
      <c r="W346" s="18"/>
      <c r="X346" s="18"/>
      <c r="Y346" s="18"/>
      <c r="Z346" s="18"/>
      <c r="AA346" s="18"/>
    </row>
    <row r="347" spans="1:27">
      <c r="P347" s="147"/>
      <c r="Q347" s="18"/>
      <c r="R347" s="18"/>
      <c r="S347" s="89"/>
      <c r="T347" s="18"/>
      <c r="U347" s="18"/>
      <c r="V347" s="18"/>
      <c r="W347" s="18"/>
      <c r="X347" s="18"/>
      <c r="Y347" s="18"/>
      <c r="Z347" s="18"/>
      <c r="AA347" s="18"/>
    </row>
    <row r="348" spans="1:27">
      <c r="P348" s="147"/>
      <c r="Q348" s="18"/>
      <c r="R348" s="18"/>
      <c r="S348" s="89"/>
      <c r="T348" s="18"/>
      <c r="U348" s="18"/>
      <c r="V348" s="18"/>
      <c r="W348" s="18"/>
      <c r="X348" s="18"/>
      <c r="Y348" s="18"/>
      <c r="Z348" s="18"/>
      <c r="AA348" s="18"/>
    </row>
    <row r="349" spans="1:27">
      <c r="P349" s="147"/>
      <c r="Q349" s="18"/>
      <c r="R349" s="18"/>
      <c r="S349" s="89"/>
      <c r="T349" s="18"/>
      <c r="U349" s="18"/>
      <c r="V349" s="18"/>
      <c r="W349" s="18"/>
      <c r="X349" s="18"/>
      <c r="Y349" s="18"/>
      <c r="Z349" s="18"/>
      <c r="AA349" s="18"/>
    </row>
    <row r="350" spans="1:27">
      <c r="P350" s="147"/>
      <c r="Q350" s="18"/>
      <c r="R350" s="18"/>
    </row>
    <row r="351" spans="1:27">
      <c r="P351" s="147"/>
    </row>
    <row r="352" spans="1:27">
      <c r="P352" s="147"/>
    </row>
    <row r="357" spans="5:15">
      <c r="K357" s="119"/>
    </row>
    <row r="362" spans="5:15">
      <c r="E362" s="158"/>
      <c r="G362" s="119"/>
      <c r="H362" s="148"/>
    </row>
    <row r="364" spans="5:15">
      <c r="L364" s="148"/>
      <c r="M364" s="148"/>
      <c r="N364" s="148"/>
      <c r="O364" s="148"/>
    </row>
    <row r="365" spans="5:15">
      <c r="L365" s="148"/>
      <c r="M365" s="148"/>
      <c r="N365" s="148"/>
      <c r="O365" s="148"/>
    </row>
  </sheetData>
  <autoFilter ref="S1:S365"/>
  <mergeCells count="212">
    <mergeCell ref="P53:P54"/>
    <mergeCell ref="J28:K28"/>
    <mergeCell ref="J236:K236"/>
    <mergeCell ref="J237:K237"/>
    <mergeCell ref="J80:K80"/>
    <mergeCell ref="J52:K52"/>
    <mergeCell ref="A53:A54"/>
    <mergeCell ref="B53:B54"/>
    <mergeCell ref="G53:G54"/>
    <mergeCell ref="I53:I54"/>
    <mergeCell ref="J53:K54"/>
    <mergeCell ref="J157:K157"/>
    <mergeCell ref="J154:K154"/>
    <mergeCell ref="J120:K120"/>
    <mergeCell ref="J117:K117"/>
    <mergeCell ref="J119:K119"/>
    <mergeCell ref="J118:K118"/>
    <mergeCell ref="J101:K101"/>
    <mergeCell ref="J108:K108"/>
    <mergeCell ref="J76:K76"/>
    <mergeCell ref="J93:K93"/>
    <mergeCell ref="J152:K152"/>
    <mergeCell ref="J144:K144"/>
    <mergeCell ref="J150:K150"/>
    <mergeCell ref="J103:K103"/>
    <mergeCell ref="J155:K155"/>
    <mergeCell ref="J104:K104"/>
    <mergeCell ref="J79:K79"/>
    <mergeCell ref="J128:K128"/>
    <mergeCell ref="J132:K132"/>
    <mergeCell ref="J141:K141"/>
    <mergeCell ref="J142:K142"/>
    <mergeCell ref="J138:K138"/>
    <mergeCell ref="J105:K105"/>
    <mergeCell ref="J94:K94"/>
    <mergeCell ref="J82:K82"/>
    <mergeCell ref="J83:K83"/>
    <mergeCell ref="J106:K106"/>
    <mergeCell ref="J107:K107"/>
    <mergeCell ref="J13:K13"/>
    <mergeCell ref="J14:K14"/>
    <mergeCell ref="J10:K10"/>
    <mergeCell ref="J56:K56"/>
    <mergeCell ref="J60:K60"/>
    <mergeCell ref="J45:K45"/>
    <mergeCell ref="J20:K20"/>
    <mergeCell ref="J21:K21"/>
    <mergeCell ref="J22:K22"/>
    <mergeCell ref="J23:K23"/>
    <mergeCell ref="J27:K27"/>
    <mergeCell ref="J24:K24"/>
    <mergeCell ref="J25:K25"/>
    <mergeCell ref="J26:K26"/>
    <mergeCell ref="J29:K29"/>
    <mergeCell ref="J30:K30"/>
    <mergeCell ref="J31:K31"/>
    <mergeCell ref="J32:K32"/>
    <mergeCell ref="J33:K33"/>
    <mergeCell ref="J34:K34"/>
    <mergeCell ref="J35:K35"/>
    <mergeCell ref="J36:K36"/>
    <mergeCell ref="J37:K37"/>
    <mergeCell ref="J38:K38"/>
    <mergeCell ref="J214:K214"/>
    <mergeCell ref="J202:K202"/>
    <mergeCell ref="J208:K208"/>
    <mergeCell ref="J74:K74"/>
    <mergeCell ref="J75:K75"/>
    <mergeCell ref="J151:K151"/>
    <mergeCell ref="J147:K147"/>
    <mergeCell ref="J136:K136"/>
    <mergeCell ref="J139:K139"/>
    <mergeCell ref="J137:K137"/>
    <mergeCell ref="J148:K148"/>
    <mergeCell ref="J131:K131"/>
    <mergeCell ref="J116:K116"/>
    <mergeCell ref="J115:K115"/>
    <mergeCell ref="J130:K130"/>
    <mergeCell ref="J121:K121"/>
    <mergeCell ref="J122:K122"/>
    <mergeCell ref="J127:K127"/>
    <mergeCell ref="J126:K126"/>
    <mergeCell ref="J125:K125"/>
    <mergeCell ref="J133:K133"/>
    <mergeCell ref="J153:K153"/>
    <mergeCell ref="J124:K124"/>
    <mergeCell ref="J129:K129"/>
    <mergeCell ref="J9:K9"/>
    <mergeCell ref="J50:K50"/>
    <mergeCell ref="J51:K51"/>
    <mergeCell ref="J12:K12"/>
    <mergeCell ref="J11:K11"/>
    <mergeCell ref="J229:K229"/>
    <mergeCell ref="J220:K220"/>
    <mergeCell ref="J213:K213"/>
    <mergeCell ref="J199:K199"/>
    <mergeCell ref="J212:K212"/>
    <mergeCell ref="J194:K194"/>
    <mergeCell ref="J187:K187"/>
    <mergeCell ref="J169:K169"/>
    <mergeCell ref="J207:K207"/>
    <mergeCell ref="J200:K200"/>
    <mergeCell ref="J192:K192"/>
    <mergeCell ref="J140:K140"/>
    <mergeCell ref="J221:K221"/>
    <mergeCell ref="J166:K166"/>
    <mergeCell ref="J160:K160"/>
    <mergeCell ref="J163:K163"/>
    <mergeCell ref="J164:K164"/>
    <mergeCell ref="J168:K168"/>
    <mergeCell ref="J162:K162"/>
    <mergeCell ref="K240:L240"/>
    <mergeCell ref="J230:K230"/>
    <mergeCell ref="J181:K181"/>
    <mergeCell ref="J173:K173"/>
    <mergeCell ref="J196:K196"/>
    <mergeCell ref="J190:K190"/>
    <mergeCell ref="J185:K185"/>
    <mergeCell ref="J189:K189"/>
    <mergeCell ref="J177:K177"/>
    <mergeCell ref="J232:K232"/>
    <mergeCell ref="J233:K233"/>
    <mergeCell ref="J239:K239"/>
    <mergeCell ref="J228:K228"/>
    <mergeCell ref="J227:K227"/>
    <mergeCell ref="J225:K225"/>
    <mergeCell ref="J218:K218"/>
    <mergeCell ref="J235:K235"/>
    <mergeCell ref="J226:K226"/>
    <mergeCell ref="J223:K223"/>
    <mergeCell ref="J219:K219"/>
    <mergeCell ref="J188:K188"/>
    <mergeCell ref="J210:K210"/>
    <mergeCell ref="J201:K201"/>
    <mergeCell ref="J184:K184"/>
    <mergeCell ref="J183:K183"/>
    <mergeCell ref="J179:K179"/>
    <mergeCell ref="J135:K135"/>
    <mergeCell ref="J145:K145"/>
    <mergeCell ref="J134:K134"/>
    <mergeCell ref="J234:K234"/>
    <mergeCell ref="J143:K143"/>
    <mergeCell ref="J146:K146"/>
    <mergeCell ref="J231:K231"/>
    <mergeCell ref="J156:K156"/>
    <mergeCell ref="J159:K159"/>
    <mergeCell ref="J158:K158"/>
    <mergeCell ref="J203:K203"/>
    <mergeCell ref="J216:K216"/>
    <mergeCell ref="J209:K209"/>
    <mergeCell ref="J206:K206"/>
    <mergeCell ref="J211:K211"/>
    <mergeCell ref="J205:K205"/>
    <mergeCell ref="J178:K178"/>
    <mergeCell ref="J170:K170"/>
    <mergeCell ref="J215:K215"/>
    <mergeCell ref="J186:K186"/>
    <mergeCell ref="J198:K198"/>
    <mergeCell ref="J180:K180"/>
    <mergeCell ref="J17:K17"/>
    <mergeCell ref="J16:K16"/>
    <mergeCell ref="J15:K15"/>
    <mergeCell ref="J77:K77"/>
    <mergeCell ref="J78:K78"/>
    <mergeCell ref="J81:K81"/>
    <mergeCell ref="J86:K86"/>
    <mergeCell ref="J87:K87"/>
    <mergeCell ref="J18:K18"/>
    <mergeCell ref="J19:K19"/>
    <mergeCell ref="J39:K39"/>
    <mergeCell ref="J44:K44"/>
    <mergeCell ref="J40:K40"/>
    <mergeCell ref="J41:K41"/>
    <mergeCell ref="J42:K42"/>
    <mergeCell ref="J65:K65"/>
    <mergeCell ref="J66:K66"/>
    <mergeCell ref="J67:K67"/>
    <mergeCell ref="J68:K68"/>
    <mergeCell ref="J43:K43"/>
    <mergeCell ref="P61:P62"/>
    <mergeCell ref="J102:K102"/>
    <mergeCell ref="J63:K63"/>
    <mergeCell ref="J64:K64"/>
    <mergeCell ref="J69:K69"/>
    <mergeCell ref="J84:K84"/>
    <mergeCell ref="J85:K85"/>
    <mergeCell ref="J224:K224"/>
    <mergeCell ref="J222:K222"/>
    <mergeCell ref="J217:K217"/>
    <mergeCell ref="J149:K149"/>
    <mergeCell ref="J204:K204"/>
    <mergeCell ref="J176:K176"/>
    <mergeCell ref="J193:K193"/>
    <mergeCell ref="J197:K197"/>
    <mergeCell ref="J182:K182"/>
    <mergeCell ref="J195:K195"/>
    <mergeCell ref="J167:K167"/>
    <mergeCell ref="J174:K174"/>
    <mergeCell ref="J161:K161"/>
    <mergeCell ref="J171:K171"/>
    <mergeCell ref="J175:K175"/>
    <mergeCell ref="J165:K165"/>
    <mergeCell ref="J172:K172"/>
    <mergeCell ref="A61:A62"/>
    <mergeCell ref="B61:B62"/>
    <mergeCell ref="I61:I62"/>
    <mergeCell ref="J61:K62"/>
    <mergeCell ref="M61:M62"/>
    <mergeCell ref="N61:N62"/>
    <mergeCell ref="O61:O62"/>
    <mergeCell ref="N53:N54"/>
    <mergeCell ref="O53:O54"/>
  </mergeCells>
  <hyperlinks>
    <hyperlink ref="N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M1753"/>
  <sheetViews>
    <sheetView workbookViewId="0">
      <selection sqref="A1:M1529"/>
    </sheetView>
  </sheetViews>
  <sheetFormatPr defaultRowHeight="12.75"/>
  <cols>
    <col min="1" max="1" width="15" style="119" bestFit="1" customWidth="1"/>
    <col min="2" max="9" width="9.140625" style="119"/>
    <col min="10" max="10" width="14" style="119" bestFit="1" customWidth="1"/>
    <col min="11" max="11" width="11.7109375" style="119" bestFit="1" customWidth="1"/>
    <col min="12" max="16384" width="9.140625" style="119"/>
  </cols>
  <sheetData>
    <row r="1" spans="1:13">
      <c r="A1" s="119" t="s">
        <v>2615</v>
      </c>
      <c r="B1" s="119" t="s">
        <v>2616</v>
      </c>
      <c r="C1" s="119" t="s">
        <v>2617</v>
      </c>
      <c r="D1" s="119" t="s">
        <v>26</v>
      </c>
      <c r="E1" s="119" t="s">
        <v>27</v>
      </c>
      <c r="F1" s="119" t="s">
        <v>2618</v>
      </c>
      <c r="G1" s="119" t="s">
        <v>2619</v>
      </c>
      <c r="H1" s="119" t="s">
        <v>2620</v>
      </c>
      <c r="I1" s="119" t="s">
        <v>2621</v>
      </c>
      <c r="J1" s="119" t="s">
        <v>2622</v>
      </c>
      <c r="K1" s="119" t="s">
        <v>2623</v>
      </c>
      <c r="L1" s="119" t="s">
        <v>2624</v>
      </c>
      <c r="M1" s="119" t="s">
        <v>2625</v>
      </c>
    </row>
    <row r="2" spans="1:13">
      <c r="A2" s="119" t="s">
        <v>396</v>
      </c>
      <c r="B2" s="119" t="s">
        <v>397</v>
      </c>
      <c r="C2" s="119">
        <v>56.15</v>
      </c>
      <c r="D2" s="119">
        <v>57.05</v>
      </c>
      <c r="E2" s="119">
        <v>54.45</v>
      </c>
      <c r="F2" s="119">
        <v>55.1</v>
      </c>
      <c r="G2" s="119">
        <v>54.55</v>
      </c>
      <c r="H2" s="119">
        <v>54.35</v>
      </c>
      <c r="I2" s="119">
        <v>135961</v>
      </c>
      <c r="J2" s="119">
        <v>7574213.6500000004</v>
      </c>
      <c r="K2" s="121">
        <v>43145</v>
      </c>
      <c r="L2" s="119">
        <v>1287</v>
      </c>
      <c r="M2" s="119" t="s">
        <v>398</v>
      </c>
    </row>
    <row r="3" spans="1:13">
      <c r="A3" s="119" t="s">
        <v>399</v>
      </c>
      <c r="B3" s="119" t="s">
        <v>397</v>
      </c>
      <c r="C3" s="119">
        <v>6.05</v>
      </c>
      <c r="D3" s="119">
        <v>6.15</v>
      </c>
      <c r="E3" s="119">
        <v>5.85</v>
      </c>
      <c r="F3" s="119">
        <v>6.15</v>
      </c>
      <c r="G3" s="119">
        <v>6.15</v>
      </c>
      <c r="H3" s="119">
        <v>5.9</v>
      </c>
      <c r="I3" s="119">
        <v>6354566</v>
      </c>
      <c r="J3" s="119">
        <v>38620538.899999999</v>
      </c>
      <c r="K3" s="121">
        <v>43145</v>
      </c>
      <c r="L3" s="119">
        <v>2195</v>
      </c>
      <c r="M3" s="119" t="s">
        <v>400</v>
      </c>
    </row>
    <row r="4" spans="1:13">
      <c r="A4" s="119" t="s">
        <v>401</v>
      </c>
      <c r="B4" s="119" t="s">
        <v>397</v>
      </c>
      <c r="C4" s="119">
        <v>21995</v>
      </c>
      <c r="D4" s="119">
        <v>22000</v>
      </c>
      <c r="E4" s="119">
        <v>20555</v>
      </c>
      <c r="F4" s="119">
        <v>20689.099999999999</v>
      </c>
      <c r="G4" s="119">
        <v>20700</v>
      </c>
      <c r="H4" s="119">
        <v>21706.7</v>
      </c>
      <c r="I4" s="119">
        <v>4347</v>
      </c>
      <c r="J4" s="119">
        <v>92901967.349999994</v>
      </c>
      <c r="K4" s="121">
        <v>43145</v>
      </c>
      <c r="L4" s="119">
        <v>1935</v>
      </c>
      <c r="M4" s="119" t="s">
        <v>402</v>
      </c>
    </row>
    <row r="5" spans="1:13">
      <c r="A5" s="119" t="s">
        <v>2934</v>
      </c>
      <c r="B5" s="119" t="s">
        <v>397</v>
      </c>
      <c r="C5" s="119">
        <v>308</v>
      </c>
      <c r="D5" s="119">
        <v>309.60000000000002</v>
      </c>
      <c r="E5" s="119">
        <v>281</v>
      </c>
      <c r="F5" s="119">
        <v>309.60000000000002</v>
      </c>
      <c r="G5" s="119">
        <v>309.60000000000002</v>
      </c>
      <c r="H5" s="119">
        <v>294.89999999999998</v>
      </c>
      <c r="I5" s="119">
        <v>8368</v>
      </c>
      <c r="J5" s="119">
        <v>2542048.65</v>
      </c>
      <c r="K5" s="121">
        <v>43145</v>
      </c>
      <c r="L5" s="119">
        <v>240</v>
      </c>
      <c r="M5" s="119" t="s">
        <v>2935</v>
      </c>
    </row>
    <row r="6" spans="1:13">
      <c r="A6" s="119" t="s">
        <v>2394</v>
      </c>
      <c r="B6" s="119" t="s">
        <v>397</v>
      </c>
      <c r="C6" s="119">
        <v>107.5</v>
      </c>
      <c r="D6" s="119">
        <v>107.75</v>
      </c>
      <c r="E6" s="119">
        <v>100.15</v>
      </c>
      <c r="F6" s="119">
        <v>102.5</v>
      </c>
      <c r="G6" s="119">
        <v>102.45</v>
      </c>
      <c r="H6" s="119">
        <v>105.4</v>
      </c>
      <c r="I6" s="119">
        <v>223243</v>
      </c>
      <c r="J6" s="119">
        <v>23346025.25</v>
      </c>
      <c r="K6" s="121">
        <v>43145</v>
      </c>
      <c r="L6" s="119">
        <v>3161</v>
      </c>
      <c r="M6" s="119" t="s">
        <v>847</v>
      </c>
    </row>
    <row r="7" spans="1:13">
      <c r="A7" s="119" t="s">
        <v>403</v>
      </c>
      <c r="B7" s="119" t="s">
        <v>397</v>
      </c>
      <c r="C7" s="119">
        <v>813</v>
      </c>
      <c r="D7" s="119">
        <v>839.95</v>
      </c>
      <c r="E7" s="119">
        <v>805</v>
      </c>
      <c r="F7" s="119">
        <v>819.2</v>
      </c>
      <c r="G7" s="119">
        <v>819.2</v>
      </c>
      <c r="H7" s="119">
        <v>801</v>
      </c>
      <c r="I7" s="119">
        <v>352043</v>
      </c>
      <c r="J7" s="119">
        <v>290422545.89999998</v>
      </c>
      <c r="K7" s="121">
        <v>43145</v>
      </c>
      <c r="L7" s="119">
        <v>15838</v>
      </c>
      <c r="M7" s="119" t="s">
        <v>2288</v>
      </c>
    </row>
    <row r="8" spans="1:13">
      <c r="A8" s="119" t="s">
        <v>404</v>
      </c>
      <c r="B8" s="119" t="s">
        <v>397</v>
      </c>
      <c r="C8" s="119">
        <v>36.6</v>
      </c>
      <c r="D8" s="119">
        <v>37.65</v>
      </c>
      <c r="E8" s="119">
        <v>35.25</v>
      </c>
      <c r="F8" s="119">
        <v>35.65</v>
      </c>
      <c r="G8" s="119">
        <v>35.5</v>
      </c>
      <c r="H8" s="119">
        <v>36.25</v>
      </c>
      <c r="I8" s="119">
        <v>1357835</v>
      </c>
      <c r="J8" s="119">
        <v>49820059.149999999</v>
      </c>
      <c r="K8" s="121">
        <v>43145</v>
      </c>
      <c r="L8" s="119">
        <v>5392</v>
      </c>
      <c r="M8" s="119" t="s">
        <v>405</v>
      </c>
    </row>
    <row r="9" spans="1:13">
      <c r="A9" s="119" t="s">
        <v>406</v>
      </c>
      <c r="B9" s="119" t="s">
        <v>397</v>
      </c>
      <c r="C9" s="119">
        <v>635</v>
      </c>
      <c r="D9" s="119">
        <v>680</v>
      </c>
      <c r="E9" s="119">
        <v>635</v>
      </c>
      <c r="F9" s="119">
        <v>656.35</v>
      </c>
      <c r="G9" s="119">
        <v>660.05</v>
      </c>
      <c r="H9" s="119">
        <v>624.75</v>
      </c>
      <c r="I9" s="119">
        <v>37291</v>
      </c>
      <c r="J9" s="119">
        <v>24729990.5</v>
      </c>
      <c r="K9" s="121">
        <v>43145</v>
      </c>
      <c r="L9" s="119">
        <v>2341</v>
      </c>
      <c r="M9" s="119" t="s">
        <v>407</v>
      </c>
    </row>
    <row r="10" spans="1:13">
      <c r="A10" s="119" t="s">
        <v>408</v>
      </c>
      <c r="B10" s="119" t="s">
        <v>397</v>
      </c>
      <c r="C10" s="119">
        <v>1125</v>
      </c>
      <c r="D10" s="119">
        <v>1188</v>
      </c>
      <c r="E10" s="119">
        <v>1125</v>
      </c>
      <c r="F10" s="119">
        <v>1183.0999999999999</v>
      </c>
      <c r="G10" s="119">
        <v>1179.5</v>
      </c>
      <c r="H10" s="119">
        <v>1132.6500000000001</v>
      </c>
      <c r="I10" s="119">
        <v>70502</v>
      </c>
      <c r="J10" s="119">
        <v>82237086.450000003</v>
      </c>
      <c r="K10" s="121">
        <v>43145</v>
      </c>
      <c r="L10" s="119">
        <v>4083</v>
      </c>
      <c r="M10" s="119" t="s">
        <v>409</v>
      </c>
    </row>
    <row r="11" spans="1:13">
      <c r="A11" s="119" t="s">
        <v>2847</v>
      </c>
      <c r="B11" s="119" t="s">
        <v>397</v>
      </c>
      <c r="C11" s="119">
        <v>53.9</v>
      </c>
      <c r="D11" s="119">
        <v>57</v>
      </c>
      <c r="E11" s="119">
        <v>51.1</v>
      </c>
      <c r="F11" s="119">
        <v>54.45</v>
      </c>
      <c r="G11" s="119">
        <v>54</v>
      </c>
      <c r="H11" s="119">
        <v>50</v>
      </c>
      <c r="I11" s="119">
        <v>188263</v>
      </c>
      <c r="J11" s="119">
        <v>10284404.699999999</v>
      </c>
      <c r="K11" s="121">
        <v>43145</v>
      </c>
      <c r="L11" s="119">
        <v>1276</v>
      </c>
      <c r="M11" s="119" t="s">
        <v>2848</v>
      </c>
    </row>
    <row r="12" spans="1:13">
      <c r="A12" s="119" t="s">
        <v>410</v>
      </c>
      <c r="B12" s="119" t="s">
        <v>397</v>
      </c>
      <c r="C12" s="119">
        <v>188.5</v>
      </c>
      <c r="D12" s="119">
        <v>190.5</v>
      </c>
      <c r="E12" s="119">
        <v>180.3</v>
      </c>
      <c r="F12" s="119">
        <v>180.95</v>
      </c>
      <c r="G12" s="119">
        <v>180.95</v>
      </c>
      <c r="H12" s="119">
        <v>190.15</v>
      </c>
      <c r="I12" s="119">
        <v>1431901</v>
      </c>
      <c r="J12" s="119">
        <v>264354508.30000001</v>
      </c>
      <c r="K12" s="121">
        <v>43145</v>
      </c>
      <c r="L12" s="119">
        <v>16539</v>
      </c>
      <c r="M12" s="119" t="s">
        <v>411</v>
      </c>
    </row>
    <row r="13" spans="1:13">
      <c r="A13" s="119" t="s">
        <v>186</v>
      </c>
      <c r="B13" s="119" t="s">
        <v>397</v>
      </c>
      <c r="C13" s="119">
        <v>1622</v>
      </c>
      <c r="D13" s="119">
        <v>1634</v>
      </c>
      <c r="E13" s="119">
        <v>1561.5</v>
      </c>
      <c r="F13" s="119">
        <v>1572.1</v>
      </c>
      <c r="G13" s="119">
        <v>1567</v>
      </c>
      <c r="H13" s="119">
        <v>1610.65</v>
      </c>
      <c r="I13" s="119">
        <v>43054</v>
      </c>
      <c r="J13" s="119">
        <v>68683435.950000003</v>
      </c>
      <c r="K13" s="121">
        <v>43145</v>
      </c>
      <c r="L13" s="119">
        <v>3094</v>
      </c>
      <c r="M13" s="119" t="s">
        <v>412</v>
      </c>
    </row>
    <row r="14" spans="1:13">
      <c r="A14" s="119" t="s">
        <v>413</v>
      </c>
      <c r="B14" s="119" t="s">
        <v>397</v>
      </c>
      <c r="C14" s="119">
        <v>5926</v>
      </c>
      <c r="D14" s="119">
        <v>6067</v>
      </c>
      <c r="E14" s="119">
        <v>5690</v>
      </c>
      <c r="F14" s="119">
        <v>5739.15</v>
      </c>
      <c r="G14" s="119">
        <v>5699.95</v>
      </c>
      <c r="H14" s="119">
        <v>5886.25</v>
      </c>
      <c r="I14" s="119">
        <v>14699</v>
      </c>
      <c r="J14" s="119">
        <v>87418122.950000003</v>
      </c>
      <c r="K14" s="121">
        <v>43145</v>
      </c>
      <c r="L14" s="119">
        <v>2808</v>
      </c>
      <c r="M14" s="119" t="s">
        <v>414</v>
      </c>
    </row>
    <row r="15" spans="1:13">
      <c r="A15" s="119" t="s">
        <v>2714</v>
      </c>
      <c r="B15" s="119" t="s">
        <v>397</v>
      </c>
      <c r="C15" s="119">
        <v>170.3</v>
      </c>
      <c r="D15" s="119">
        <v>172.85</v>
      </c>
      <c r="E15" s="119">
        <v>167.35</v>
      </c>
      <c r="F15" s="119">
        <v>167.85</v>
      </c>
      <c r="G15" s="119">
        <v>167.5</v>
      </c>
      <c r="H15" s="119">
        <v>169.75</v>
      </c>
      <c r="I15" s="119">
        <v>1779926</v>
      </c>
      <c r="J15" s="119">
        <v>301742640.19999999</v>
      </c>
      <c r="K15" s="121">
        <v>43145</v>
      </c>
      <c r="L15" s="119">
        <v>15850</v>
      </c>
      <c r="M15" s="119" t="s">
        <v>2715</v>
      </c>
    </row>
    <row r="16" spans="1:13">
      <c r="A16" s="119" t="s">
        <v>415</v>
      </c>
      <c r="B16" s="119" t="s">
        <v>397</v>
      </c>
      <c r="C16" s="119">
        <v>164</v>
      </c>
      <c r="D16" s="119">
        <v>164.8</v>
      </c>
      <c r="E16" s="119">
        <v>156</v>
      </c>
      <c r="F16" s="119">
        <v>157.44999999999999</v>
      </c>
      <c r="G16" s="119">
        <v>157</v>
      </c>
      <c r="H16" s="119">
        <v>162.65</v>
      </c>
      <c r="I16" s="119">
        <v>187289</v>
      </c>
      <c r="J16" s="119">
        <v>29897025.449999999</v>
      </c>
      <c r="K16" s="121">
        <v>43145</v>
      </c>
      <c r="L16" s="119">
        <v>2466</v>
      </c>
      <c r="M16" s="119" t="s">
        <v>416</v>
      </c>
    </row>
    <row r="17" spans="1:13">
      <c r="A17" s="119" t="s">
        <v>30</v>
      </c>
      <c r="B17" s="119" t="s">
        <v>397</v>
      </c>
      <c r="C17" s="119">
        <v>1652</v>
      </c>
      <c r="D17" s="119">
        <v>1661.1</v>
      </c>
      <c r="E17" s="119">
        <v>1620</v>
      </c>
      <c r="F17" s="119">
        <v>1629.7</v>
      </c>
      <c r="G17" s="119">
        <v>1620</v>
      </c>
      <c r="H17" s="119">
        <v>1651.55</v>
      </c>
      <c r="I17" s="119">
        <v>206639</v>
      </c>
      <c r="J17" s="119">
        <v>338640832.60000002</v>
      </c>
      <c r="K17" s="121">
        <v>43145</v>
      </c>
      <c r="L17" s="119">
        <v>10470</v>
      </c>
      <c r="M17" s="119" t="s">
        <v>417</v>
      </c>
    </row>
    <row r="18" spans="1:13">
      <c r="A18" s="119" t="s">
        <v>418</v>
      </c>
      <c r="B18" s="119" t="s">
        <v>397</v>
      </c>
      <c r="C18" s="119">
        <v>1400</v>
      </c>
      <c r="D18" s="119">
        <v>1410</v>
      </c>
      <c r="E18" s="119">
        <v>1376.1</v>
      </c>
      <c r="F18" s="119">
        <v>1407.55</v>
      </c>
      <c r="G18" s="119">
        <v>1409.5</v>
      </c>
      <c r="H18" s="119">
        <v>1410.75</v>
      </c>
      <c r="I18" s="119">
        <v>3078</v>
      </c>
      <c r="J18" s="119">
        <v>4303493</v>
      </c>
      <c r="K18" s="121">
        <v>43145</v>
      </c>
      <c r="L18" s="119">
        <v>880</v>
      </c>
      <c r="M18" s="119" t="s">
        <v>419</v>
      </c>
    </row>
    <row r="19" spans="1:13">
      <c r="A19" s="119" t="s">
        <v>420</v>
      </c>
      <c r="B19" s="119" t="s">
        <v>397</v>
      </c>
      <c r="C19" s="119">
        <v>176.7</v>
      </c>
      <c r="D19" s="119">
        <v>204.4</v>
      </c>
      <c r="E19" s="119">
        <v>176.7</v>
      </c>
      <c r="F19" s="119">
        <v>191.2</v>
      </c>
      <c r="G19" s="119">
        <v>189.9</v>
      </c>
      <c r="H19" s="119">
        <v>174.9</v>
      </c>
      <c r="I19" s="119">
        <v>4724392</v>
      </c>
      <c r="J19" s="119">
        <v>915746420</v>
      </c>
      <c r="K19" s="121">
        <v>43145</v>
      </c>
      <c r="L19" s="119">
        <v>38603</v>
      </c>
      <c r="M19" s="119" t="s">
        <v>421</v>
      </c>
    </row>
    <row r="20" spans="1:13">
      <c r="A20" s="119" t="s">
        <v>31</v>
      </c>
      <c r="B20" s="119" t="s">
        <v>397</v>
      </c>
      <c r="C20" s="119">
        <v>218.5</v>
      </c>
      <c r="D20" s="119">
        <v>223.5</v>
      </c>
      <c r="E20" s="119">
        <v>216.75</v>
      </c>
      <c r="F20" s="119">
        <v>219.45</v>
      </c>
      <c r="G20" s="119">
        <v>217.85</v>
      </c>
      <c r="H20" s="119">
        <v>217.25</v>
      </c>
      <c r="I20" s="119">
        <v>6915464</v>
      </c>
      <c r="J20" s="119">
        <v>1531595586.8499999</v>
      </c>
      <c r="K20" s="121">
        <v>43145</v>
      </c>
      <c r="L20" s="119">
        <v>39658</v>
      </c>
      <c r="M20" s="119" t="s">
        <v>422</v>
      </c>
    </row>
    <row r="21" spans="1:13">
      <c r="A21" s="119" t="s">
        <v>32</v>
      </c>
      <c r="B21" s="119" t="s">
        <v>397</v>
      </c>
      <c r="C21" s="119">
        <v>405</v>
      </c>
      <c r="D21" s="119">
        <v>416.8</v>
      </c>
      <c r="E21" s="119">
        <v>405</v>
      </c>
      <c r="F21" s="119">
        <v>413</v>
      </c>
      <c r="G21" s="119">
        <v>410.6</v>
      </c>
      <c r="H21" s="119">
        <v>403.35</v>
      </c>
      <c r="I21" s="119">
        <v>3001847</v>
      </c>
      <c r="J21" s="119">
        <v>1237168866.0999999</v>
      </c>
      <c r="K21" s="121">
        <v>43145</v>
      </c>
      <c r="L21" s="119">
        <v>61302</v>
      </c>
      <c r="M21" s="119" t="s">
        <v>423</v>
      </c>
    </row>
    <row r="22" spans="1:13">
      <c r="A22" s="119" t="s">
        <v>33</v>
      </c>
      <c r="B22" s="119" t="s">
        <v>397</v>
      </c>
      <c r="C22" s="119">
        <v>34.700000000000003</v>
      </c>
      <c r="D22" s="119">
        <v>34.700000000000003</v>
      </c>
      <c r="E22" s="119">
        <v>33.15</v>
      </c>
      <c r="F22" s="119">
        <v>33.35</v>
      </c>
      <c r="G22" s="119">
        <v>33.299999999999997</v>
      </c>
      <c r="H22" s="119">
        <v>34</v>
      </c>
      <c r="I22" s="119">
        <v>9307687</v>
      </c>
      <c r="J22" s="119">
        <v>313347252.25</v>
      </c>
      <c r="K22" s="121">
        <v>43145</v>
      </c>
      <c r="L22" s="119">
        <v>13843</v>
      </c>
      <c r="M22" s="119" t="s">
        <v>424</v>
      </c>
    </row>
    <row r="23" spans="1:13">
      <c r="A23" s="119" t="s">
        <v>425</v>
      </c>
      <c r="B23" s="119" t="s">
        <v>397</v>
      </c>
      <c r="C23" s="119">
        <v>214</v>
      </c>
      <c r="D23" s="119">
        <v>217.75</v>
      </c>
      <c r="E23" s="119">
        <v>210.5</v>
      </c>
      <c r="F23" s="119">
        <v>212</v>
      </c>
      <c r="G23" s="119">
        <v>212.05</v>
      </c>
      <c r="H23" s="119">
        <v>210.5</v>
      </c>
      <c r="I23" s="119">
        <v>883313</v>
      </c>
      <c r="J23" s="119">
        <v>188300059.05000001</v>
      </c>
      <c r="K23" s="121">
        <v>43145</v>
      </c>
      <c r="L23" s="119">
        <v>7962</v>
      </c>
      <c r="M23" s="119" t="s">
        <v>426</v>
      </c>
    </row>
    <row r="24" spans="1:13">
      <c r="A24" s="119" t="s">
        <v>427</v>
      </c>
      <c r="B24" s="119" t="s">
        <v>397</v>
      </c>
      <c r="C24" s="119">
        <v>254.95</v>
      </c>
      <c r="D24" s="119">
        <v>257.95</v>
      </c>
      <c r="E24" s="119">
        <v>245.1</v>
      </c>
      <c r="F24" s="119">
        <v>247</v>
      </c>
      <c r="G24" s="119">
        <v>247.4</v>
      </c>
      <c r="H24" s="119">
        <v>251.25</v>
      </c>
      <c r="I24" s="119">
        <v>388991</v>
      </c>
      <c r="J24" s="119">
        <v>97135683.200000003</v>
      </c>
      <c r="K24" s="121">
        <v>43145</v>
      </c>
      <c r="L24" s="119">
        <v>4212</v>
      </c>
      <c r="M24" s="119" t="s">
        <v>428</v>
      </c>
    </row>
    <row r="25" spans="1:13">
      <c r="A25" s="119" t="s">
        <v>3070</v>
      </c>
      <c r="B25" s="119" t="s">
        <v>397</v>
      </c>
      <c r="C25" s="119">
        <v>5.05</v>
      </c>
      <c r="D25" s="119">
        <v>5.3</v>
      </c>
      <c r="E25" s="119">
        <v>5.05</v>
      </c>
      <c r="F25" s="119">
        <v>5.25</v>
      </c>
      <c r="G25" s="119">
        <v>5.3</v>
      </c>
      <c r="H25" s="119">
        <v>5.05</v>
      </c>
      <c r="I25" s="119">
        <v>69033</v>
      </c>
      <c r="J25" s="119">
        <v>362789.25</v>
      </c>
      <c r="K25" s="121">
        <v>43145</v>
      </c>
      <c r="L25" s="119">
        <v>114</v>
      </c>
      <c r="M25" s="119" t="s">
        <v>3071</v>
      </c>
    </row>
    <row r="26" spans="1:13">
      <c r="A26" s="119" t="s">
        <v>3072</v>
      </c>
      <c r="B26" s="119" t="s">
        <v>397</v>
      </c>
      <c r="C26" s="119">
        <v>92.05</v>
      </c>
      <c r="D26" s="119">
        <v>92.05</v>
      </c>
      <c r="E26" s="119">
        <v>88.05</v>
      </c>
      <c r="F26" s="119">
        <v>89.9</v>
      </c>
      <c r="G26" s="119">
        <v>89.5</v>
      </c>
      <c r="H26" s="119">
        <v>90.85</v>
      </c>
      <c r="I26" s="119">
        <v>6181</v>
      </c>
      <c r="J26" s="119">
        <v>559434</v>
      </c>
      <c r="K26" s="121">
        <v>43145</v>
      </c>
      <c r="L26" s="119">
        <v>67</v>
      </c>
      <c r="M26" s="119" t="s">
        <v>3073</v>
      </c>
    </row>
    <row r="27" spans="1:13">
      <c r="A27" s="119" t="s">
        <v>3074</v>
      </c>
      <c r="B27" s="119" t="s">
        <v>397</v>
      </c>
      <c r="C27" s="119">
        <v>60.15</v>
      </c>
      <c r="D27" s="119">
        <v>60.7</v>
      </c>
      <c r="E27" s="119">
        <v>59</v>
      </c>
      <c r="F27" s="119">
        <v>59.95</v>
      </c>
      <c r="G27" s="119">
        <v>59.65</v>
      </c>
      <c r="H27" s="119">
        <v>59.95</v>
      </c>
      <c r="I27" s="119">
        <v>70897</v>
      </c>
      <c r="J27" s="119">
        <v>4247115.7</v>
      </c>
      <c r="K27" s="121">
        <v>43145</v>
      </c>
      <c r="L27" s="119">
        <v>516</v>
      </c>
      <c r="M27" s="119" t="s">
        <v>3075</v>
      </c>
    </row>
    <row r="28" spans="1:13">
      <c r="A28" s="119" t="s">
        <v>430</v>
      </c>
      <c r="B28" s="119" t="s">
        <v>397</v>
      </c>
      <c r="C28" s="119">
        <v>449.2</v>
      </c>
      <c r="D28" s="119">
        <v>453</v>
      </c>
      <c r="E28" s="119">
        <v>436</v>
      </c>
      <c r="F28" s="119">
        <v>439.1</v>
      </c>
      <c r="G28" s="119">
        <v>440</v>
      </c>
      <c r="H28" s="119">
        <v>443.45</v>
      </c>
      <c r="I28" s="119">
        <v>10319</v>
      </c>
      <c r="J28" s="119">
        <v>4598367.3499999996</v>
      </c>
      <c r="K28" s="121">
        <v>43145</v>
      </c>
      <c r="L28" s="119">
        <v>507</v>
      </c>
      <c r="M28" s="119" t="s">
        <v>431</v>
      </c>
    </row>
    <row r="29" spans="1:13">
      <c r="A29" s="119" t="s">
        <v>3076</v>
      </c>
      <c r="B29" s="119" t="s">
        <v>397</v>
      </c>
      <c r="C29" s="119">
        <v>24.85</v>
      </c>
      <c r="D29" s="119">
        <v>26.3</v>
      </c>
      <c r="E29" s="119">
        <v>24.15</v>
      </c>
      <c r="F29" s="119">
        <v>26.3</v>
      </c>
      <c r="G29" s="119">
        <v>26.3</v>
      </c>
      <c r="H29" s="119">
        <v>25.05</v>
      </c>
      <c r="I29" s="119">
        <v>148240</v>
      </c>
      <c r="J29" s="119">
        <v>3858397.95</v>
      </c>
      <c r="K29" s="121">
        <v>43145</v>
      </c>
      <c r="L29" s="119">
        <v>220</v>
      </c>
      <c r="M29" s="119" t="s">
        <v>3077</v>
      </c>
    </row>
    <row r="30" spans="1:13">
      <c r="A30" s="119" t="s">
        <v>432</v>
      </c>
      <c r="B30" s="119" t="s">
        <v>397</v>
      </c>
      <c r="C30" s="119">
        <v>72.2</v>
      </c>
      <c r="D30" s="119">
        <v>73.2</v>
      </c>
      <c r="E30" s="119">
        <v>67.3</v>
      </c>
      <c r="F30" s="119">
        <v>69.75</v>
      </c>
      <c r="G30" s="119">
        <v>69.25</v>
      </c>
      <c r="H30" s="119">
        <v>71.400000000000006</v>
      </c>
      <c r="I30" s="119">
        <v>42787</v>
      </c>
      <c r="J30" s="119">
        <v>2981230.9</v>
      </c>
      <c r="K30" s="121">
        <v>43145</v>
      </c>
      <c r="L30" s="119">
        <v>461</v>
      </c>
      <c r="M30" s="119" t="s">
        <v>433</v>
      </c>
    </row>
    <row r="31" spans="1:13">
      <c r="A31" s="119" t="s">
        <v>2220</v>
      </c>
      <c r="B31" s="119" t="s">
        <v>397</v>
      </c>
      <c r="C31" s="119">
        <v>256</v>
      </c>
      <c r="D31" s="119">
        <v>259.05</v>
      </c>
      <c r="E31" s="119">
        <v>248</v>
      </c>
      <c r="F31" s="119">
        <v>252.35</v>
      </c>
      <c r="G31" s="119">
        <v>252.65</v>
      </c>
      <c r="H31" s="119">
        <v>254.1</v>
      </c>
      <c r="I31" s="119">
        <v>193123</v>
      </c>
      <c r="J31" s="119">
        <v>49055013.700000003</v>
      </c>
      <c r="K31" s="121">
        <v>43145</v>
      </c>
      <c r="L31" s="119">
        <v>3903</v>
      </c>
      <c r="M31" s="119" t="s">
        <v>2492</v>
      </c>
    </row>
    <row r="32" spans="1:13">
      <c r="A32" s="119" t="s">
        <v>434</v>
      </c>
      <c r="B32" s="119" t="s">
        <v>397</v>
      </c>
      <c r="C32" s="119">
        <v>272.55</v>
      </c>
      <c r="D32" s="119">
        <v>280.3</v>
      </c>
      <c r="E32" s="119">
        <v>267.10000000000002</v>
      </c>
      <c r="F32" s="119">
        <v>270.8</v>
      </c>
      <c r="G32" s="119">
        <v>267.14999999999998</v>
      </c>
      <c r="H32" s="119">
        <v>274.64999999999998</v>
      </c>
      <c r="I32" s="119">
        <v>139597</v>
      </c>
      <c r="J32" s="119">
        <v>38315338.600000001</v>
      </c>
      <c r="K32" s="121">
        <v>43145</v>
      </c>
      <c r="L32" s="119">
        <v>3238</v>
      </c>
      <c r="M32" s="119" t="s">
        <v>435</v>
      </c>
    </row>
    <row r="33" spans="1:13">
      <c r="A33" s="119" t="s">
        <v>2964</v>
      </c>
      <c r="B33" s="119" t="s">
        <v>397</v>
      </c>
      <c r="C33" s="119">
        <v>55.05</v>
      </c>
      <c r="D33" s="119">
        <v>55.05</v>
      </c>
      <c r="E33" s="119">
        <v>52.65</v>
      </c>
      <c r="F33" s="119">
        <v>53.1</v>
      </c>
      <c r="G33" s="119">
        <v>53.3</v>
      </c>
      <c r="H33" s="119">
        <v>55.05</v>
      </c>
      <c r="I33" s="119">
        <v>8565</v>
      </c>
      <c r="J33" s="119">
        <v>456533.2</v>
      </c>
      <c r="K33" s="121">
        <v>43145</v>
      </c>
      <c r="L33" s="119">
        <v>90</v>
      </c>
      <c r="M33" s="119" t="s">
        <v>2965</v>
      </c>
    </row>
    <row r="34" spans="1:13">
      <c r="A34" s="119" t="s">
        <v>3078</v>
      </c>
      <c r="B34" s="119" t="s">
        <v>397</v>
      </c>
      <c r="C34" s="119">
        <v>119.9</v>
      </c>
      <c r="D34" s="119">
        <v>123.2</v>
      </c>
      <c r="E34" s="119">
        <v>119.5</v>
      </c>
      <c r="F34" s="119">
        <v>123.2</v>
      </c>
      <c r="G34" s="119">
        <v>123.2</v>
      </c>
      <c r="H34" s="119">
        <v>117.35</v>
      </c>
      <c r="I34" s="119">
        <v>2573</v>
      </c>
      <c r="J34" s="119">
        <v>316394.8</v>
      </c>
      <c r="K34" s="121">
        <v>43145</v>
      </c>
      <c r="L34" s="119">
        <v>36</v>
      </c>
      <c r="M34" s="119" t="s">
        <v>3079</v>
      </c>
    </row>
    <row r="35" spans="1:13">
      <c r="A35" s="119" t="s">
        <v>2591</v>
      </c>
      <c r="B35" s="119" t="s">
        <v>397</v>
      </c>
      <c r="C35" s="119">
        <v>116</v>
      </c>
      <c r="D35" s="119">
        <v>116</v>
      </c>
      <c r="E35" s="119">
        <v>112.7</v>
      </c>
      <c r="F35" s="119">
        <v>115.15</v>
      </c>
      <c r="G35" s="119">
        <v>115.05</v>
      </c>
      <c r="H35" s="119">
        <v>116</v>
      </c>
      <c r="I35" s="119">
        <v>2210</v>
      </c>
      <c r="J35" s="119">
        <v>254476.35</v>
      </c>
      <c r="K35" s="121">
        <v>43145</v>
      </c>
      <c r="L35" s="119">
        <v>65</v>
      </c>
      <c r="M35" s="119" t="s">
        <v>2592</v>
      </c>
    </row>
    <row r="36" spans="1:13">
      <c r="A36" s="119" t="s">
        <v>2352</v>
      </c>
      <c r="B36" s="119" t="s">
        <v>397</v>
      </c>
      <c r="C36" s="119">
        <v>175.1</v>
      </c>
      <c r="D36" s="119">
        <v>183.85</v>
      </c>
      <c r="E36" s="119">
        <v>170.3</v>
      </c>
      <c r="F36" s="119">
        <v>182.55</v>
      </c>
      <c r="G36" s="119">
        <v>178</v>
      </c>
      <c r="H36" s="119">
        <v>167.15</v>
      </c>
      <c r="I36" s="119">
        <v>860142</v>
      </c>
      <c r="J36" s="119">
        <v>154921942</v>
      </c>
      <c r="K36" s="121">
        <v>43145</v>
      </c>
      <c r="L36" s="119">
        <v>11308</v>
      </c>
      <c r="M36" s="119" t="s">
        <v>2353</v>
      </c>
    </row>
    <row r="37" spans="1:13">
      <c r="A37" s="119" t="s">
        <v>436</v>
      </c>
      <c r="B37" s="119" t="s">
        <v>397</v>
      </c>
      <c r="C37" s="119">
        <v>350</v>
      </c>
      <c r="D37" s="119">
        <v>350</v>
      </c>
      <c r="E37" s="119">
        <v>340</v>
      </c>
      <c r="F37" s="119">
        <v>345.4</v>
      </c>
      <c r="G37" s="119">
        <v>345</v>
      </c>
      <c r="H37" s="119">
        <v>340.05</v>
      </c>
      <c r="I37" s="119">
        <v>6086</v>
      </c>
      <c r="J37" s="119">
        <v>2099307.2000000002</v>
      </c>
      <c r="K37" s="121">
        <v>43145</v>
      </c>
      <c r="L37" s="119">
        <v>337</v>
      </c>
      <c r="M37" s="119" t="s">
        <v>437</v>
      </c>
    </row>
    <row r="38" spans="1:13">
      <c r="A38" s="119" t="s">
        <v>3080</v>
      </c>
      <c r="B38" s="119" t="s">
        <v>397</v>
      </c>
      <c r="C38" s="119">
        <v>257.95</v>
      </c>
      <c r="D38" s="119">
        <v>257.95</v>
      </c>
      <c r="E38" s="119">
        <v>253</v>
      </c>
      <c r="F38" s="119">
        <v>255</v>
      </c>
      <c r="G38" s="119">
        <v>255</v>
      </c>
      <c r="H38" s="119">
        <v>255.1</v>
      </c>
      <c r="I38" s="119">
        <v>2555</v>
      </c>
      <c r="J38" s="119">
        <v>651314.15</v>
      </c>
      <c r="K38" s="121">
        <v>43145</v>
      </c>
      <c r="L38" s="119">
        <v>45</v>
      </c>
      <c r="M38" s="119" t="s">
        <v>3081</v>
      </c>
    </row>
    <row r="39" spans="1:13">
      <c r="A39" s="119" t="s">
        <v>438</v>
      </c>
      <c r="B39" s="119" t="s">
        <v>397</v>
      </c>
      <c r="C39" s="119">
        <v>1465</v>
      </c>
      <c r="D39" s="119">
        <v>1475</v>
      </c>
      <c r="E39" s="119">
        <v>1440</v>
      </c>
      <c r="F39" s="119">
        <v>1468.2</v>
      </c>
      <c r="G39" s="119">
        <v>1462.2</v>
      </c>
      <c r="H39" s="119">
        <v>1451.45</v>
      </c>
      <c r="I39" s="119">
        <v>47441</v>
      </c>
      <c r="J39" s="119">
        <v>69393866.349999994</v>
      </c>
      <c r="K39" s="121">
        <v>43145</v>
      </c>
      <c r="L39" s="119">
        <v>4803</v>
      </c>
      <c r="M39" s="119" t="s">
        <v>439</v>
      </c>
    </row>
    <row r="40" spans="1:13">
      <c r="A40" s="119" t="s">
        <v>440</v>
      </c>
      <c r="B40" s="119" t="s">
        <v>397</v>
      </c>
      <c r="C40" s="119">
        <v>450.85</v>
      </c>
      <c r="D40" s="119">
        <v>453</v>
      </c>
      <c r="E40" s="119">
        <v>444.5</v>
      </c>
      <c r="F40" s="119">
        <v>444.85</v>
      </c>
      <c r="G40" s="119">
        <v>444.95</v>
      </c>
      <c r="H40" s="119">
        <v>446.05</v>
      </c>
      <c r="I40" s="119">
        <v>158672</v>
      </c>
      <c r="J40" s="119">
        <v>70872796.299999997</v>
      </c>
      <c r="K40" s="121">
        <v>43145</v>
      </c>
      <c r="L40" s="119">
        <v>3306</v>
      </c>
      <c r="M40" s="119" t="s">
        <v>441</v>
      </c>
    </row>
    <row r="41" spans="1:13">
      <c r="A41" s="119" t="s">
        <v>235</v>
      </c>
      <c r="B41" s="119" t="s">
        <v>397</v>
      </c>
      <c r="C41" s="119">
        <v>1436.3</v>
      </c>
      <c r="D41" s="119">
        <v>1438</v>
      </c>
      <c r="E41" s="119">
        <v>1411.1</v>
      </c>
      <c r="F41" s="119">
        <v>1421.25</v>
      </c>
      <c r="G41" s="119">
        <v>1415</v>
      </c>
      <c r="H41" s="119">
        <v>1425.6</v>
      </c>
      <c r="I41" s="119">
        <v>134703</v>
      </c>
      <c r="J41" s="119">
        <v>191843425.59999999</v>
      </c>
      <c r="K41" s="121">
        <v>43145</v>
      </c>
      <c r="L41" s="119">
        <v>12186</v>
      </c>
      <c r="M41" s="119" t="s">
        <v>443</v>
      </c>
    </row>
    <row r="42" spans="1:13">
      <c r="A42" s="119" t="s">
        <v>444</v>
      </c>
      <c r="B42" s="119" t="s">
        <v>397</v>
      </c>
      <c r="C42" s="119">
        <v>274.7</v>
      </c>
      <c r="D42" s="119">
        <v>277</v>
      </c>
      <c r="E42" s="119">
        <v>258</v>
      </c>
      <c r="F42" s="119">
        <v>261.3</v>
      </c>
      <c r="G42" s="119">
        <v>263.3</v>
      </c>
      <c r="H42" s="119">
        <v>272.14999999999998</v>
      </c>
      <c r="I42" s="119">
        <v>183570</v>
      </c>
      <c r="J42" s="119">
        <v>49345609.149999999</v>
      </c>
      <c r="K42" s="121">
        <v>43145</v>
      </c>
      <c r="L42" s="119">
        <v>3671</v>
      </c>
      <c r="M42" s="119" t="s">
        <v>445</v>
      </c>
    </row>
    <row r="43" spans="1:13">
      <c r="A43" s="119" t="s">
        <v>2453</v>
      </c>
      <c r="B43" s="119" t="s">
        <v>397</v>
      </c>
      <c r="C43" s="119">
        <v>718.25</v>
      </c>
      <c r="D43" s="119">
        <v>739</v>
      </c>
      <c r="E43" s="119">
        <v>675</v>
      </c>
      <c r="F43" s="119">
        <v>684.2</v>
      </c>
      <c r="G43" s="119">
        <v>680</v>
      </c>
      <c r="H43" s="119">
        <v>724.9</v>
      </c>
      <c r="I43" s="119">
        <v>36215</v>
      </c>
      <c r="J43" s="119">
        <v>25681965.899999999</v>
      </c>
      <c r="K43" s="121">
        <v>43145</v>
      </c>
      <c r="L43" s="119">
        <v>1517</v>
      </c>
      <c r="M43" s="119" t="s">
        <v>2454</v>
      </c>
    </row>
    <row r="44" spans="1:13">
      <c r="A44" s="119" t="s">
        <v>3082</v>
      </c>
      <c r="B44" s="119" t="s">
        <v>397</v>
      </c>
      <c r="C44" s="119">
        <v>44.6</v>
      </c>
      <c r="D44" s="119">
        <v>44.6</v>
      </c>
      <c r="E44" s="119">
        <v>41.25</v>
      </c>
      <c r="F44" s="119">
        <v>41.75</v>
      </c>
      <c r="G44" s="119">
        <v>41.25</v>
      </c>
      <c r="H44" s="119">
        <v>42.5</v>
      </c>
      <c r="I44" s="119">
        <v>3757886</v>
      </c>
      <c r="J44" s="119">
        <v>163790128.55000001</v>
      </c>
      <c r="K44" s="121">
        <v>43145</v>
      </c>
      <c r="L44" s="119">
        <v>7742</v>
      </c>
      <c r="M44" s="119" t="s">
        <v>3083</v>
      </c>
    </row>
    <row r="45" spans="1:13">
      <c r="A45" s="119" t="s">
        <v>446</v>
      </c>
      <c r="B45" s="119" t="s">
        <v>397</v>
      </c>
      <c r="C45" s="119">
        <v>1809.2</v>
      </c>
      <c r="D45" s="119">
        <v>1817</v>
      </c>
      <c r="E45" s="119">
        <v>1782.55</v>
      </c>
      <c r="F45" s="119">
        <v>1803.1</v>
      </c>
      <c r="G45" s="119">
        <v>1800</v>
      </c>
      <c r="H45" s="119">
        <v>1791.35</v>
      </c>
      <c r="I45" s="119">
        <v>2937</v>
      </c>
      <c r="J45" s="119">
        <v>5294406.4000000004</v>
      </c>
      <c r="K45" s="121">
        <v>43145</v>
      </c>
      <c r="L45" s="119">
        <v>457</v>
      </c>
      <c r="M45" s="119" t="s">
        <v>447</v>
      </c>
    </row>
    <row r="46" spans="1:13">
      <c r="A46" s="119" t="s">
        <v>2649</v>
      </c>
      <c r="B46" s="119" t="s">
        <v>397</v>
      </c>
      <c r="C46" s="119">
        <v>61.4</v>
      </c>
      <c r="D46" s="119">
        <v>61.4</v>
      </c>
      <c r="E46" s="119">
        <v>56.55</v>
      </c>
      <c r="F46" s="119">
        <v>56.65</v>
      </c>
      <c r="G46" s="119">
        <v>56.7</v>
      </c>
      <c r="H46" s="119">
        <v>59.5</v>
      </c>
      <c r="I46" s="119">
        <v>474560</v>
      </c>
      <c r="J46" s="119">
        <v>27092232.949999999</v>
      </c>
      <c r="K46" s="121">
        <v>43145</v>
      </c>
      <c r="L46" s="119">
        <v>2390</v>
      </c>
      <c r="M46" s="119" t="s">
        <v>2650</v>
      </c>
    </row>
    <row r="47" spans="1:13">
      <c r="A47" s="119" t="s">
        <v>34</v>
      </c>
      <c r="B47" s="119" t="s">
        <v>397</v>
      </c>
      <c r="C47" s="119">
        <v>61</v>
      </c>
      <c r="D47" s="119">
        <v>61.05</v>
      </c>
      <c r="E47" s="119">
        <v>55.6</v>
      </c>
      <c r="F47" s="119">
        <v>56.2</v>
      </c>
      <c r="G47" s="119">
        <v>55.95</v>
      </c>
      <c r="H47" s="119">
        <v>60.85</v>
      </c>
      <c r="I47" s="119">
        <v>7338154</v>
      </c>
      <c r="J47" s="119">
        <v>423985206</v>
      </c>
      <c r="K47" s="121">
        <v>43145</v>
      </c>
      <c r="L47" s="119">
        <v>29664</v>
      </c>
      <c r="M47" s="119" t="s">
        <v>448</v>
      </c>
    </row>
    <row r="48" spans="1:13">
      <c r="A48" s="119" t="s">
        <v>449</v>
      </c>
      <c r="B48" s="119" t="s">
        <v>397</v>
      </c>
      <c r="C48" s="119">
        <v>63.9</v>
      </c>
      <c r="D48" s="119">
        <v>64.3</v>
      </c>
      <c r="E48" s="119">
        <v>62.95</v>
      </c>
      <c r="F48" s="119">
        <v>63.25</v>
      </c>
      <c r="G48" s="119">
        <v>63</v>
      </c>
      <c r="H48" s="119">
        <v>63.25</v>
      </c>
      <c r="I48" s="119">
        <v>560377</v>
      </c>
      <c r="J48" s="119">
        <v>35692936.649999999</v>
      </c>
      <c r="K48" s="121">
        <v>43145</v>
      </c>
      <c r="L48" s="119">
        <v>2401</v>
      </c>
      <c r="M48" s="119" t="s">
        <v>450</v>
      </c>
    </row>
    <row r="49" spans="1:13">
      <c r="A49" s="119" t="s">
        <v>451</v>
      </c>
      <c r="B49" s="119" t="s">
        <v>397</v>
      </c>
      <c r="C49" s="119">
        <v>655</v>
      </c>
      <c r="D49" s="119">
        <v>671</v>
      </c>
      <c r="E49" s="119">
        <v>651.5</v>
      </c>
      <c r="F49" s="119">
        <v>656.5</v>
      </c>
      <c r="G49" s="119">
        <v>655</v>
      </c>
      <c r="H49" s="119">
        <v>652.35</v>
      </c>
      <c r="I49" s="119">
        <v>3508</v>
      </c>
      <c r="J49" s="119">
        <v>2308724.9500000002</v>
      </c>
      <c r="K49" s="121">
        <v>43145</v>
      </c>
      <c r="L49" s="119">
        <v>133</v>
      </c>
      <c r="M49" s="119" t="s">
        <v>452</v>
      </c>
    </row>
    <row r="50" spans="1:13">
      <c r="A50" s="119" t="s">
        <v>2849</v>
      </c>
      <c r="B50" s="119" t="s">
        <v>397</v>
      </c>
      <c r="C50" s="119">
        <v>78.849999999999994</v>
      </c>
      <c r="D50" s="119">
        <v>94</v>
      </c>
      <c r="E50" s="119">
        <v>78.8</v>
      </c>
      <c r="F50" s="119">
        <v>88.5</v>
      </c>
      <c r="G50" s="119">
        <v>87.65</v>
      </c>
      <c r="H50" s="119">
        <v>79.150000000000006</v>
      </c>
      <c r="I50" s="119">
        <v>324496</v>
      </c>
      <c r="J50" s="119">
        <v>29308104.600000001</v>
      </c>
      <c r="K50" s="121">
        <v>43145</v>
      </c>
      <c r="L50" s="119">
        <v>4651</v>
      </c>
      <c r="M50" s="119" t="s">
        <v>2850</v>
      </c>
    </row>
    <row r="51" spans="1:13">
      <c r="A51" s="119" t="s">
        <v>453</v>
      </c>
      <c r="B51" s="119" t="s">
        <v>397</v>
      </c>
      <c r="C51" s="119">
        <v>2180</v>
      </c>
      <c r="D51" s="119">
        <v>2200.0500000000002</v>
      </c>
      <c r="E51" s="119">
        <v>2135.8000000000002</v>
      </c>
      <c r="F51" s="119">
        <v>2153.8000000000002</v>
      </c>
      <c r="G51" s="119">
        <v>2138</v>
      </c>
      <c r="H51" s="119">
        <v>2181.5500000000002</v>
      </c>
      <c r="I51" s="119">
        <v>18083</v>
      </c>
      <c r="J51" s="119">
        <v>39204126.850000001</v>
      </c>
      <c r="K51" s="121">
        <v>43145</v>
      </c>
      <c r="L51" s="119">
        <v>1744</v>
      </c>
      <c r="M51" s="119" t="s">
        <v>454</v>
      </c>
    </row>
    <row r="52" spans="1:13">
      <c r="A52" s="119" t="s">
        <v>455</v>
      </c>
      <c r="B52" s="119" t="s">
        <v>397</v>
      </c>
      <c r="C52" s="119">
        <v>645</v>
      </c>
      <c r="D52" s="119">
        <v>645</v>
      </c>
      <c r="E52" s="119">
        <v>631</v>
      </c>
      <c r="F52" s="119">
        <v>636.4</v>
      </c>
      <c r="G52" s="119">
        <v>634.1</v>
      </c>
      <c r="H52" s="119">
        <v>628.5</v>
      </c>
      <c r="I52" s="119">
        <v>4333</v>
      </c>
      <c r="J52" s="119">
        <v>2776605.8</v>
      </c>
      <c r="K52" s="121">
        <v>43145</v>
      </c>
      <c r="L52" s="119">
        <v>174</v>
      </c>
      <c r="M52" s="119" t="s">
        <v>456</v>
      </c>
    </row>
    <row r="53" spans="1:13">
      <c r="A53" s="119" t="s">
        <v>457</v>
      </c>
      <c r="B53" s="119" t="s">
        <v>397</v>
      </c>
      <c r="C53" s="119">
        <v>195.5</v>
      </c>
      <c r="D53" s="119">
        <v>196.2</v>
      </c>
      <c r="E53" s="119">
        <v>186.5</v>
      </c>
      <c r="F53" s="119">
        <v>187</v>
      </c>
      <c r="G53" s="119">
        <v>186.5</v>
      </c>
      <c r="H53" s="119">
        <v>196.2</v>
      </c>
      <c r="I53" s="119">
        <v>577209</v>
      </c>
      <c r="J53" s="119">
        <v>109132574.45</v>
      </c>
      <c r="K53" s="121">
        <v>43145</v>
      </c>
      <c r="L53" s="119">
        <v>8241</v>
      </c>
      <c r="M53" s="119" t="s">
        <v>458</v>
      </c>
    </row>
    <row r="54" spans="1:13">
      <c r="A54" s="119" t="s">
        <v>459</v>
      </c>
      <c r="B54" s="119" t="s">
        <v>397</v>
      </c>
      <c r="C54" s="119">
        <v>391.25</v>
      </c>
      <c r="D54" s="119">
        <v>401.65</v>
      </c>
      <c r="E54" s="119">
        <v>389</v>
      </c>
      <c r="F54" s="119">
        <v>395.3</v>
      </c>
      <c r="G54" s="119">
        <v>395</v>
      </c>
      <c r="H54" s="119">
        <v>384.85</v>
      </c>
      <c r="I54" s="119">
        <v>18874</v>
      </c>
      <c r="J54" s="119">
        <v>7462010.0499999998</v>
      </c>
      <c r="K54" s="121">
        <v>43145</v>
      </c>
      <c r="L54" s="119">
        <v>560</v>
      </c>
      <c r="M54" s="119" t="s">
        <v>460</v>
      </c>
    </row>
    <row r="55" spans="1:13">
      <c r="A55" s="119" t="s">
        <v>3084</v>
      </c>
      <c r="B55" s="119" t="s">
        <v>397</v>
      </c>
      <c r="C55" s="119">
        <v>27.95</v>
      </c>
      <c r="D55" s="119">
        <v>27.95</v>
      </c>
      <c r="E55" s="119">
        <v>27.4</v>
      </c>
      <c r="F55" s="119">
        <v>27.95</v>
      </c>
      <c r="G55" s="119">
        <v>27.95</v>
      </c>
      <c r="H55" s="119">
        <v>26.65</v>
      </c>
      <c r="I55" s="119">
        <v>9420</v>
      </c>
      <c r="J55" s="119">
        <v>262770.25</v>
      </c>
      <c r="K55" s="121">
        <v>43145</v>
      </c>
      <c r="L55" s="119">
        <v>37</v>
      </c>
      <c r="M55" s="119" t="s">
        <v>3085</v>
      </c>
    </row>
    <row r="56" spans="1:13">
      <c r="A56" s="119" t="s">
        <v>3086</v>
      </c>
      <c r="B56" s="119" t="s">
        <v>397</v>
      </c>
      <c r="C56" s="119">
        <v>3.55</v>
      </c>
      <c r="D56" s="119">
        <v>3.6</v>
      </c>
      <c r="E56" s="119">
        <v>3.4</v>
      </c>
      <c r="F56" s="119">
        <v>3.5</v>
      </c>
      <c r="G56" s="119">
        <v>3.45</v>
      </c>
      <c r="H56" s="119">
        <v>3.55</v>
      </c>
      <c r="I56" s="119">
        <v>3403858</v>
      </c>
      <c r="J56" s="119">
        <v>11861571.699999999</v>
      </c>
      <c r="K56" s="121">
        <v>43145</v>
      </c>
      <c r="L56" s="119">
        <v>1078</v>
      </c>
      <c r="M56" s="119" t="s">
        <v>3087</v>
      </c>
    </row>
    <row r="57" spans="1:13">
      <c r="A57" s="119" t="s">
        <v>2651</v>
      </c>
      <c r="B57" s="119" t="s">
        <v>397</v>
      </c>
      <c r="C57" s="119">
        <v>40.65</v>
      </c>
      <c r="D57" s="119">
        <v>40.65</v>
      </c>
      <c r="E57" s="119">
        <v>40.65</v>
      </c>
      <c r="F57" s="119">
        <v>40.65</v>
      </c>
      <c r="G57" s="119">
        <v>40.65</v>
      </c>
      <c r="H57" s="119">
        <v>38.75</v>
      </c>
      <c r="I57" s="119">
        <v>14519</v>
      </c>
      <c r="J57" s="119">
        <v>590197.35</v>
      </c>
      <c r="K57" s="121">
        <v>43145</v>
      </c>
      <c r="L57" s="119">
        <v>28</v>
      </c>
      <c r="M57" s="119" t="s">
        <v>2652</v>
      </c>
    </row>
    <row r="58" spans="1:13">
      <c r="A58" s="119" t="s">
        <v>389</v>
      </c>
      <c r="B58" s="119" t="s">
        <v>397</v>
      </c>
      <c r="C58" s="119">
        <v>858.9</v>
      </c>
      <c r="D58" s="119">
        <v>858.9</v>
      </c>
      <c r="E58" s="119">
        <v>839.9</v>
      </c>
      <c r="F58" s="119">
        <v>842.4</v>
      </c>
      <c r="G58" s="119">
        <v>839.9</v>
      </c>
      <c r="H58" s="119">
        <v>842.1</v>
      </c>
      <c r="I58" s="119">
        <v>11701</v>
      </c>
      <c r="J58" s="119">
        <v>9889405.9499999993</v>
      </c>
      <c r="K58" s="121">
        <v>43145</v>
      </c>
      <c r="L58" s="119">
        <v>700</v>
      </c>
      <c r="M58" s="119" t="s">
        <v>461</v>
      </c>
    </row>
    <row r="59" spans="1:13">
      <c r="A59" s="119" t="s">
        <v>3088</v>
      </c>
      <c r="B59" s="119" t="s">
        <v>397</v>
      </c>
      <c r="C59" s="119">
        <v>4.95</v>
      </c>
      <c r="D59" s="119">
        <v>4.95</v>
      </c>
      <c r="E59" s="119">
        <v>4.75</v>
      </c>
      <c r="F59" s="119">
        <v>4.75</v>
      </c>
      <c r="G59" s="119">
        <v>4.75</v>
      </c>
      <c r="H59" s="119">
        <v>4.95</v>
      </c>
      <c r="I59" s="119">
        <v>72649</v>
      </c>
      <c r="J59" s="119">
        <v>347447.6</v>
      </c>
      <c r="K59" s="121">
        <v>43145</v>
      </c>
      <c r="L59" s="119">
        <v>86</v>
      </c>
      <c r="M59" s="119" t="s">
        <v>3089</v>
      </c>
    </row>
    <row r="60" spans="1:13">
      <c r="A60" s="119" t="s">
        <v>187</v>
      </c>
      <c r="B60" s="119" t="s">
        <v>397</v>
      </c>
      <c r="C60" s="119">
        <v>855</v>
      </c>
      <c r="D60" s="119">
        <v>857.2</v>
      </c>
      <c r="E60" s="119">
        <v>831.15</v>
      </c>
      <c r="F60" s="119">
        <v>839.1</v>
      </c>
      <c r="G60" s="119">
        <v>840.5</v>
      </c>
      <c r="H60" s="119">
        <v>848.55</v>
      </c>
      <c r="I60" s="119">
        <v>638759</v>
      </c>
      <c r="J60" s="119">
        <v>540952140.25</v>
      </c>
      <c r="K60" s="121">
        <v>43145</v>
      </c>
      <c r="L60" s="119">
        <v>23292</v>
      </c>
      <c r="M60" s="119" t="s">
        <v>463</v>
      </c>
    </row>
    <row r="61" spans="1:13">
      <c r="A61" s="119" t="s">
        <v>3011</v>
      </c>
      <c r="B61" s="119" t="s">
        <v>397</v>
      </c>
      <c r="C61" s="119">
        <v>1200</v>
      </c>
      <c r="D61" s="119">
        <v>1205</v>
      </c>
      <c r="E61" s="119">
        <v>1177</v>
      </c>
      <c r="F61" s="119">
        <v>1185.95</v>
      </c>
      <c r="G61" s="119">
        <v>1177</v>
      </c>
      <c r="H61" s="119">
        <v>1194.6500000000001</v>
      </c>
      <c r="I61" s="119">
        <v>90458</v>
      </c>
      <c r="J61" s="119">
        <v>108101220</v>
      </c>
      <c r="K61" s="121">
        <v>43145</v>
      </c>
      <c r="L61" s="119">
        <v>6160</v>
      </c>
      <c r="M61" s="119" t="s">
        <v>3012</v>
      </c>
    </row>
    <row r="62" spans="1:13">
      <c r="A62" s="119" t="s">
        <v>464</v>
      </c>
      <c r="B62" s="119" t="s">
        <v>397</v>
      </c>
      <c r="C62" s="119">
        <v>1426</v>
      </c>
      <c r="D62" s="119">
        <v>1447</v>
      </c>
      <c r="E62" s="119">
        <v>1310</v>
      </c>
      <c r="F62" s="119">
        <v>1323</v>
      </c>
      <c r="G62" s="119">
        <v>1338</v>
      </c>
      <c r="H62" s="119">
        <v>1426.5</v>
      </c>
      <c r="I62" s="119">
        <v>14298</v>
      </c>
      <c r="J62" s="119">
        <v>19245569.350000001</v>
      </c>
      <c r="K62" s="121">
        <v>43145</v>
      </c>
      <c r="L62" s="119">
        <v>981</v>
      </c>
      <c r="M62" s="119" t="s">
        <v>465</v>
      </c>
    </row>
    <row r="63" spans="1:13">
      <c r="A63" s="119" t="s">
        <v>35</v>
      </c>
      <c r="B63" s="119" t="s">
        <v>397</v>
      </c>
      <c r="C63" s="119">
        <v>257.60000000000002</v>
      </c>
      <c r="D63" s="119">
        <v>258.39999999999998</v>
      </c>
      <c r="E63" s="119">
        <v>252.8</v>
      </c>
      <c r="F63" s="119">
        <v>254.15</v>
      </c>
      <c r="G63" s="119">
        <v>252.9</v>
      </c>
      <c r="H63" s="119">
        <v>256.89999999999998</v>
      </c>
      <c r="I63" s="119">
        <v>1060437</v>
      </c>
      <c r="J63" s="119">
        <v>271263658.85000002</v>
      </c>
      <c r="K63" s="121">
        <v>43145</v>
      </c>
      <c r="L63" s="119">
        <v>19699</v>
      </c>
      <c r="M63" s="119" t="s">
        <v>466</v>
      </c>
    </row>
    <row r="64" spans="1:13">
      <c r="A64" s="119" t="s">
        <v>467</v>
      </c>
      <c r="B64" s="119" t="s">
        <v>397</v>
      </c>
      <c r="C64" s="119">
        <v>39.700000000000003</v>
      </c>
      <c r="D64" s="119">
        <v>41.5</v>
      </c>
      <c r="E64" s="119">
        <v>36.6</v>
      </c>
      <c r="F64" s="119">
        <v>37.6</v>
      </c>
      <c r="G64" s="119">
        <v>37.6</v>
      </c>
      <c r="H64" s="119">
        <v>38.15</v>
      </c>
      <c r="I64" s="119">
        <v>142283</v>
      </c>
      <c r="J64" s="119">
        <v>5629779.7000000002</v>
      </c>
      <c r="K64" s="121">
        <v>43145</v>
      </c>
      <c r="L64" s="119">
        <v>691</v>
      </c>
      <c r="M64" s="119" t="s">
        <v>468</v>
      </c>
    </row>
    <row r="65" spans="1:13">
      <c r="A65" s="119" t="s">
        <v>2996</v>
      </c>
      <c r="B65" s="119" t="s">
        <v>397</v>
      </c>
      <c r="C65" s="119">
        <v>28.5</v>
      </c>
      <c r="D65" s="119">
        <v>29.7</v>
      </c>
      <c r="E65" s="119">
        <v>27.9</v>
      </c>
      <c r="F65" s="119">
        <v>28.45</v>
      </c>
      <c r="G65" s="119">
        <v>28.35</v>
      </c>
      <c r="H65" s="119">
        <v>28.3</v>
      </c>
      <c r="I65" s="119">
        <v>23111</v>
      </c>
      <c r="J65" s="119">
        <v>664264.69999999995</v>
      </c>
      <c r="K65" s="121">
        <v>43145</v>
      </c>
      <c r="L65" s="119">
        <v>142</v>
      </c>
      <c r="M65" s="119" t="s">
        <v>1554</v>
      </c>
    </row>
    <row r="66" spans="1:13">
      <c r="A66" s="119" t="s">
        <v>469</v>
      </c>
      <c r="B66" s="119" t="s">
        <v>397</v>
      </c>
      <c r="C66" s="119">
        <v>588</v>
      </c>
      <c r="D66" s="119">
        <v>627</v>
      </c>
      <c r="E66" s="119">
        <v>585</v>
      </c>
      <c r="F66" s="119">
        <v>590.75</v>
      </c>
      <c r="G66" s="119">
        <v>585.04999999999995</v>
      </c>
      <c r="H66" s="119">
        <v>604.75</v>
      </c>
      <c r="I66" s="119">
        <v>15512</v>
      </c>
      <c r="J66" s="119">
        <v>9374317.25</v>
      </c>
      <c r="K66" s="121">
        <v>43145</v>
      </c>
      <c r="L66" s="119">
        <v>1086</v>
      </c>
      <c r="M66" s="119" t="s">
        <v>470</v>
      </c>
    </row>
    <row r="67" spans="1:13">
      <c r="A67" s="119" t="s">
        <v>3090</v>
      </c>
      <c r="B67" s="119" t="s">
        <v>397</v>
      </c>
      <c r="C67" s="119">
        <v>24.8</v>
      </c>
      <c r="D67" s="119">
        <v>24.85</v>
      </c>
      <c r="E67" s="119">
        <v>23.55</v>
      </c>
      <c r="F67" s="119">
        <v>24</v>
      </c>
      <c r="G67" s="119">
        <v>24.1</v>
      </c>
      <c r="H67" s="119">
        <v>24.55</v>
      </c>
      <c r="I67" s="119">
        <v>503221</v>
      </c>
      <c r="J67" s="119">
        <v>12155567.35</v>
      </c>
      <c r="K67" s="121">
        <v>43145</v>
      </c>
      <c r="L67" s="119">
        <v>1842</v>
      </c>
      <c r="M67" s="119" t="s">
        <v>3091</v>
      </c>
    </row>
    <row r="68" spans="1:13">
      <c r="A68" s="119" t="s">
        <v>471</v>
      </c>
      <c r="B68" s="119" t="s">
        <v>397</v>
      </c>
      <c r="C68" s="119">
        <v>63.4</v>
      </c>
      <c r="D68" s="119">
        <v>64</v>
      </c>
      <c r="E68" s="119">
        <v>61.2</v>
      </c>
      <c r="F68" s="119">
        <v>61.8</v>
      </c>
      <c r="G68" s="119">
        <v>61.4</v>
      </c>
      <c r="H68" s="119">
        <v>62.65</v>
      </c>
      <c r="I68" s="119">
        <v>1263816</v>
      </c>
      <c r="J68" s="119">
        <v>79447683.150000006</v>
      </c>
      <c r="K68" s="121">
        <v>43145</v>
      </c>
      <c r="L68" s="119">
        <v>5132</v>
      </c>
      <c r="M68" s="119" t="s">
        <v>472</v>
      </c>
    </row>
    <row r="69" spans="1:13">
      <c r="A69" s="119" t="s">
        <v>36</v>
      </c>
      <c r="B69" s="119" t="s">
        <v>397</v>
      </c>
      <c r="C69" s="119">
        <v>48.75</v>
      </c>
      <c r="D69" s="119">
        <v>48.8</v>
      </c>
      <c r="E69" s="119">
        <v>46.65</v>
      </c>
      <c r="F69" s="119">
        <v>46.9</v>
      </c>
      <c r="G69" s="119">
        <v>46.9</v>
      </c>
      <c r="H69" s="119">
        <v>48.75</v>
      </c>
      <c r="I69" s="119">
        <v>3471159</v>
      </c>
      <c r="J69" s="119">
        <v>164790699.09999999</v>
      </c>
      <c r="K69" s="121">
        <v>43145</v>
      </c>
      <c r="L69" s="119">
        <v>8882</v>
      </c>
      <c r="M69" s="119" t="s">
        <v>473</v>
      </c>
    </row>
    <row r="70" spans="1:13">
      <c r="A70" s="119" t="s">
        <v>2851</v>
      </c>
      <c r="B70" s="119" t="s">
        <v>397</v>
      </c>
      <c r="C70" s="119">
        <v>11.75</v>
      </c>
      <c r="D70" s="119">
        <v>12</v>
      </c>
      <c r="E70" s="119">
        <v>11.55</v>
      </c>
      <c r="F70" s="119">
        <v>11.7</v>
      </c>
      <c r="G70" s="119">
        <v>11.75</v>
      </c>
      <c r="H70" s="119">
        <v>12</v>
      </c>
      <c r="I70" s="119">
        <v>208528</v>
      </c>
      <c r="J70" s="119">
        <v>2472651.65</v>
      </c>
      <c r="K70" s="121">
        <v>43145</v>
      </c>
      <c r="L70" s="119">
        <v>337</v>
      </c>
      <c r="M70" s="119" t="s">
        <v>2852</v>
      </c>
    </row>
    <row r="71" spans="1:13">
      <c r="A71" s="119" t="s">
        <v>474</v>
      </c>
      <c r="B71" s="119" t="s">
        <v>397</v>
      </c>
      <c r="C71" s="119">
        <v>513.85</v>
      </c>
      <c r="D71" s="119">
        <v>521.29999999999995</v>
      </c>
      <c r="E71" s="119">
        <v>513.79999999999995</v>
      </c>
      <c r="F71" s="119">
        <v>517.1</v>
      </c>
      <c r="G71" s="119">
        <v>517</v>
      </c>
      <c r="H71" s="119">
        <v>509.55</v>
      </c>
      <c r="I71" s="119">
        <v>63457</v>
      </c>
      <c r="J71" s="119">
        <v>32855304.399999999</v>
      </c>
      <c r="K71" s="121">
        <v>43145</v>
      </c>
      <c r="L71" s="119">
        <v>3805</v>
      </c>
      <c r="M71" s="119" t="s">
        <v>475</v>
      </c>
    </row>
    <row r="72" spans="1:13">
      <c r="A72" s="119" t="s">
        <v>3092</v>
      </c>
      <c r="B72" s="119" t="s">
        <v>397</v>
      </c>
      <c r="C72" s="119">
        <v>6.1</v>
      </c>
      <c r="D72" s="119">
        <v>6.2</v>
      </c>
      <c r="E72" s="119">
        <v>5.95</v>
      </c>
      <c r="F72" s="119">
        <v>6</v>
      </c>
      <c r="G72" s="119">
        <v>6.05</v>
      </c>
      <c r="H72" s="119">
        <v>6.25</v>
      </c>
      <c r="I72" s="119">
        <v>28805</v>
      </c>
      <c r="J72" s="119">
        <v>173201.45</v>
      </c>
      <c r="K72" s="121">
        <v>43145</v>
      </c>
      <c r="L72" s="119">
        <v>43</v>
      </c>
      <c r="M72" s="119" t="s">
        <v>3093</v>
      </c>
    </row>
    <row r="73" spans="1:13">
      <c r="A73" s="119" t="s">
        <v>2653</v>
      </c>
      <c r="B73" s="119" t="s">
        <v>397</v>
      </c>
      <c r="C73" s="119">
        <v>42.45</v>
      </c>
      <c r="D73" s="119">
        <v>48.5</v>
      </c>
      <c r="E73" s="119">
        <v>42.45</v>
      </c>
      <c r="F73" s="119">
        <v>47.45</v>
      </c>
      <c r="G73" s="119">
        <v>48</v>
      </c>
      <c r="H73" s="119">
        <v>42.15</v>
      </c>
      <c r="I73" s="119">
        <v>84072</v>
      </c>
      <c r="J73" s="119">
        <v>3889679.2</v>
      </c>
      <c r="K73" s="121">
        <v>43145</v>
      </c>
      <c r="L73" s="119">
        <v>762</v>
      </c>
      <c r="M73" s="119" t="s">
        <v>2654</v>
      </c>
    </row>
    <row r="74" spans="1:13">
      <c r="A74" s="119" t="s">
        <v>476</v>
      </c>
      <c r="B74" s="119" t="s">
        <v>397</v>
      </c>
      <c r="C74" s="119">
        <v>24.8</v>
      </c>
      <c r="D74" s="119">
        <v>25.2</v>
      </c>
      <c r="E74" s="119">
        <v>24.25</v>
      </c>
      <c r="F74" s="119">
        <v>24.5</v>
      </c>
      <c r="G74" s="119">
        <v>24.3</v>
      </c>
      <c r="H74" s="119">
        <v>24.95</v>
      </c>
      <c r="I74" s="119">
        <v>71887</v>
      </c>
      <c r="J74" s="119">
        <v>1769847.25</v>
      </c>
      <c r="K74" s="121">
        <v>43145</v>
      </c>
      <c r="L74" s="119">
        <v>355</v>
      </c>
      <c r="M74" s="119" t="s">
        <v>477</v>
      </c>
    </row>
    <row r="75" spans="1:13">
      <c r="A75" s="119" t="s">
        <v>478</v>
      </c>
      <c r="B75" s="119" t="s">
        <v>397</v>
      </c>
      <c r="C75" s="119">
        <v>24.6</v>
      </c>
      <c r="D75" s="119">
        <v>24.95</v>
      </c>
      <c r="E75" s="119">
        <v>24</v>
      </c>
      <c r="F75" s="119">
        <v>24.15</v>
      </c>
      <c r="G75" s="119">
        <v>24.35</v>
      </c>
      <c r="H75" s="119">
        <v>24.5</v>
      </c>
      <c r="I75" s="119">
        <v>52422</v>
      </c>
      <c r="J75" s="119">
        <v>1286940.7</v>
      </c>
      <c r="K75" s="121">
        <v>43145</v>
      </c>
      <c r="L75" s="119">
        <v>350</v>
      </c>
      <c r="M75" s="119" t="s">
        <v>479</v>
      </c>
    </row>
    <row r="76" spans="1:13">
      <c r="A76" s="119" t="s">
        <v>480</v>
      </c>
      <c r="B76" s="119" t="s">
        <v>397</v>
      </c>
      <c r="C76" s="119">
        <v>794.4</v>
      </c>
      <c r="D76" s="119">
        <v>821</v>
      </c>
      <c r="E76" s="119">
        <v>793.25</v>
      </c>
      <c r="F76" s="119">
        <v>800.35</v>
      </c>
      <c r="G76" s="119">
        <v>805.55</v>
      </c>
      <c r="H76" s="119">
        <v>791.35</v>
      </c>
      <c r="I76" s="119">
        <v>46122</v>
      </c>
      <c r="J76" s="119">
        <v>37356374.850000001</v>
      </c>
      <c r="K76" s="121">
        <v>43145</v>
      </c>
      <c r="L76" s="119">
        <v>3517</v>
      </c>
      <c r="M76" s="119" t="s">
        <v>481</v>
      </c>
    </row>
    <row r="77" spans="1:13">
      <c r="A77" s="119" t="s">
        <v>2465</v>
      </c>
      <c r="B77" s="119" t="s">
        <v>397</v>
      </c>
      <c r="C77" s="119">
        <v>210</v>
      </c>
      <c r="D77" s="119">
        <v>210</v>
      </c>
      <c r="E77" s="119">
        <v>201.1</v>
      </c>
      <c r="F77" s="119">
        <v>203.85</v>
      </c>
      <c r="G77" s="119">
        <v>203</v>
      </c>
      <c r="H77" s="119">
        <v>216.7</v>
      </c>
      <c r="I77" s="119">
        <v>23767</v>
      </c>
      <c r="J77" s="119">
        <v>4863502.9000000004</v>
      </c>
      <c r="K77" s="121">
        <v>43145</v>
      </c>
      <c r="L77" s="119">
        <v>427</v>
      </c>
      <c r="M77" s="119" t="s">
        <v>2466</v>
      </c>
    </row>
    <row r="78" spans="1:13">
      <c r="A78" s="119" t="s">
        <v>482</v>
      </c>
      <c r="B78" s="119" t="s">
        <v>397</v>
      </c>
      <c r="C78" s="119">
        <v>541.9</v>
      </c>
      <c r="D78" s="119">
        <v>545.9</v>
      </c>
      <c r="E78" s="119">
        <v>521</v>
      </c>
      <c r="F78" s="119">
        <v>524.35</v>
      </c>
      <c r="G78" s="119">
        <v>525</v>
      </c>
      <c r="H78" s="119">
        <v>536.95000000000005</v>
      </c>
      <c r="I78" s="119">
        <v>50656</v>
      </c>
      <c r="J78" s="119">
        <v>27026771.300000001</v>
      </c>
      <c r="K78" s="121">
        <v>43145</v>
      </c>
      <c r="L78" s="119">
        <v>2274</v>
      </c>
      <c r="M78" s="119" t="s">
        <v>483</v>
      </c>
    </row>
    <row r="79" spans="1:13">
      <c r="A79" s="119" t="s">
        <v>2719</v>
      </c>
      <c r="B79" s="119" t="s">
        <v>397</v>
      </c>
      <c r="C79" s="119">
        <v>793.95</v>
      </c>
      <c r="D79" s="119">
        <v>794.65</v>
      </c>
      <c r="E79" s="119">
        <v>720.05</v>
      </c>
      <c r="F79" s="119">
        <v>733.95</v>
      </c>
      <c r="G79" s="119">
        <v>736</v>
      </c>
      <c r="H79" s="119">
        <v>783.15</v>
      </c>
      <c r="I79" s="119">
        <v>378146</v>
      </c>
      <c r="J79" s="119">
        <v>285936969.60000002</v>
      </c>
      <c r="K79" s="121">
        <v>43145</v>
      </c>
      <c r="L79" s="119">
        <v>11513</v>
      </c>
      <c r="M79" s="119" t="s">
        <v>2720</v>
      </c>
    </row>
    <row r="80" spans="1:13">
      <c r="A80" s="119" t="s">
        <v>484</v>
      </c>
      <c r="B80" s="119" t="s">
        <v>397</v>
      </c>
      <c r="C80" s="119">
        <v>2139.9</v>
      </c>
      <c r="D80" s="119">
        <v>2191</v>
      </c>
      <c r="E80" s="119">
        <v>2029.85</v>
      </c>
      <c r="F80" s="119">
        <v>2054.6</v>
      </c>
      <c r="G80" s="119">
        <v>2032.2</v>
      </c>
      <c r="H80" s="119">
        <v>2126.9499999999998</v>
      </c>
      <c r="I80" s="119">
        <v>51296</v>
      </c>
      <c r="J80" s="119">
        <v>105762518.5</v>
      </c>
      <c r="K80" s="121">
        <v>43145</v>
      </c>
      <c r="L80" s="119">
        <v>5367</v>
      </c>
      <c r="M80" s="119" t="s">
        <v>485</v>
      </c>
    </row>
    <row r="81" spans="1:13">
      <c r="A81" s="119" t="s">
        <v>486</v>
      </c>
      <c r="B81" s="119" t="s">
        <v>397</v>
      </c>
      <c r="C81" s="119">
        <v>574</v>
      </c>
      <c r="D81" s="119">
        <v>574</v>
      </c>
      <c r="E81" s="119">
        <v>554.95000000000005</v>
      </c>
      <c r="F81" s="119">
        <v>561.29999999999995</v>
      </c>
      <c r="G81" s="119">
        <v>563.9</v>
      </c>
      <c r="H81" s="119">
        <v>558.6</v>
      </c>
      <c r="I81" s="119">
        <v>18592</v>
      </c>
      <c r="J81" s="119">
        <v>10423123.550000001</v>
      </c>
      <c r="K81" s="121">
        <v>43145</v>
      </c>
      <c r="L81" s="119">
        <v>1090</v>
      </c>
      <c r="M81" s="119" t="s">
        <v>487</v>
      </c>
    </row>
    <row r="82" spans="1:13">
      <c r="A82" s="119" t="s">
        <v>3054</v>
      </c>
      <c r="B82" s="119" t="s">
        <v>397</v>
      </c>
      <c r="C82" s="119">
        <v>317</v>
      </c>
      <c r="D82" s="119">
        <v>317.5</v>
      </c>
      <c r="E82" s="119">
        <v>308.05</v>
      </c>
      <c r="F82" s="119">
        <v>309.39999999999998</v>
      </c>
      <c r="G82" s="119">
        <v>309</v>
      </c>
      <c r="H82" s="119">
        <v>322.60000000000002</v>
      </c>
      <c r="I82" s="119">
        <v>177469</v>
      </c>
      <c r="J82" s="119">
        <v>55346835.5</v>
      </c>
      <c r="K82" s="121">
        <v>43145</v>
      </c>
      <c r="L82" s="119">
        <v>4853</v>
      </c>
      <c r="M82" s="119" t="s">
        <v>3055</v>
      </c>
    </row>
    <row r="83" spans="1:13">
      <c r="A83" s="119" t="s">
        <v>37</v>
      </c>
      <c r="B83" s="119" t="s">
        <v>397</v>
      </c>
      <c r="C83" s="119">
        <v>1160</v>
      </c>
      <c r="D83" s="119">
        <v>1200</v>
      </c>
      <c r="E83" s="119">
        <v>1160</v>
      </c>
      <c r="F83" s="119">
        <v>1191.8</v>
      </c>
      <c r="G83" s="119">
        <v>1192.55</v>
      </c>
      <c r="H83" s="119">
        <v>1151.55</v>
      </c>
      <c r="I83" s="119">
        <v>287229</v>
      </c>
      <c r="J83" s="119">
        <v>339747146.64999998</v>
      </c>
      <c r="K83" s="121">
        <v>43145</v>
      </c>
      <c r="L83" s="119">
        <v>15917</v>
      </c>
      <c r="M83" s="119" t="s">
        <v>488</v>
      </c>
    </row>
    <row r="84" spans="1:13">
      <c r="A84" s="119" t="s">
        <v>38</v>
      </c>
      <c r="B84" s="119" t="s">
        <v>397</v>
      </c>
      <c r="C84" s="119">
        <v>279.89999999999998</v>
      </c>
      <c r="D84" s="119">
        <v>279.95</v>
      </c>
      <c r="E84" s="119">
        <v>272.5</v>
      </c>
      <c r="F84" s="119">
        <v>274</v>
      </c>
      <c r="G84" s="119">
        <v>273.14999999999998</v>
      </c>
      <c r="H84" s="119">
        <v>274.89999999999998</v>
      </c>
      <c r="I84" s="119">
        <v>3007377</v>
      </c>
      <c r="J84" s="119">
        <v>831275430.64999998</v>
      </c>
      <c r="K84" s="121">
        <v>43145</v>
      </c>
      <c r="L84" s="119">
        <v>31240</v>
      </c>
      <c r="M84" s="119" t="s">
        <v>489</v>
      </c>
    </row>
    <row r="85" spans="1:13">
      <c r="A85" s="119" t="s">
        <v>2494</v>
      </c>
      <c r="B85" s="119" t="s">
        <v>397</v>
      </c>
      <c r="C85" s="119">
        <v>1570</v>
      </c>
      <c r="D85" s="119">
        <v>1579.05</v>
      </c>
      <c r="E85" s="119">
        <v>1485</v>
      </c>
      <c r="F85" s="119">
        <v>1504.35</v>
      </c>
      <c r="G85" s="119">
        <v>1505</v>
      </c>
      <c r="H85" s="119">
        <v>1435.5</v>
      </c>
      <c r="I85" s="119">
        <v>4208</v>
      </c>
      <c r="J85" s="119">
        <v>6520216.25</v>
      </c>
      <c r="K85" s="121">
        <v>43145</v>
      </c>
      <c r="L85" s="119">
        <v>287</v>
      </c>
      <c r="M85" s="119" t="s">
        <v>2495</v>
      </c>
    </row>
    <row r="86" spans="1:13">
      <c r="A86" s="119" t="s">
        <v>490</v>
      </c>
      <c r="B86" s="119" t="s">
        <v>397</v>
      </c>
      <c r="C86" s="119">
        <v>338</v>
      </c>
      <c r="D86" s="119">
        <v>354.8</v>
      </c>
      <c r="E86" s="119">
        <v>327.35000000000002</v>
      </c>
      <c r="F86" s="119">
        <v>332.9</v>
      </c>
      <c r="G86" s="119">
        <v>331</v>
      </c>
      <c r="H86" s="119">
        <v>327.35000000000002</v>
      </c>
      <c r="I86" s="119">
        <v>3420194</v>
      </c>
      <c r="J86" s="119">
        <v>1171634902</v>
      </c>
      <c r="K86" s="121">
        <v>43145</v>
      </c>
      <c r="L86" s="119">
        <v>49177</v>
      </c>
      <c r="M86" s="119" t="s">
        <v>491</v>
      </c>
    </row>
    <row r="87" spans="1:13">
      <c r="A87" s="119" t="s">
        <v>492</v>
      </c>
      <c r="B87" s="119" t="s">
        <v>397</v>
      </c>
      <c r="C87" s="119">
        <v>101.5</v>
      </c>
      <c r="D87" s="119">
        <v>102.6</v>
      </c>
      <c r="E87" s="119">
        <v>96</v>
      </c>
      <c r="F87" s="119">
        <v>99.6</v>
      </c>
      <c r="G87" s="119">
        <v>100</v>
      </c>
      <c r="H87" s="119">
        <v>99.85</v>
      </c>
      <c r="I87" s="119">
        <v>60310</v>
      </c>
      <c r="J87" s="119">
        <v>6091796.75</v>
      </c>
      <c r="K87" s="121">
        <v>43145</v>
      </c>
      <c r="L87" s="119">
        <v>746</v>
      </c>
      <c r="M87" s="119" t="s">
        <v>493</v>
      </c>
    </row>
    <row r="88" spans="1:13">
      <c r="A88" s="119" t="s">
        <v>494</v>
      </c>
      <c r="B88" s="119" t="s">
        <v>397</v>
      </c>
      <c r="C88" s="119">
        <v>43.3</v>
      </c>
      <c r="D88" s="119">
        <v>44.15</v>
      </c>
      <c r="E88" s="119">
        <v>41.4</v>
      </c>
      <c r="F88" s="119">
        <v>41.8</v>
      </c>
      <c r="G88" s="119">
        <v>41.65</v>
      </c>
      <c r="H88" s="119">
        <v>41.55</v>
      </c>
      <c r="I88" s="119">
        <v>619649</v>
      </c>
      <c r="J88" s="119">
        <v>26440757.050000001</v>
      </c>
      <c r="K88" s="121">
        <v>43145</v>
      </c>
      <c r="L88" s="119">
        <v>4696</v>
      </c>
      <c r="M88" s="119" t="s">
        <v>495</v>
      </c>
    </row>
    <row r="89" spans="1:13">
      <c r="A89" s="119" t="s">
        <v>496</v>
      </c>
      <c r="B89" s="119" t="s">
        <v>397</v>
      </c>
      <c r="C89" s="119">
        <v>49.2</v>
      </c>
      <c r="D89" s="119">
        <v>49.8</v>
      </c>
      <c r="E89" s="119">
        <v>48</v>
      </c>
      <c r="F89" s="119">
        <v>48.45</v>
      </c>
      <c r="G89" s="119">
        <v>48</v>
      </c>
      <c r="H89" s="119">
        <v>48.6</v>
      </c>
      <c r="I89" s="119">
        <v>274602</v>
      </c>
      <c r="J89" s="119">
        <v>13475259.300000001</v>
      </c>
      <c r="K89" s="121">
        <v>43145</v>
      </c>
      <c r="L89" s="119">
        <v>1476</v>
      </c>
      <c r="M89" s="119" t="s">
        <v>2551</v>
      </c>
    </row>
    <row r="90" spans="1:13">
      <c r="A90" s="119" t="s">
        <v>3094</v>
      </c>
      <c r="B90" s="119" t="s">
        <v>397</v>
      </c>
      <c r="C90" s="119">
        <v>229.4</v>
      </c>
      <c r="D90" s="119">
        <v>237</v>
      </c>
      <c r="E90" s="119">
        <v>225.35</v>
      </c>
      <c r="F90" s="119">
        <v>227.65</v>
      </c>
      <c r="G90" s="119">
        <v>225.5</v>
      </c>
      <c r="H90" s="119">
        <v>225.75</v>
      </c>
      <c r="I90" s="119">
        <v>119732</v>
      </c>
      <c r="J90" s="119">
        <v>27665964.699999999</v>
      </c>
      <c r="K90" s="121">
        <v>43145</v>
      </c>
      <c r="L90" s="119">
        <v>1738</v>
      </c>
      <c r="M90" s="119" t="s">
        <v>3095</v>
      </c>
    </row>
    <row r="91" spans="1:13">
      <c r="A91" s="119" t="s">
        <v>2455</v>
      </c>
      <c r="B91" s="119" t="s">
        <v>397</v>
      </c>
      <c r="C91" s="119">
        <v>148</v>
      </c>
      <c r="D91" s="119">
        <v>149.80000000000001</v>
      </c>
      <c r="E91" s="119">
        <v>147.6</v>
      </c>
      <c r="F91" s="119">
        <v>149.19999999999999</v>
      </c>
      <c r="G91" s="119">
        <v>148.94999999999999</v>
      </c>
      <c r="H91" s="119">
        <v>151.4</v>
      </c>
      <c r="I91" s="119">
        <v>123252</v>
      </c>
      <c r="J91" s="119">
        <v>18340830.5</v>
      </c>
      <c r="K91" s="121">
        <v>43145</v>
      </c>
      <c r="L91" s="119">
        <v>860</v>
      </c>
      <c r="M91" s="119" t="s">
        <v>2456</v>
      </c>
    </row>
    <row r="92" spans="1:13">
      <c r="A92" s="119" t="s">
        <v>3096</v>
      </c>
      <c r="B92" s="119" t="s">
        <v>397</v>
      </c>
      <c r="C92" s="119">
        <v>299</v>
      </c>
      <c r="D92" s="119">
        <v>299</v>
      </c>
      <c r="E92" s="119">
        <v>299</v>
      </c>
      <c r="F92" s="119">
        <v>299</v>
      </c>
      <c r="G92" s="119">
        <v>299</v>
      </c>
      <c r="H92" s="119">
        <v>284.8</v>
      </c>
      <c r="I92" s="119">
        <v>24636</v>
      </c>
      <c r="J92" s="119">
        <v>7366164</v>
      </c>
      <c r="K92" s="121">
        <v>43145</v>
      </c>
      <c r="L92" s="119">
        <v>111</v>
      </c>
      <c r="M92" s="119" t="s">
        <v>3097</v>
      </c>
    </row>
    <row r="93" spans="1:13">
      <c r="A93" s="119" t="s">
        <v>497</v>
      </c>
      <c r="B93" s="119" t="s">
        <v>397</v>
      </c>
      <c r="C93" s="119">
        <v>73.8</v>
      </c>
      <c r="D93" s="119">
        <v>75</v>
      </c>
      <c r="E93" s="119">
        <v>70.2</v>
      </c>
      <c r="F93" s="119">
        <v>70.650000000000006</v>
      </c>
      <c r="G93" s="119">
        <v>70.2</v>
      </c>
      <c r="H93" s="119">
        <v>72.849999999999994</v>
      </c>
      <c r="I93" s="119">
        <v>43360</v>
      </c>
      <c r="J93" s="119">
        <v>3129008.4</v>
      </c>
      <c r="K93" s="121">
        <v>43145</v>
      </c>
      <c r="L93" s="119">
        <v>644</v>
      </c>
      <c r="M93" s="119" t="s">
        <v>498</v>
      </c>
    </row>
    <row r="94" spans="1:13">
      <c r="A94" s="119" t="s">
        <v>499</v>
      </c>
      <c r="B94" s="119" t="s">
        <v>397</v>
      </c>
      <c r="C94" s="119">
        <v>444</v>
      </c>
      <c r="D94" s="119">
        <v>449.4</v>
      </c>
      <c r="E94" s="119">
        <v>430.6</v>
      </c>
      <c r="F94" s="119">
        <v>432.95</v>
      </c>
      <c r="G94" s="119">
        <v>430.8</v>
      </c>
      <c r="H94" s="119">
        <v>463.75</v>
      </c>
      <c r="I94" s="119">
        <v>57826</v>
      </c>
      <c r="J94" s="119">
        <v>25457261.949999999</v>
      </c>
      <c r="K94" s="121">
        <v>43145</v>
      </c>
      <c r="L94" s="119">
        <v>1702</v>
      </c>
      <c r="M94" s="119" t="s">
        <v>500</v>
      </c>
    </row>
    <row r="95" spans="1:13">
      <c r="A95" s="119" t="s">
        <v>501</v>
      </c>
      <c r="B95" s="119" t="s">
        <v>397</v>
      </c>
      <c r="C95" s="119">
        <v>44</v>
      </c>
      <c r="D95" s="119">
        <v>44</v>
      </c>
      <c r="E95" s="119">
        <v>41.7</v>
      </c>
      <c r="F95" s="119">
        <v>42.2</v>
      </c>
      <c r="G95" s="119">
        <v>42.4</v>
      </c>
      <c r="H95" s="119">
        <v>43.55</v>
      </c>
      <c r="I95" s="119">
        <v>23113</v>
      </c>
      <c r="J95" s="119">
        <v>986101.25</v>
      </c>
      <c r="K95" s="121">
        <v>43145</v>
      </c>
      <c r="L95" s="119">
        <v>233</v>
      </c>
      <c r="M95" s="119" t="s">
        <v>502</v>
      </c>
    </row>
    <row r="96" spans="1:13">
      <c r="A96" s="119" t="s">
        <v>2496</v>
      </c>
      <c r="B96" s="119" t="s">
        <v>397</v>
      </c>
      <c r="C96" s="119">
        <v>100.5</v>
      </c>
      <c r="D96" s="119">
        <v>101.4</v>
      </c>
      <c r="E96" s="119">
        <v>94.25</v>
      </c>
      <c r="F96" s="119">
        <v>95.25</v>
      </c>
      <c r="G96" s="119">
        <v>95</v>
      </c>
      <c r="H96" s="119">
        <v>99.4</v>
      </c>
      <c r="I96" s="119">
        <v>87734</v>
      </c>
      <c r="J96" s="119">
        <v>8580069.5</v>
      </c>
      <c r="K96" s="121">
        <v>43145</v>
      </c>
      <c r="L96" s="119">
        <v>1722</v>
      </c>
      <c r="M96" s="119" t="s">
        <v>2497</v>
      </c>
    </row>
    <row r="97" spans="1:13">
      <c r="A97" s="119" t="s">
        <v>39</v>
      </c>
      <c r="B97" s="119" t="s">
        <v>397</v>
      </c>
      <c r="C97" s="119">
        <v>410.55</v>
      </c>
      <c r="D97" s="119">
        <v>415</v>
      </c>
      <c r="E97" s="119">
        <v>394.3</v>
      </c>
      <c r="F97" s="119">
        <v>396.3</v>
      </c>
      <c r="G97" s="119">
        <v>395.45</v>
      </c>
      <c r="H97" s="119">
        <v>406.85</v>
      </c>
      <c r="I97" s="119">
        <v>1851895</v>
      </c>
      <c r="J97" s="119">
        <v>750897702.20000005</v>
      </c>
      <c r="K97" s="121">
        <v>43145</v>
      </c>
      <c r="L97" s="119">
        <v>24540</v>
      </c>
      <c r="M97" s="119" t="s">
        <v>503</v>
      </c>
    </row>
    <row r="98" spans="1:13">
      <c r="A98" s="119" t="s">
        <v>2348</v>
      </c>
      <c r="B98" s="119" t="s">
        <v>397</v>
      </c>
      <c r="C98" s="119">
        <v>193.95</v>
      </c>
      <c r="D98" s="119">
        <v>196.8</v>
      </c>
      <c r="E98" s="119">
        <v>191</v>
      </c>
      <c r="F98" s="119">
        <v>192</v>
      </c>
      <c r="G98" s="119">
        <v>193</v>
      </c>
      <c r="H98" s="119">
        <v>190.45</v>
      </c>
      <c r="I98" s="119">
        <v>28472</v>
      </c>
      <c r="J98" s="119">
        <v>5502996.0499999998</v>
      </c>
      <c r="K98" s="121">
        <v>43145</v>
      </c>
      <c r="L98" s="119">
        <v>668</v>
      </c>
      <c r="M98" s="119" t="s">
        <v>504</v>
      </c>
    </row>
    <row r="99" spans="1:13">
      <c r="A99" s="119" t="s">
        <v>505</v>
      </c>
      <c r="B99" s="119" t="s">
        <v>397</v>
      </c>
      <c r="C99" s="119">
        <v>357.9</v>
      </c>
      <c r="D99" s="119">
        <v>361.05</v>
      </c>
      <c r="E99" s="119">
        <v>350</v>
      </c>
      <c r="F99" s="119">
        <v>351.65</v>
      </c>
      <c r="G99" s="119">
        <v>350</v>
      </c>
      <c r="H99" s="119">
        <v>355.85</v>
      </c>
      <c r="I99" s="119">
        <v>16810</v>
      </c>
      <c r="J99" s="119">
        <v>5963124.9500000002</v>
      </c>
      <c r="K99" s="121">
        <v>43145</v>
      </c>
      <c r="L99" s="119">
        <v>425</v>
      </c>
      <c r="M99" s="119" t="s">
        <v>506</v>
      </c>
    </row>
    <row r="100" spans="1:13">
      <c r="A100" s="119" t="s">
        <v>507</v>
      </c>
      <c r="B100" s="119" t="s">
        <v>397</v>
      </c>
      <c r="C100" s="119">
        <v>358</v>
      </c>
      <c r="D100" s="119">
        <v>371.1</v>
      </c>
      <c r="E100" s="119">
        <v>355</v>
      </c>
      <c r="F100" s="119">
        <v>358.7</v>
      </c>
      <c r="G100" s="119">
        <v>357</v>
      </c>
      <c r="H100" s="119">
        <v>349.75</v>
      </c>
      <c r="I100" s="119">
        <v>44639</v>
      </c>
      <c r="J100" s="119">
        <v>16206013.699999999</v>
      </c>
      <c r="K100" s="121">
        <v>43145</v>
      </c>
      <c r="L100" s="119">
        <v>1206</v>
      </c>
      <c r="M100" s="119" t="s">
        <v>508</v>
      </c>
    </row>
    <row r="101" spans="1:13">
      <c r="A101" s="119" t="s">
        <v>2360</v>
      </c>
      <c r="B101" s="119" t="s">
        <v>397</v>
      </c>
      <c r="C101" s="119">
        <v>83.75</v>
      </c>
      <c r="D101" s="119">
        <v>87</v>
      </c>
      <c r="E101" s="119">
        <v>83.7</v>
      </c>
      <c r="F101" s="119">
        <v>84.65</v>
      </c>
      <c r="G101" s="119">
        <v>85.25</v>
      </c>
      <c r="H101" s="119">
        <v>83.95</v>
      </c>
      <c r="I101" s="119">
        <v>6693</v>
      </c>
      <c r="J101" s="119">
        <v>570440.94999999995</v>
      </c>
      <c r="K101" s="121">
        <v>43145</v>
      </c>
      <c r="L101" s="119">
        <v>129</v>
      </c>
      <c r="M101" s="119" t="s">
        <v>2361</v>
      </c>
    </row>
    <row r="102" spans="1:13">
      <c r="A102" s="119" t="s">
        <v>509</v>
      </c>
      <c r="B102" s="119" t="s">
        <v>397</v>
      </c>
      <c r="C102" s="119">
        <v>86.2</v>
      </c>
      <c r="D102" s="119">
        <v>89</v>
      </c>
      <c r="E102" s="119">
        <v>85.1</v>
      </c>
      <c r="F102" s="119">
        <v>85.35</v>
      </c>
      <c r="G102" s="119">
        <v>85.2</v>
      </c>
      <c r="H102" s="119">
        <v>89.1</v>
      </c>
      <c r="I102" s="119">
        <v>341126</v>
      </c>
      <c r="J102" s="119">
        <v>29541810.550000001</v>
      </c>
      <c r="K102" s="121">
        <v>43145</v>
      </c>
      <c r="L102" s="119">
        <v>2403</v>
      </c>
      <c r="M102" s="119" t="s">
        <v>510</v>
      </c>
    </row>
    <row r="103" spans="1:13">
      <c r="A103" s="119" t="s">
        <v>511</v>
      </c>
      <c r="B103" s="119" t="s">
        <v>397</v>
      </c>
      <c r="C103" s="119">
        <v>177.3</v>
      </c>
      <c r="D103" s="119">
        <v>181.3</v>
      </c>
      <c r="E103" s="119">
        <v>173.9</v>
      </c>
      <c r="F103" s="119">
        <v>175.5</v>
      </c>
      <c r="G103" s="119">
        <v>176</v>
      </c>
      <c r="H103" s="119">
        <v>177.2</v>
      </c>
      <c r="I103" s="119">
        <v>172006</v>
      </c>
      <c r="J103" s="119">
        <v>30399729.350000001</v>
      </c>
      <c r="K103" s="121">
        <v>43145</v>
      </c>
      <c r="L103" s="119">
        <v>2849</v>
      </c>
      <c r="M103" s="119" t="s">
        <v>512</v>
      </c>
    </row>
    <row r="104" spans="1:13">
      <c r="A104" s="119" t="s">
        <v>513</v>
      </c>
      <c r="B104" s="119" t="s">
        <v>397</v>
      </c>
      <c r="C104" s="119">
        <v>32.25</v>
      </c>
      <c r="D104" s="119">
        <v>33.75</v>
      </c>
      <c r="E104" s="119">
        <v>30.5</v>
      </c>
      <c r="F104" s="119">
        <v>31.15</v>
      </c>
      <c r="G104" s="119">
        <v>30.65</v>
      </c>
      <c r="H104" s="119">
        <v>32</v>
      </c>
      <c r="I104" s="119">
        <v>786720</v>
      </c>
      <c r="J104" s="119">
        <v>25203620.699999999</v>
      </c>
      <c r="K104" s="121">
        <v>43145</v>
      </c>
      <c r="L104" s="119">
        <v>2741</v>
      </c>
      <c r="M104" s="119" t="s">
        <v>514</v>
      </c>
    </row>
    <row r="105" spans="1:13">
      <c r="A105" s="119" t="s">
        <v>515</v>
      </c>
      <c r="B105" s="119" t="s">
        <v>397</v>
      </c>
      <c r="C105" s="119">
        <v>243.4</v>
      </c>
      <c r="D105" s="119">
        <v>244.95</v>
      </c>
      <c r="E105" s="119">
        <v>236.8</v>
      </c>
      <c r="F105" s="119">
        <v>238.1</v>
      </c>
      <c r="G105" s="119">
        <v>237.5</v>
      </c>
      <c r="H105" s="119">
        <v>246.8</v>
      </c>
      <c r="I105" s="119">
        <v>82275</v>
      </c>
      <c r="J105" s="119">
        <v>19813455.399999999</v>
      </c>
      <c r="K105" s="121">
        <v>43145</v>
      </c>
      <c r="L105" s="119">
        <v>2094</v>
      </c>
      <c r="M105" s="119" t="s">
        <v>516</v>
      </c>
    </row>
    <row r="106" spans="1:13">
      <c r="A106" s="119" t="s">
        <v>40</v>
      </c>
      <c r="B106" s="119" t="s">
        <v>397</v>
      </c>
      <c r="C106" s="119">
        <v>135.44999999999999</v>
      </c>
      <c r="D106" s="119">
        <v>138.75</v>
      </c>
      <c r="E106" s="119">
        <v>134.19999999999999</v>
      </c>
      <c r="F106" s="119">
        <v>137.4</v>
      </c>
      <c r="G106" s="119">
        <v>136.69999999999999</v>
      </c>
      <c r="H106" s="119">
        <v>133.30000000000001</v>
      </c>
      <c r="I106" s="119">
        <v>27373293</v>
      </c>
      <c r="J106" s="119">
        <v>3756161137.1500001</v>
      </c>
      <c r="K106" s="121">
        <v>43145</v>
      </c>
      <c r="L106" s="119">
        <v>95528</v>
      </c>
      <c r="M106" s="119" t="s">
        <v>517</v>
      </c>
    </row>
    <row r="107" spans="1:13">
      <c r="A107" s="119" t="s">
        <v>41</v>
      </c>
      <c r="B107" s="119" t="s">
        <v>397</v>
      </c>
      <c r="C107" s="119">
        <v>1144</v>
      </c>
      <c r="D107" s="119">
        <v>1144</v>
      </c>
      <c r="E107" s="119">
        <v>1127</v>
      </c>
      <c r="F107" s="119">
        <v>1139.1500000000001</v>
      </c>
      <c r="G107" s="119">
        <v>1137.3</v>
      </c>
      <c r="H107" s="119">
        <v>1144.4000000000001</v>
      </c>
      <c r="I107" s="119">
        <v>691596</v>
      </c>
      <c r="J107" s="119">
        <v>785700425.60000002</v>
      </c>
      <c r="K107" s="121">
        <v>43145</v>
      </c>
      <c r="L107" s="119">
        <v>28009</v>
      </c>
      <c r="M107" s="119" t="s">
        <v>518</v>
      </c>
    </row>
    <row r="108" spans="1:13">
      <c r="A108" s="119" t="s">
        <v>519</v>
      </c>
      <c r="B108" s="119" t="s">
        <v>397</v>
      </c>
      <c r="C108" s="119">
        <v>516.75</v>
      </c>
      <c r="D108" s="119">
        <v>534.45000000000005</v>
      </c>
      <c r="E108" s="119">
        <v>512</v>
      </c>
      <c r="F108" s="119">
        <v>526.85</v>
      </c>
      <c r="G108" s="119">
        <v>528</v>
      </c>
      <c r="H108" s="119">
        <v>516.25</v>
      </c>
      <c r="I108" s="119">
        <v>68149</v>
      </c>
      <c r="J108" s="119">
        <v>35944540</v>
      </c>
      <c r="K108" s="121">
        <v>43145</v>
      </c>
      <c r="L108" s="119">
        <v>2564</v>
      </c>
      <c r="M108" s="119" t="s">
        <v>520</v>
      </c>
    </row>
    <row r="109" spans="1:13">
      <c r="A109" s="119" t="s">
        <v>2655</v>
      </c>
      <c r="B109" s="119" t="s">
        <v>397</v>
      </c>
      <c r="C109" s="119">
        <v>449.8</v>
      </c>
      <c r="D109" s="119">
        <v>450</v>
      </c>
      <c r="E109" s="119">
        <v>436</v>
      </c>
      <c r="F109" s="119">
        <v>441.65</v>
      </c>
      <c r="G109" s="119">
        <v>436</v>
      </c>
      <c r="H109" s="119">
        <v>443.2</v>
      </c>
      <c r="I109" s="119">
        <v>1419</v>
      </c>
      <c r="J109" s="119">
        <v>633073.69999999995</v>
      </c>
      <c r="K109" s="121">
        <v>43145</v>
      </c>
      <c r="L109" s="119">
        <v>57</v>
      </c>
      <c r="M109" s="119" t="s">
        <v>2656</v>
      </c>
    </row>
    <row r="110" spans="1:13">
      <c r="A110" s="119" t="s">
        <v>3098</v>
      </c>
      <c r="B110" s="119" t="s">
        <v>397</v>
      </c>
      <c r="C110" s="119">
        <v>5.5</v>
      </c>
      <c r="D110" s="119">
        <v>5.6</v>
      </c>
      <c r="E110" s="119">
        <v>5.25</v>
      </c>
      <c r="F110" s="119">
        <v>5.35</v>
      </c>
      <c r="G110" s="119">
        <v>5.35</v>
      </c>
      <c r="H110" s="119">
        <v>5.4</v>
      </c>
      <c r="I110" s="119">
        <v>199759</v>
      </c>
      <c r="J110" s="119">
        <v>1089260.3999999999</v>
      </c>
      <c r="K110" s="121">
        <v>43145</v>
      </c>
      <c r="L110" s="119">
        <v>191</v>
      </c>
      <c r="M110" s="119" t="s">
        <v>3099</v>
      </c>
    </row>
    <row r="111" spans="1:13">
      <c r="A111" s="119" t="s">
        <v>521</v>
      </c>
      <c r="B111" s="119" t="s">
        <v>397</v>
      </c>
      <c r="C111" s="119">
        <v>588</v>
      </c>
      <c r="D111" s="119">
        <v>588</v>
      </c>
      <c r="E111" s="119">
        <v>569.20000000000005</v>
      </c>
      <c r="F111" s="119">
        <v>573.6</v>
      </c>
      <c r="G111" s="119">
        <v>570.25</v>
      </c>
      <c r="H111" s="119">
        <v>580.35</v>
      </c>
      <c r="I111" s="119">
        <v>14523</v>
      </c>
      <c r="J111" s="119">
        <v>8368989.5999999996</v>
      </c>
      <c r="K111" s="121">
        <v>43145</v>
      </c>
      <c r="L111" s="119">
        <v>740</v>
      </c>
      <c r="M111" s="119" t="s">
        <v>522</v>
      </c>
    </row>
    <row r="112" spans="1:13">
      <c r="A112" s="119" t="s">
        <v>523</v>
      </c>
      <c r="B112" s="119" t="s">
        <v>397</v>
      </c>
      <c r="C112" s="119">
        <v>787.7</v>
      </c>
      <c r="D112" s="119">
        <v>805.75</v>
      </c>
      <c r="E112" s="119">
        <v>774.2</v>
      </c>
      <c r="F112" s="119">
        <v>782</v>
      </c>
      <c r="G112" s="119">
        <v>782</v>
      </c>
      <c r="H112" s="119">
        <v>784.7</v>
      </c>
      <c r="I112" s="119">
        <v>37758</v>
      </c>
      <c r="J112" s="119">
        <v>29692901.550000001</v>
      </c>
      <c r="K112" s="121">
        <v>43145</v>
      </c>
      <c r="L112" s="119">
        <v>1872</v>
      </c>
      <c r="M112" s="119" t="s">
        <v>524</v>
      </c>
    </row>
    <row r="113" spans="1:13">
      <c r="A113" s="119" t="s">
        <v>525</v>
      </c>
      <c r="B113" s="119" t="s">
        <v>397</v>
      </c>
      <c r="C113" s="119">
        <v>108.2</v>
      </c>
      <c r="D113" s="119">
        <v>109.7</v>
      </c>
      <c r="E113" s="119">
        <v>107.25</v>
      </c>
      <c r="F113" s="119">
        <v>107.65</v>
      </c>
      <c r="G113" s="119">
        <v>107.4</v>
      </c>
      <c r="H113" s="119">
        <v>107.25</v>
      </c>
      <c r="I113" s="119">
        <v>350470</v>
      </c>
      <c r="J113" s="119">
        <v>38105603.950000003</v>
      </c>
      <c r="K113" s="121">
        <v>43145</v>
      </c>
      <c r="L113" s="119">
        <v>2460</v>
      </c>
      <c r="M113" s="119" t="s">
        <v>526</v>
      </c>
    </row>
    <row r="114" spans="1:13">
      <c r="A114" s="119" t="s">
        <v>527</v>
      </c>
      <c r="B114" s="119" t="s">
        <v>397</v>
      </c>
      <c r="C114" s="119">
        <v>1051.25</v>
      </c>
      <c r="D114" s="119">
        <v>1072</v>
      </c>
      <c r="E114" s="119">
        <v>1040.1500000000001</v>
      </c>
      <c r="F114" s="119">
        <v>1056.0999999999999</v>
      </c>
      <c r="G114" s="119">
        <v>1061</v>
      </c>
      <c r="H114" s="119">
        <v>1048.9000000000001</v>
      </c>
      <c r="I114" s="119">
        <v>5023</v>
      </c>
      <c r="J114" s="119">
        <v>5303946.1500000004</v>
      </c>
      <c r="K114" s="121">
        <v>43145</v>
      </c>
      <c r="L114" s="119">
        <v>564</v>
      </c>
      <c r="M114" s="119" t="s">
        <v>528</v>
      </c>
    </row>
    <row r="115" spans="1:13">
      <c r="A115" s="119" t="s">
        <v>2985</v>
      </c>
      <c r="B115" s="119" t="s">
        <v>397</v>
      </c>
      <c r="C115" s="119">
        <v>134</v>
      </c>
      <c r="D115" s="119">
        <v>135.44999999999999</v>
      </c>
      <c r="E115" s="119">
        <v>132</v>
      </c>
      <c r="F115" s="119">
        <v>133.15</v>
      </c>
      <c r="G115" s="119">
        <v>132.80000000000001</v>
      </c>
      <c r="H115" s="119">
        <v>133.05000000000001</v>
      </c>
      <c r="I115" s="119">
        <v>319749</v>
      </c>
      <c r="J115" s="119">
        <v>42762563.700000003</v>
      </c>
      <c r="K115" s="121">
        <v>43145</v>
      </c>
      <c r="L115" s="119">
        <v>2629</v>
      </c>
      <c r="M115" s="119" t="s">
        <v>2986</v>
      </c>
    </row>
    <row r="116" spans="1:13">
      <c r="A116" s="119" t="s">
        <v>529</v>
      </c>
      <c r="B116" s="119" t="s">
        <v>397</v>
      </c>
      <c r="C116" s="119">
        <v>675.45</v>
      </c>
      <c r="D116" s="119">
        <v>679.1</v>
      </c>
      <c r="E116" s="119">
        <v>645.29999999999995</v>
      </c>
      <c r="F116" s="119">
        <v>650.4</v>
      </c>
      <c r="G116" s="119">
        <v>647.95000000000005</v>
      </c>
      <c r="H116" s="119">
        <v>668.8</v>
      </c>
      <c r="I116" s="119">
        <v>14753</v>
      </c>
      <c r="J116" s="119">
        <v>9756422</v>
      </c>
      <c r="K116" s="121">
        <v>43145</v>
      </c>
      <c r="L116" s="119">
        <v>1204</v>
      </c>
      <c r="M116" s="119" t="s">
        <v>530</v>
      </c>
    </row>
    <row r="117" spans="1:13">
      <c r="A117" s="119" t="s">
        <v>531</v>
      </c>
      <c r="B117" s="119" t="s">
        <v>397</v>
      </c>
      <c r="C117" s="119">
        <v>97</v>
      </c>
      <c r="D117" s="119">
        <v>101</v>
      </c>
      <c r="E117" s="119">
        <v>97</v>
      </c>
      <c r="F117" s="119">
        <v>99.4</v>
      </c>
      <c r="G117" s="119">
        <v>99.25</v>
      </c>
      <c r="H117" s="119">
        <v>104</v>
      </c>
      <c r="I117" s="119">
        <v>538212</v>
      </c>
      <c r="J117" s="119">
        <v>53598244.049999997</v>
      </c>
      <c r="K117" s="121">
        <v>43145</v>
      </c>
      <c r="L117" s="119">
        <v>4684</v>
      </c>
      <c r="M117" s="119" t="s">
        <v>532</v>
      </c>
    </row>
    <row r="118" spans="1:13">
      <c r="A118" s="119" t="s">
        <v>533</v>
      </c>
      <c r="B118" s="119" t="s">
        <v>397</v>
      </c>
      <c r="C118" s="119">
        <v>2775</v>
      </c>
      <c r="D118" s="119">
        <v>2775</v>
      </c>
      <c r="E118" s="119">
        <v>2713</v>
      </c>
      <c r="F118" s="119">
        <v>2720.6</v>
      </c>
      <c r="G118" s="119">
        <v>2726.05</v>
      </c>
      <c r="H118" s="119">
        <v>2760.45</v>
      </c>
      <c r="I118" s="119">
        <v>6362</v>
      </c>
      <c r="J118" s="119">
        <v>17365370.75</v>
      </c>
      <c r="K118" s="121">
        <v>43145</v>
      </c>
      <c r="L118" s="119">
        <v>1057</v>
      </c>
      <c r="M118" s="119" t="s">
        <v>534</v>
      </c>
    </row>
    <row r="119" spans="1:13">
      <c r="A119" s="119" t="s">
        <v>535</v>
      </c>
      <c r="B119" s="119" t="s">
        <v>397</v>
      </c>
      <c r="C119" s="119">
        <v>427</v>
      </c>
      <c r="D119" s="119">
        <v>431</v>
      </c>
      <c r="E119" s="119">
        <v>416</v>
      </c>
      <c r="F119" s="119">
        <v>419.9</v>
      </c>
      <c r="G119" s="119">
        <v>418</v>
      </c>
      <c r="H119" s="119">
        <v>428.5</v>
      </c>
      <c r="I119" s="119">
        <v>26553</v>
      </c>
      <c r="J119" s="119">
        <v>11161213.800000001</v>
      </c>
      <c r="K119" s="121">
        <v>43145</v>
      </c>
      <c r="L119" s="119">
        <v>1117</v>
      </c>
      <c r="M119" s="119" t="s">
        <v>536</v>
      </c>
    </row>
    <row r="120" spans="1:13">
      <c r="A120" s="119" t="s">
        <v>2571</v>
      </c>
      <c r="B120" s="119" t="s">
        <v>397</v>
      </c>
      <c r="C120" s="119">
        <v>606.9</v>
      </c>
      <c r="D120" s="119">
        <v>606.9</v>
      </c>
      <c r="E120" s="119">
        <v>590</v>
      </c>
      <c r="F120" s="119">
        <v>593.95000000000005</v>
      </c>
      <c r="G120" s="119">
        <v>591.15</v>
      </c>
      <c r="H120" s="119">
        <v>597.04999999999995</v>
      </c>
      <c r="I120" s="119">
        <v>126178</v>
      </c>
      <c r="J120" s="119">
        <v>75120621.700000003</v>
      </c>
      <c r="K120" s="121">
        <v>43145</v>
      </c>
      <c r="L120" s="119">
        <v>7006</v>
      </c>
      <c r="M120" s="119" t="s">
        <v>2572</v>
      </c>
    </row>
    <row r="121" spans="1:13">
      <c r="A121" s="119" t="s">
        <v>537</v>
      </c>
      <c r="B121" s="119" t="s">
        <v>397</v>
      </c>
      <c r="C121" s="119">
        <v>228</v>
      </c>
      <c r="D121" s="119">
        <v>232.05</v>
      </c>
      <c r="E121" s="119">
        <v>218</v>
      </c>
      <c r="F121" s="119">
        <v>220.95</v>
      </c>
      <c r="G121" s="119">
        <v>220</v>
      </c>
      <c r="H121" s="119">
        <v>224.5</v>
      </c>
      <c r="I121" s="119">
        <v>66496</v>
      </c>
      <c r="J121" s="119">
        <v>15045196</v>
      </c>
      <c r="K121" s="121">
        <v>43145</v>
      </c>
      <c r="L121" s="119">
        <v>1708</v>
      </c>
      <c r="M121" s="119" t="s">
        <v>538</v>
      </c>
    </row>
    <row r="122" spans="1:13">
      <c r="A122" s="119" t="s">
        <v>42</v>
      </c>
      <c r="B122" s="119" t="s">
        <v>397</v>
      </c>
      <c r="C122" s="119">
        <v>612.9</v>
      </c>
      <c r="D122" s="119">
        <v>614.79999999999995</v>
      </c>
      <c r="E122" s="119">
        <v>599</v>
      </c>
      <c r="F122" s="119">
        <v>602.1</v>
      </c>
      <c r="G122" s="119">
        <v>599.95000000000005</v>
      </c>
      <c r="H122" s="119">
        <v>607.29999999999995</v>
      </c>
      <c r="I122" s="119">
        <v>1795631</v>
      </c>
      <c r="J122" s="119">
        <v>1091543680.7</v>
      </c>
      <c r="K122" s="121">
        <v>43145</v>
      </c>
      <c r="L122" s="119">
        <v>34592</v>
      </c>
      <c r="M122" s="119" t="s">
        <v>539</v>
      </c>
    </row>
    <row r="123" spans="1:13">
      <c r="A123" s="119" t="s">
        <v>2450</v>
      </c>
      <c r="B123" s="119" t="s">
        <v>397</v>
      </c>
      <c r="C123" s="119">
        <v>95.65</v>
      </c>
      <c r="D123" s="119">
        <v>97</v>
      </c>
      <c r="E123" s="119">
        <v>89.05</v>
      </c>
      <c r="F123" s="119">
        <v>91.15</v>
      </c>
      <c r="G123" s="119">
        <v>91.35</v>
      </c>
      <c r="H123" s="119">
        <v>95.5</v>
      </c>
      <c r="I123" s="119">
        <v>52757</v>
      </c>
      <c r="J123" s="119">
        <v>4933868.95</v>
      </c>
      <c r="K123" s="121">
        <v>43145</v>
      </c>
      <c r="L123" s="119">
        <v>737</v>
      </c>
      <c r="M123" s="119" t="s">
        <v>2451</v>
      </c>
    </row>
    <row r="124" spans="1:13">
      <c r="A124" s="119" t="s">
        <v>540</v>
      </c>
      <c r="B124" s="119" t="s">
        <v>397</v>
      </c>
      <c r="C124" s="119">
        <v>1800</v>
      </c>
      <c r="D124" s="119">
        <v>1819</v>
      </c>
      <c r="E124" s="119">
        <v>1711</v>
      </c>
      <c r="F124" s="119">
        <v>1732.8</v>
      </c>
      <c r="G124" s="119">
        <v>1712.05</v>
      </c>
      <c r="H124" s="119">
        <v>1778.1</v>
      </c>
      <c r="I124" s="119">
        <v>31529</v>
      </c>
      <c r="J124" s="119">
        <v>55984517.950000003</v>
      </c>
      <c r="K124" s="121">
        <v>43145</v>
      </c>
      <c r="L124" s="119">
        <v>4447</v>
      </c>
      <c r="M124" s="119" t="s">
        <v>541</v>
      </c>
    </row>
    <row r="125" spans="1:13">
      <c r="A125" s="119" t="s">
        <v>3100</v>
      </c>
      <c r="B125" s="119" t="s">
        <v>397</v>
      </c>
      <c r="C125" s="119">
        <v>98.15</v>
      </c>
      <c r="D125" s="119">
        <v>98.15</v>
      </c>
      <c r="E125" s="119">
        <v>93.5</v>
      </c>
      <c r="F125" s="119">
        <v>97.9</v>
      </c>
      <c r="G125" s="119">
        <v>97.2</v>
      </c>
      <c r="H125" s="119">
        <v>93.5</v>
      </c>
      <c r="I125" s="119">
        <v>97408</v>
      </c>
      <c r="J125" s="119">
        <v>9511364.1999999993</v>
      </c>
      <c r="K125" s="121">
        <v>43145</v>
      </c>
      <c r="L125" s="119">
        <v>725</v>
      </c>
      <c r="M125" s="119" t="s">
        <v>3101</v>
      </c>
    </row>
    <row r="126" spans="1:13">
      <c r="A126" s="119" t="s">
        <v>2853</v>
      </c>
      <c r="B126" s="119" t="s">
        <v>397</v>
      </c>
      <c r="C126" s="119">
        <v>85</v>
      </c>
      <c r="D126" s="119">
        <v>86</v>
      </c>
      <c r="E126" s="119">
        <v>82.6</v>
      </c>
      <c r="F126" s="119">
        <v>83.95</v>
      </c>
      <c r="G126" s="119">
        <v>84.75</v>
      </c>
      <c r="H126" s="119">
        <v>81.599999999999994</v>
      </c>
      <c r="I126" s="119">
        <v>190390</v>
      </c>
      <c r="J126" s="119">
        <v>15999552.300000001</v>
      </c>
      <c r="K126" s="121">
        <v>43145</v>
      </c>
      <c r="L126" s="119">
        <v>1623</v>
      </c>
      <c r="M126" s="119" t="s">
        <v>2854</v>
      </c>
    </row>
    <row r="127" spans="1:13">
      <c r="A127" s="119" t="s">
        <v>2918</v>
      </c>
      <c r="B127" s="119" t="s">
        <v>397</v>
      </c>
      <c r="C127" s="119">
        <v>867</v>
      </c>
      <c r="D127" s="119">
        <v>899.95</v>
      </c>
      <c r="E127" s="119">
        <v>814.1</v>
      </c>
      <c r="F127" s="119">
        <v>827.7</v>
      </c>
      <c r="G127" s="119">
        <v>814.1</v>
      </c>
      <c r="H127" s="119">
        <v>836.55</v>
      </c>
      <c r="I127" s="119">
        <v>89920</v>
      </c>
      <c r="J127" s="119">
        <v>77461513.299999997</v>
      </c>
      <c r="K127" s="121">
        <v>43145</v>
      </c>
      <c r="L127" s="119">
        <v>3300</v>
      </c>
      <c r="M127" s="119" t="s">
        <v>2919</v>
      </c>
    </row>
    <row r="128" spans="1:13">
      <c r="A128" s="119" t="s">
        <v>542</v>
      </c>
      <c r="B128" s="119" t="s">
        <v>397</v>
      </c>
      <c r="C128" s="119">
        <v>2529.85</v>
      </c>
      <c r="D128" s="119">
        <v>2530</v>
      </c>
      <c r="E128" s="119">
        <v>2404.0500000000002</v>
      </c>
      <c r="F128" s="119">
        <v>2413.1</v>
      </c>
      <c r="G128" s="119">
        <v>2414.9</v>
      </c>
      <c r="H128" s="119">
        <v>2506.75</v>
      </c>
      <c r="I128" s="119">
        <v>86343</v>
      </c>
      <c r="J128" s="119">
        <v>210465220.40000001</v>
      </c>
      <c r="K128" s="121">
        <v>43145</v>
      </c>
      <c r="L128" s="119">
        <v>8762</v>
      </c>
      <c r="M128" s="119" t="s">
        <v>543</v>
      </c>
    </row>
    <row r="129" spans="1:13">
      <c r="A129" s="119" t="s">
        <v>544</v>
      </c>
      <c r="B129" s="119" t="s">
        <v>397</v>
      </c>
      <c r="C129" s="119">
        <v>45.1</v>
      </c>
      <c r="D129" s="119">
        <v>46.1</v>
      </c>
      <c r="E129" s="119">
        <v>44</v>
      </c>
      <c r="F129" s="119">
        <v>44.3</v>
      </c>
      <c r="G129" s="119">
        <v>44.1</v>
      </c>
      <c r="H129" s="119">
        <v>45.1</v>
      </c>
      <c r="I129" s="119">
        <v>152871</v>
      </c>
      <c r="J129" s="119">
        <v>6919036.8499999996</v>
      </c>
      <c r="K129" s="121">
        <v>43145</v>
      </c>
      <c r="L129" s="119">
        <v>869</v>
      </c>
      <c r="M129" s="119" t="s">
        <v>545</v>
      </c>
    </row>
    <row r="130" spans="1:13">
      <c r="A130" s="119" t="s">
        <v>43</v>
      </c>
      <c r="B130" s="119" t="s">
        <v>397</v>
      </c>
      <c r="C130" s="119">
        <v>565</v>
      </c>
      <c r="D130" s="119">
        <v>565.85</v>
      </c>
      <c r="E130" s="119">
        <v>540.1</v>
      </c>
      <c r="F130" s="119">
        <v>543.9</v>
      </c>
      <c r="G130" s="119">
        <v>541.79999999999995</v>
      </c>
      <c r="H130" s="119">
        <v>564.20000000000005</v>
      </c>
      <c r="I130" s="119">
        <v>6478108</v>
      </c>
      <c r="J130" s="119">
        <v>3557014143.9499998</v>
      </c>
      <c r="K130" s="121">
        <v>43145</v>
      </c>
      <c r="L130" s="119">
        <v>80356</v>
      </c>
      <c r="M130" s="119" t="s">
        <v>546</v>
      </c>
    </row>
    <row r="131" spans="1:13">
      <c r="A131" s="119" t="s">
        <v>547</v>
      </c>
      <c r="B131" s="119" t="s">
        <v>397</v>
      </c>
      <c r="C131" s="119">
        <v>178.5</v>
      </c>
      <c r="D131" s="119">
        <v>188</v>
      </c>
      <c r="E131" s="119">
        <v>178</v>
      </c>
      <c r="F131" s="119">
        <v>182.2</v>
      </c>
      <c r="G131" s="119">
        <v>181.25</v>
      </c>
      <c r="H131" s="119">
        <v>175.55</v>
      </c>
      <c r="I131" s="119">
        <v>376802</v>
      </c>
      <c r="J131" s="119">
        <v>69206260.650000006</v>
      </c>
      <c r="K131" s="121">
        <v>43145</v>
      </c>
      <c r="L131" s="119">
        <v>5376</v>
      </c>
      <c r="M131" s="119" t="s">
        <v>548</v>
      </c>
    </row>
    <row r="132" spans="1:13">
      <c r="A132" s="119" t="s">
        <v>2775</v>
      </c>
      <c r="B132" s="119" t="s">
        <v>397</v>
      </c>
      <c r="C132" s="119">
        <v>2652</v>
      </c>
      <c r="D132" s="119">
        <v>2699.9</v>
      </c>
      <c r="E132" s="119">
        <v>2638.45</v>
      </c>
      <c r="F132" s="119">
        <v>2692.55</v>
      </c>
      <c r="G132" s="119">
        <v>2690</v>
      </c>
      <c r="H132" s="119">
        <v>2637.9</v>
      </c>
      <c r="I132" s="119">
        <v>714</v>
      </c>
      <c r="J132" s="119">
        <v>1912477.75</v>
      </c>
      <c r="K132" s="121">
        <v>43145</v>
      </c>
      <c r="L132" s="119">
        <v>61</v>
      </c>
      <c r="M132" s="119" t="s">
        <v>2776</v>
      </c>
    </row>
    <row r="133" spans="1:13">
      <c r="A133" s="119" t="s">
        <v>2573</v>
      </c>
      <c r="B133" s="119" t="s">
        <v>397</v>
      </c>
      <c r="C133" s="119">
        <v>1064.06</v>
      </c>
      <c r="D133" s="119">
        <v>1064.06</v>
      </c>
      <c r="E133" s="119">
        <v>1047.05</v>
      </c>
      <c r="F133" s="119">
        <v>1047.05</v>
      </c>
      <c r="G133" s="119">
        <v>1047.05</v>
      </c>
      <c r="H133" s="119">
        <v>1061.06</v>
      </c>
      <c r="I133" s="119">
        <v>11</v>
      </c>
      <c r="J133" s="119">
        <v>11607.11</v>
      </c>
      <c r="K133" s="121">
        <v>43145</v>
      </c>
      <c r="L133" s="119">
        <v>5</v>
      </c>
      <c r="M133" s="119" t="s">
        <v>2574</v>
      </c>
    </row>
    <row r="134" spans="1:13">
      <c r="A134" s="119" t="s">
        <v>549</v>
      </c>
      <c r="B134" s="119" t="s">
        <v>397</v>
      </c>
      <c r="C134" s="119">
        <v>73.099999999999994</v>
      </c>
      <c r="D134" s="119">
        <v>74.349999999999994</v>
      </c>
      <c r="E134" s="119">
        <v>69</v>
      </c>
      <c r="F134" s="119">
        <v>70</v>
      </c>
      <c r="G134" s="119">
        <v>69</v>
      </c>
      <c r="H134" s="119">
        <v>72.5</v>
      </c>
      <c r="I134" s="119">
        <v>89530</v>
      </c>
      <c r="J134" s="119">
        <v>6409401.5499999998</v>
      </c>
      <c r="K134" s="121">
        <v>43145</v>
      </c>
      <c r="L134" s="119">
        <v>782</v>
      </c>
      <c r="M134" s="119" t="s">
        <v>550</v>
      </c>
    </row>
    <row r="135" spans="1:13">
      <c r="A135" s="119" t="s">
        <v>2855</v>
      </c>
      <c r="B135" s="119" t="s">
        <v>397</v>
      </c>
      <c r="C135" s="119">
        <v>25.5</v>
      </c>
      <c r="D135" s="119">
        <v>30</v>
      </c>
      <c r="E135" s="119">
        <v>25.5</v>
      </c>
      <c r="F135" s="119">
        <v>28.8</v>
      </c>
      <c r="G135" s="119">
        <v>28.8</v>
      </c>
      <c r="H135" s="119">
        <v>25</v>
      </c>
      <c r="I135" s="119">
        <v>374811</v>
      </c>
      <c r="J135" s="119">
        <v>10826539.4</v>
      </c>
      <c r="K135" s="121">
        <v>43145</v>
      </c>
      <c r="L135" s="119">
        <v>1746</v>
      </c>
      <c r="M135" s="119" t="s">
        <v>2856</v>
      </c>
    </row>
    <row r="136" spans="1:13">
      <c r="A136" s="119" t="s">
        <v>3102</v>
      </c>
      <c r="B136" s="119" t="s">
        <v>397</v>
      </c>
      <c r="C136" s="119">
        <v>6.45</v>
      </c>
      <c r="D136" s="119">
        <v>6.45</v>
      </c>
      <c r="E136" s="119">
        <v>6.1</v>
      </c>
      <c r="F136" s="119">
        <v>6.1</v>
      </c>
      <c r="G136" s="119">
        <v>6.1</v>
      </c>
      <c r="H136" s="119">
        <v>6.4</v>
      </c>
      <c r="I136" s="119">
        <v>266526</v>
      </c>
      <c r="J136" s="119">
        <v>1643722.4</v>
      </c>
      <c r="K136" s="121">
        <v>43145</v>
      </c>
      <c r="L136" s="119">
        <v>234</v>
      </c>
      <c r="M136" s="119" t="s">
        <v>3103</v>
      </c>
    </row>
    <row r="137" spans="1:13">
      <c r="A137" s="119" t="s">
        <v>44</v>
      </c>
      <c r="B137" s="119" t="s">
        <v>397</v>
      </c>
      <c r="C137" s="119">
        <v>3155</v>
      </c>
      <c r="D137" s="119">
        <v>3159.95</v>
      </c>
      <c r="E137" s="119">
        <v>3100</v>
      </c>
      <c r="F137" s="119">
        <v>3109.75</v>
      </c>
      <c r="G137" s="119">
        <v>3102</v>
      </c>
      <c r="H137" s="119">
        <v>3154.1</v>
      </c>
      <c r="I137" s="119">
        <v>286070</v>
      </c>
      <c r="J137" s="119">
        <v>894838084.25</v>
      </c>
      <c r="K137" s="121">
        <v>43145</v>
      </c>
      <c r="L137" s="119">
        <v>22071</v>
      </c>
      <c r="M137" s="119" t="s">
        <v>551</v>
      </c>
    </row>
    <row r="138" spans="1:13">
      <c r="A138" s="119" t="s">
        <v>552</v>
      </c>
      <c r="B138" s="119" t="s">
        <v>397</v>
      </c>
      <c r="C138" s="119">
        <v>500</v>
      </c>
      <c r="D138" s="119">
        <v>500</v>
      </c>
      <c r="E138" s="119">
        <v>485</v>
      </c>
      <c r="F138" s="119">
        <v>491.3</v>
      </c>
      <c r="G138" s="119">
        <v>490.45</v>
      </c>
      <c r="H138" s="119">
        <v>493.25</v>
      </c>
      <c r="I138" s="119">
        <v>19027</v>
      </c>
      <c r="J138" s="119">
        <v>9414141.25</v>
      </c>
      <c r="K138" s="121">
        <v>43145</v>
      </c>
      <c r="L138" s="119">
        <v>721</v>
      </c>
      <c r="M138" s="119" t="s">
        <v>553</v>
      </c>
    </row>
    <row r="139" spans="1:13">
      <c r="A139" s="119" t="s">
        <v>554</v>
      </c>
      <c r="B139" s="119" t="s">
        <v>397</v>
      </c>
      <c r="C139" s="119">
        <v>518.4</v>
      </c>
      <c r="D139" s="119">
        <v>530</v>
      </c>
      <c r="E139" s="119">
        <v>510</v>
      </c>
      <c r="F139" s="119">
        <v>513.20000000000005</v>
      </c>
      <c r="G139" s="119">
        <v>514.4</v>
      </c>
      <c r="H139" s="119">
        <v>514</v>
      </c>
      <c r="I139" s="119">
        <v>475744</v>
      </c>
      <c r="J139" s="119">
        <v>246074674</v>
      </c>
      <c r="K139" s="121">
        <v>43145</v>
      </c>
      <c r="L139" s="119">
        <v>16980</v>
      </c>
      <c r="M139" s="119" t="s">
        <v>555</v>
      </c>
    </row>
    <row r="140" spans="1:13">
      <c r="A140" s="119" t="s">
        <v>189</v>
      </c>
      <c r="B140" s="119" t="s">
        <v>397</v>
      </c>
      <c r="C140" s="119">
        <v>5260</v>
      </c>
      <c r="D140" s="119">
        <v>5350</v>
      </c>
      <c r="E140" s="119">
        <v>5152.3</v>
      </c>
      <c r="F140" s="119">
        <v>5189</v>
      </c>
      <c r="G140" s="119">
        <v>5175</v>
      </c>
      <c r="H140" s="119">
        <v>5235.45</v>
      </c>
      <c r="I140" s="119">
        <v>154547</v>
      </c>
      <c r="J140" s="119">
        <v>814804683.25</v>
      </c>
      <c r="K140" s="121">
        <v>43145</v>
      </c>
      <c r="L140" s="119">
        <v>15170</v>
      </c>
      <c r="M140" s="119" t="s">
        <v>556</v>
      </c>
    </row>
    <row r="141" spans="1:13">
      <c r="A141" s="119" t="s">
        <v>557</v>
      </c>
      <c r="B141" s="119" t="s">
        <v>397</v>
      </c>
      <c r="C141" s="119">
        <v>13.9</v>
      </c>
      <c r="D141" s="119">
        <v>13.9</v>
      </c>
      <c r="E141" s="119">
        <v>13.6</v>
      </c>
      <c r="F141" s="119">
        <v>13.65</v>
      </c>
      <c r="G141" s="119">
        <v>13.7</v>
      </c>
      <c r="H141" s="119">
        <v>14</v>
      </c>
      <c r="I141" s="119">
        <v>2219229</v>
      </c>
      <c r="J141" s="119">
        <v>30488621.350000001</v>
      </c>
      <c r="K141" s="121">
        <v>43145</v>
      </c>
      <c r="L141" s="119">
        <v>2304</v>
      </c>
      <c r="M141" s="119" t="s">
        <v>558</v>
      </c>
    </row>
    <row r="142" spans="1:13">
      <c r="A142" s="119" t="s">
        <v>559</v>
      </c>
      <c r="B142" s="119" t="s">
        <v>397</v>
      </c>
      <c r="C142" s="119">
        <v>2708.9</v>
      </c>
      <c r="D142" s="119">
        <v>2785</v>
      </c>
      <c r="E142" s="119">
        <v>2700.1</v>
      </c>
      <c r="F142" s="119">
        <v>2743.4</v>
      </c>
      <c r="G142" s="119">
        <v>2755</v>
      </c>
      <c r="H142" s="119">
        <v>2689.9</v>
      </c>
      <c r="I142" s="119">
        <v>33172</v>
      </c>
      <c r="J142" s="119">
        <v>90477329.450000003</v>
      </c>
      <c r="K142" s="121">
        <v>43145</v>
      </c>
      <c r="L142" s="119">
        <v>1738</v>
      </c>
      <c r="M142" s="119" t="s">
        <v>560</v>
      </c>
    </row>
    <row r="143" spans="1:13">
      <c r="A143" s="119" t="s">
        <v>188</v>
      </c>
      <c r="B143" s="119" t="s">
        <v>397</v>
      </c>
      <c r="C143" s="119">
        <v>1654</v>
      </c>
      <c r="D143" s="119">
        <v>1696.95</v>
      </c>
      <c r="E143" s="119">
        <v>1651.55</v>
      </c>
      <c r="F143" s="119">
        <v>1669.95</v>
      </c>
      <c r="G143" s="119">
        <v>1664</v>
      </c>
      <c r="H143" s="119">
        <v>1643.8</v>
      </c>
      <c r="I143" s="119">
        <v>1066036</v>
      </c>
      <c r="J143" s="119">
        <v>1790646250.55</v>
      </c>
      <c r="K143" s="121">
        <v>43145</v>
      </c>
      <c r="L143" s="119">
        <v>52988</v>
      </c>
      <c r="M143" s="119" t="s">
        <v>2256</v>
      </c>
    </row>
    <row r="144" spans="1:13">
      <c r="A144" s="119" t="s">
        <v>561</v>
      </c>
      <c r="B144" s="119" t="s">
        <v>397</v>
      </c>
      <c r="C144" s="119">
        <v>149.9</v>
      </c>
      <c r="D144" s="119">
        <v>150.69999999999999</v>
      </c>
      <c r="E144" s="119">
        <v>143.9</v>
      </c>
      <c r="F144" s="119">
        <v>146.25</v>
      </c>
      <c r="G144" s="119">
        <v>143.9</v>
      </c>
      <c r="H144" s="119">
        <v>148.69999999999999</v>
      </c>
      <c r="I144" s="119">
        <v>77429</v>
      </c>
      <c r="J144" s="119">
        <v>11462593.199999999</v>
      </c>
      <c r="K144" s="121">
        <v>43145</v>
      </c>
      <c r="L144" s="119">
        <v>1370</v>
      </c>
      <c r="M144" s="119" t="s">
        <v>562</v>
      </c>
    </row>
    <row r="145" spans="1:13">
      <c r="A145" s="119" t="s">
        <v>563</v>
      </c>
      <c r="B145" s="119" t="s">
        <v>397</v>
      </c>
      <c r="C145" s="119">
        <v>677</v>
      </c>
      <c r="D145" s="119">
        <v>698</v>
      </c>
      <c r="E145" s="119">
        <v>662.35</v>
      </c>
      <c r="F145" s="119">
        <v>669.95</v>
      </c>
      <c r="G145" s="119">
        <v>665.1</v>
      </c>
      <c r="H145" s="119">
        <v>673.05</v>
      </c>
      <c r="I145" s="119">
        <v>56832</v>
      </c>
      <c r="J145" s="119">
        <v>38919149.649999999</v>
      </c>
      <c r="K145" s="121">
        <v>43145</v>
      </c>
      <c r="L145" s="119">
        <v>2437</v>
      </c>
      <c r="M145" s="119" t="s">
        <v>564</v>
      </c>
    </row>
    <row r="146" spans="1:13">
      <c r="A146" s="119" t="s">
        <v>3104</v>
      </c>
      <c r="B146" s="119" t="s">
        <v>397</v>
      </c>
      <c r="C146" s="119">
        <v>78</v>
      </c>
      <c r="D146" s="119">
        <v>78</v>
      </c>
      <c r="E146" s="119">
        <v>75</v>
      </c>
      <c r="F146" s="119">
        <v>75.650000000000006</v>
      </c>
      <c r="G146" s="119">
        <v>75</v>
      </c>
      <c r="H146" s="119">
        <v>76.150000000000006</v>
      </c>
      <c r="I146" s="119">
        <v>15146</v>
      </c>
      <c r="J146" s="119">
        <v>1154906.5</v>
      </c>
      <c r="K146" s="121">
        <v>43145</v>
      </c>
      <c r="L146" s="119">
        <v>134</v>
      </c>
      <c r="M146" s="119" t="s">
        <v>3105</v>
      </c>
    </row>
    <row r="147" spans="1:13">
      <c r="A147" s="119" t="s">
        <v>565</v>
      </c>
      <c r="B147" s="119" t="s">
        <v>397</v>
      </c>
      <c r="C147" s="119">
        <v>1155.4000000000001</v>
      </c>
      <c r="D147" s="119">
        <v>1198</v>
      </c>
      <c r="E147" s="119">
        <v>1148.8</v>
      </c>
      <c r="F147" s="119">
        <v>1181.8</v>
      </c>
      <c r="G147" s="119">
        <v>1179.9000000000001</v>
      </c>
      <c r="H147" s="119">
        <v>1146.3499999999999</v>
      </c>
      <c r="I147" s="119">
        <v>567580</v>
      </c>
      <c r="J147" s="119">
        <v>669334053.29999995</v>
      </c>
      <c r="K147" s="121">
        <v>43145</v>
      </c>
      <c r="L147" s="119">
        <v>15746</v>
      </c>
      <c r="M147" s="119" t="s">
        <v>566</v>
      </c>
    </row>
    <row r="148" spans="1:13">
      <c r="A148" s="119" t="s">
        <v>567</v>
      </c>
      <c r="B148" s="119" t="s">
        <v>397</v>
      </c>
      <c r="C148" s="119">
        <v>14.75</v>
      </c>
      <c r="D148" s="119">
        <v>14.8</v>
      </c>
      <c r="E148" s="119">
        <v>14.25</v>
      </c>
      <c r="F148" s="119">
        <v>14.25</v>
      </c>
      <c r="G148" s="119">
        <v>14.3</v>
      </c>
      <c r="H148" s="119">
        <v>14.55</v>
      </c>
      <c r="I148" s="119">
        <v>1307991</v>
      </c>
      <c r="J148" s="119">
        <v>19001039.149999999</v>
      </c>
      <c r="K148" s="121">
        <v>43145</v>
      </c>
      <c r="L148" s="119">
        <v>1874</v>
      </c>
      <c r="M148" s="119" t="s">
        <v>568</v>
      </c>
    </row>
    <row r="149" spans="1:13">
      <c r="A149" s="119" t="s">
        <v>569</v>
      </c>
      <c r="B149" s="119" t="s">
        <v>397</v>
      </c>
      <c r="C149" s="119">
        <v>247.5</v>
      </c>
      <c r="D149" s="119">
        <v>247.75</v>
      </c>
      <c r="E149" s="119">
        <v>236.45</v>
      </c>
      <c r="F149" s="119">
        <v>237.05</v>
      </c>
      <c r="G149" s="119">
        <v>237</v>
      </c>
      <c r="H149" s="119">
        <v>245.4</v>
      </c>
      <c r="I149" s="119">
        <v>104916</v>
      </c>
      <c r="J149" s="119">
        <v>25251434.800000001</v>
      </c>
      <c r="K149" s="121">
        <v>43145</v>
      </c>
      <c r="L149" s="119">
        <v>4357</v>
      </c>
      <c r="M149" s="119" t="s">
        <v>570</v>
      </c>
    </row>
    <row r="150" spans="1:13">
      <c r="A150" s="119" t="s">
        <v>571</v>
      </c>
      <c r="B150" s="119" t="s">
        <v>397</v>
      </c>
      <c r="C150" s="119">
        <v>99.75</v>
      </c>
      <c r="D150" s="119">
        <v>99.75</v>
      </c>
      <c r="E150" s="119">
        <v>96.5</v>
      </c>
      <c r="F150" s="119">
        <v>97.2</v>
      </c>
      <c r="G150" s="119">
        <v>97.3</v>
      </c>
      <c r="H150" s="119">
        <v>96.4</v>
      </c>
      <c r="I150" s="119">
        <v>46477</v>
      </c>
      <c r="J150" s="119">
        <v>4538572.2</v>
      </c>
      <c r="K150" s="121">
        <v>43145</v>
      </c>
      <c r="L150" s="119">
        <v>498</v>
      </c>
      <c r="M150" s="119" t="s">
        <v>572</v>
      </c>
    </row>
    <row r="151" spans="1:13">
      <c r="A151" s="119" t="s">
        <v>573</v>
      </c>
      <c r="B151" s="119" t="s">
        <v>397</v>
      </c>
      <c r="C151" s="119">
        <v>122.75</v>
      </c>
      <c r="D151" s="119">
        <v>123</v>
      </c>
      <c r="E151" s="119">
        <v>120.95</v>
      </c>
      <c r="F151" s="119">
        <v>121.25</v>
      </c>
      <c r="G151" s="119">
        <v>121.5</v>
      </c>
      <c r="H151" s="119">
        <v>121.85</v>
      </c>
      <c r="I151" s="119">
        <v>1310345</v>
      </c>
      <c r="J151" s="119">
        <v>159682926.05000001</v>
      </c>
      <c r="K151" s="121">
        <v>43145</v>
      </c>
      <c r="L151" s="119">
        <v>9944</v>
      </c>
      <c r="M151" s="119" t="s">
        <v>574</v>
      </c>
    </row>
    <row r="152" spans="1:13">
      <c r="A152" s="119" t="s">
        <v>3106</v>
      </c>
      <c r="B152" s="119" t="s">
        <v>397</v>
      </c>
      <c r="C152" s="119">
        <v>70.45</v>
      </c>
      <c r="D152" s="119">
        <v>70.45</v>
      </c>
      <c r="E152" s="119">
        <v>66.400000000000006</v>
      </c>
      <c r="F152" s="119">
        <v>69.8</v>
      </c>
      <c r="G152" s="119">
        <v>69.8</v>
      </c>
      <c r="H152" s="119">
        <v>68.2</v>
      </c>
      <c r="I152" s="119">
        <v>2035</v>
      </c>
      <c r="J152" s="119">
        <v>140584.85</v>
      </c>
      <c r="K152" s="121">
        <v>43145</v>
      </c>
      <c r="L152" s="119">
        <v>30</v>
      </c>
      <c r="M152" s="119" t="s">
        <v>3107</v>
      </c>
    </row>
    <row r="153" spans="1:13">
      <c r="A153" s="119" t="s">
        <v>575</v>
      </c>
      <c r="B153" s="119" t="s">
        <v>397</v>
      </c>
      <c r="C153" s="119">
        <v>1829.95</v>
      </c>
      <c r="D153" s="119">
        <v>1829.95</v>
      </c>
      <c r="E153" s="119">
        <v>1782.55</v>
      </c>
      <c r="F153" s="119">
        <v>1799.35</v>
      </c>
      <c r="G153" s="119">
        <v>1800</v>
      </c>
      <c r="H153" s="119">
        <v>1790.1</v>
      </c>
      <c r="I153" s="119">
        <v>686</v>
      </c>
      <c r="J153" s="119">
        <v>1234609.7</v>
      </c>
      <c r="K153" s="121">
        <v>43145</v>
      </c>
      <c r="L153" s="119">
        <v>69</v>
      </c>
      <c r="M153" s="119" t="s">
        <v>576</v>
      </c>
    </row>
    <row r="154" spans="1:13">
      <c r="A154" s="119" t="s">
        <v>577</v>
      </c>
      <c r="B154" s="119" t="s">
        <v>397</v>
      </c>
      <c r="C154" s="119">
        <v>239.6</v>
      </c>
      <c r="D154" s="119">
        <v>246.5</v>
      </c>
      <c r="E154" s="119">
        <v>238.3</v>
      </c>
      <c r="F154" s="119">
        <v>244.45</v>
      </c>
      <c r="G154" s="119">
        <v>243.25</v>
      </c>
      <c r="H154" s="119">
        <v>237.95</v>
      </c>
      <c r="I154" s="119">
        <v>92701</v>
      </c>
      <c r="J154" s="119">
        <v>22579139.649999999</v>
      </c>
      <c r="K154" s="121">
        <v>43145</v>
      </c>
      <c r="L154" s="119">
        <v>2275</v>
      </c>
      <c r="M154" s="119" t="s">
        <v>578</v>
      </c>
    </row>
    <row r="155" spans="1:13">
      <c r="A155" s="119" t="s">
        <v>2498</v>
      </c>
      <c r="B155" s="119" t="s">
        <v>397</v>
      </c>
      <c r="C155" s="119">
        <v>34.85</v>
      </c>
      <c r="D155" s="119">
        <v>36.6</v>
      </c>
      <c r="E155" s="119">
        <v>33.299999999999997</v>
      </c>
      <c r="F155" s="119">
        <v>35.85</v>
      </c>
      <c r="G155" s="119">
        <v>35.9</v>
      </c>
      <c r="H155" s="119">
        <v>33.75</v>
      </c>
      <c r="I155" s="119">
        <v>10011</v>
      </c>
      <c r="J155" s="119">
        <v>352032</v>
      </c>
      <c r="K155" s="121">
        <v>43145</v>
      </c>
      <c r="L155" s="119">
        <v>80</v>
      </c>
      <c r="M155" s="119" t="s">
        <v>2499</v>
      </c>
    </row>
    <row r="156" spans="1:13">
      <c r="A156" s="119" t="s">
        <v>45</v>
      </c>
      <c r="B156" s="119" t="s">
        <v>397</v>
      </c>
      <c r="C156" s="119">
        <v>167</v>
      </c>
      <c r="D156" s="119">
        <v>172</v>
      </c>
      <c r="E156" s="119">
        <v>163.80000000000001</v>
      </c>
      <c r="F156" s="119">
        <v>165.8</v>
      </c>
      <c r="G156" s="119">
        <v>163.9</v>
      </c>
      <c r="H156" s="119">
        <v>168.65</v>
      </c>
      <c r="I156" s="119">
        <v>28561359</v>
      </c>
      <c r="J156" s="119">
        <v>4792458119.1000004</v>
      </c>
      <c r="K156" s="121">
        <v>43145</v>
      </c>
      <c r="L156" s="119">
        <v>116938</v>
      </c>
      <c r="M156" s="119" t="s">
        <v>579</v>
      </c>
    </row>
    <row r="157" spans="1:13">
      <c r="A157" s="119" t="s">
        <v>580</v>
      </c>
      <c r="B157" s="119" t="s">
        <v>397</v>
      </c>
      <c r="C157" s="119">
        <v>2592.5</v>
      </c>
      <c r="D157" s="119">
        <v>2618.4899999999998</v>
      </c>
      <c r="E157" s="119">
        <v>2569.62</v>
      </c>
      <c r="F157" s="119">
        <v>2581.7600000000002</v>
      </c>
      <c r="G157" s="119">
        <v>2569.62</v>
      </c>
      <c r="H157" s="119">
        <v>2615.92</v>
      </c>
      <c r="I157" s="119">
        <v>65037</v>
      </c>
      <c r="J157" s="119">
        <v>168550013.43000001</v>
      </c>
      <c r="K157" s="121">
        <v>43145</v>
      </c>
      <c r="L157" s="119">
        <v>399</v>
      </c>
      <c r="M157" s="119" t="s">
        <v>581</v>
      </c>
    </row>
    <row r="158" spans="1:13">
      <c r="A158" s="119" t="s">
        <v>46</v>
      </c>
      <c r="B158" s="119" t="s">
        <v>397</v>
      </c>
      <c r="C158" s="119">
        <v>140.25</v>
      </c>
      <c r="D158" s="119">
        <v>141.44999999999999</v>
      </c>
      <c r="E158" s="119">
        <v>132.69999999999999</v>
      </c>
      <c r="F158" s="119">
        <v>133.55000000000001</v>
      </c>
      <c r="G158" s="119">
        <v>133.30000000000001</v>
      </c>
      <c r="H158" s="119">
        <v>144.85</v>
      </c>
      <c r="I158" s="119">
        <v>15650006</v>
      </c>
      <c r="J158" s="119">
        <v>2140218491.45</v>
      </c>
      <c r="K158" s="121">
        <v>43145</v>
      </c>
      <c r="L158" s="119">
        <v>78895</v>
      </c>
      <c r="M158" s="119" t="s">
        <v>582</v>
      </c>
    </row>
    <row r="159" spans="1:13">
      <c r="A159" s="119" t="s">
        <v>583</v>
      </c>
      <c r="B159" s="119" t="s">
        <v>397</v>
      </c>
      <c r="C159" s="119">
        <v>120.5</v>
      </c>
      <c r="D159" s="119">
        <v>122</v>
      </c>
      <c r="E159" s="119">
        <v>118.5</v>
      </c>
      <c r="F159" s="119">
        <v>120.4</v>
      </c>
      <c r="G159" s="119">
        <v>120.2</v>
      </c>
      <c r="H159" s="119">
        <v>120.05</v>
      </c>
      <c r="I159" s="119">
        <v>13240</v>
      </c>
      <c r="J159" s="119">
        <v>1588653.5</v>
      </c>
      <c r="K159" s="121">
        <v>43145</v>
      </c>
      <c r="L159" s="119">
        <v>188</v>
      </c>
      <c r="M159" s="119" t="s">
        <v>584</v>
      </c>
    </row>
    <row r="160" spans="1:13">
      <c r="A160" s="119" t="s">
        <v>3108</v>
      </c>
      <c r="B160" s="119" t="s">
        <v>397</v>
      </c>
      <c r="C160" s="119">
        <v>13.55</v>
      </c>
      <c r="D160" s="119">
        <v>14.45</v>
      </c>
      <c r="E160" s="119">
        <v>13.55</v>
      </c>
      <c r="F160" s="119">
        <v>13.85</v>
      </c>
      <c r="G160" s="119">
        <v>13.8</v>
      </c>
      <c r="H160" s="119">
        <v>13.8</v>
      </c>
      <c r="I160" s="119">
        <v>87596</v>
      </c>
      <c r="J160" s="119">
        <v>1237600.1000000001</v>
      </c>
      <c r="K160" s="121">
        <v>43145</v>
      </c>
      <c r="L160" s="119">
        <v>249</v>
      </c>
      <c r="M160" s="119" t="s">
        <v>3109</v>
      </c>
    </row>
    <row r="161" spans="1:13">
      <c r="A161" s="119" t="s">
        <v>585</v>
      </c>
      <c r="B161" s="119" t="s">
        <v>397</v>
      </c>
      <c r="C161" s="119">
        <v>2202.4499999999998</v>
      </c>
      <c r="D161" s="119">
        <v>2257.9</v>
      </c>
      <c r="E161" s="119">
        <v>2165</v>
      </c>
      <c r="F161" s="119">
        <v>2177.3000000000002</v>
      </c>
      <c r="G161" s="119">
        <v>2171.1999999999998</v>
      </c>
      <c r="H161" s="119">
        <v>2226.0500000000002</v>
      </c>
      <c r="I161" s="119">
        <v>7689</v>
      </c>
      <c r="J161" s="119">
        <v>16872978.300000001</v>
      </c>
      <c r="K161" s="121">
        <v>43145</v>
      </c>
      <c r="L161" s="119">
        <v>1151</v>
      </c>
      <c r="M161" s="119" t="s">
        <v>586</v>
      </c>
    </row>
    <row r="162" spans="1:13">
      <c r="A162" s="119" t="s">
        <v>2411</v>
      </c>
      <c r="B162" s="119" t="s">
        <v>397</v>
      </c>
      <c r="C162" s="119">
        <v>304.35000000000002</v>
      </c>
      <c r="D162" s="119">
        <v>305</v>
      </c>
      <c r="E162" s="119">
        <v>291</v>
      </c>
      <c r="F162" s="119">
        <v>292.5</v>
      </c>
      <c r="G162" s="119">
        <v>291.05</v>
      </c>
      <c r="H162" s="119">
        <v>296</v>
      </c>
      <c r="I162" s="119">
        <v>2463</v>
      </c>
      <c r="J162" s="119">
        <v>727619.2</v>
      </c>
      <c r="K162" s="121">
        <v>43145</v>
      </c>
      <c r="L162" s="119">
        <v>87</v>
      </c>
      <c r="M162" s="119" t="s">
        <v>2412</v>
      </c>
    </row>
    <row r="163" spans="1:13">
      <c r="A163" s="119" t="s">
        <v>47</v>
      </c>
      <c r="B163" s="119" t="s">
        <v>397</v>
      </c>
      <c r="C163" s="119">
        <v>715</v>
      </c>
      <c r="D163" s="119">
        <v>725</v>
      </c>
      <c r="E163" s="119">
        <v>713.75</v>
      </c>
      <c r="F163" s="119">
        <v>717.95</v>
      </c>
      <c r="G163" s="119">
        <v>719</v>
      </c>
      <c r="H163" s="119">
        <v>714.5</v>
      </c>
      <c r="I163" s="119">
        <v>623843</v>
      </c>
      <c r="J163" s="119">
        <v>449466504.94999999</v>
      </c>
      <c r="K163" s="121">
        <v>43145</v>
      </c>
      <c r="L163" s="119">
        <v>14183</v>
      </c>
      <c r="M163" s="119" t="s">
        <v>587</v>
      </c>
    </row>
    <row r="164" spans="1:13">
      <c r="A164" s="119" t="s">
        <v>588</v>
      </c>
      <c r="B164" s="119" t="s">
        <v>397</v>
      </c>
      <c r="C164" s="119">
        <v>3974</v>
      </c>
      <c r="D164" s="119">
        <v>3974</v>
      </c>
      <c r="E164" s="119">
        <v>3848</v>
      </c>
      <c r="F164" s="119">
        <v>3887.05</v>
      </c>
      <c r="G164" s="119">
        <v>3865</v>
      </c>
      <c r="H164" s="119">
        <v>3887</v>
      </c>
      <c r="I164" s="119">
        <v>9567</v>
      </c>
      <c r="J164" s="119">
        <v>37149286.450000003</v>
      </c>
      <c r="K164" s="121">
        <v>43145</v>
      </c>
      <c r="L164" s="119">
        <v>3887</v>
      </c>
      <c r="M164" s="119" t="s">
        <v>589</v>
      </c>
    </row>
    <row r="165" spans="1:13">
      <c r="A165" s="119" t="s">
        <v>590</v>
      </c>
      <c r="B165" s="119" t="s">
        <v>397</v>
      </c>
      <c r="C165" s="119">
        <v>1479</v>
      </c>
      <c r="D165" s="119">
        <v>1587.7</v>
      </c>
      <c r="E165" s="119">
        <v>1479</v>
      </c>
      <c r="F165" s="119">
        <v>1528.75</v>
      </c>
      <c r="G165" s="119">
        <v>1529</v>
      </c>
      <c r="H165" s="119">
        <v>1474.95</v>
      </c>
      <c r="I165" s="119">
        <v>149017</v>
      </c>
      <c r="J165" s="119">
        <v>229395403.15000001</v>
      </c>
      <c r="K165" s="121">
        <v>43145</v>
      </c>
      <c r="L165" s="119">
        <v>10387</v>
      </c>
      <c r="M165" s="119" t="s">
        <v>591</v>
      </c>
    </row>
    <row r="166" spans="1:13">
      <c r="A166" s="119" t="s">
        <v>592</v>
      </c>
      <c r="B166" s="119" t="s">
        <v>397</v>
      </c>
      <c r="C166" s="119">
        <v>1430</v>
      </c>
      <c r="D166" s="119">
        <v>1490</v>
      </c>
      <c r="E166" s="119">
        <v>1421.6</v>
      </c>
      <c r="F166" s="119">
        <v>1430.95</v>
      </c>
      <c r="G166" s="119">
        <v>1425</v>
      </c>
      <c r="H166" s="119">
        <v>1407.5</v>
      </c>
      <c r="I166" s="119">
        <v>225479</v>
      </c>
      <c r="J166" s="119">
        <v>328022321.85000002</v>
      </c>
      <c r="K166" s="121">
        <v>43145</v>
      </c>
      <c r="L166" s="119">
        <v>10600</v>
      </c>
      <c r="M166" s="119" t="s">
        <v>593</v>
      </c>
    </row>
    <row r="167" spans="1:13">
      <c r="A167" s="119" t="s">
        <v>2500</v>
      </c>
      <c r="B167" s="119" t="s">
        <v>397</v>
      </c>
      <c r="C167" s="119">
        <v>63</v>
      </c>
      <c r="D167" s="119">
        <v>63.4</v>
      </c>
      <c r="E167" s="119">
        <v>58.1</v>
      </c>
      <c r="F167" s="119">
        <v>59.55</v>
      </c>
      <c r="G167" s="119">
        <v>60</v>
      </c>
      <c r="H167" s="119">
        <v>63.5</v>
      </c>
      <c r="I167" s="119">
        <v>6482</v>
      </c>
      <c r="J167" s="119">
        <v>395587.3</v>
      </c>
      <c r="K167" s="121">
        <v>43145</v>
      </c>
      <c r="L167" s="119">
        <v>121</v>
      </c>
      <c r="M167" s="119" t="s">
        <v>2501</v>
      </c>
    </row>
    <row r="168" spans="1:13">
      <c r="A168" s="119" t="s">
        <v>2657</v>
      </c>
      <c r="B168" s="119" t="s">
        <v>397</v>
      </c>
      <c r="C168" s="119">
        <v>25.15</v>
      </c>
      <c r="D168" s="119">
        <v>25.15</v>
      </c>
      <c r="E168" s="119">
        <v>23.85</v>
      </c>
      <c r="F168" s="119">
        <v>24.1</v>
      </c>
      <c r="G168" s="119">
        <v>23.85</v>
      </c>
      <c r="H168" s="119">
        <v>25.15</v>
      </c>
      <c r="I168" s="119">
        <v>26198</v>
      </c>
      <c r="J168" s="119">
        <v>641032.6</v>
      </c>
      <c r="K168" s="121">
        <v>43145</v>
      </c>
      <c r="L168" s="119">
        <v>187</v>
      </c>
      <c r="M168" s="119" t="s">
        <v>2658</v>
      </c>
    </row>
    <row r="169" spans="1:13">
      <c r="A169" s="119" t="s">
        <v>190</v>
      </c>
      <c r="B169" s="119" t="s">
        <v>397</v>
      </c>
      <c r="C169" s="119">
        <v>159.9</v>
      </c>
      <c r="D169" s="119">
        <v>162.65</v>
      </c>
      <c r="E169" s="119">
        <v>158.80000000000001</v>
      </c>
      <c r="F169" s="119">
        <v>160.6</v>
      </c>
      <c r="G169" s="119">
        <v>159.94999999999999</v>
      </c>
      <c r="H169" s="119">
        <v>157.75</v>
      </c>
      <c r="I169" s="119">
        <v>5021012</v>
      </c>
      <c r="J169" s="119">
        <v>809251301</v>
      </c>
      <c r="K169" s="121">
        <v>43145</v>
      </c>
      <c r="L169" s="119">
        <v>44737</v>
      </c>
      <c r="M169" s="119" t="s">
        <v>2444</v>
      </c>
    </row>
    <row r="170" spans="1:13">
      <c r="A170" s="119" t="s">
        <v>241</v>
      </c>
      <c r="B170" s="119" t="s">
        <v>397</v>
      </c>
      <c r="C170" s="119">
        <v>1350</v>
      </c>
      <c r="D170" s="119">
        <v>1383</v>
      </c>
      <c r="E170" s="119">
        <v>1315</v>
      </c>
      <c r="F170" s="119">
        <v>1321</v>
      </c>
      <c r="G170" s="119">
        <v>1323.9</v>
      </c>
      <c r="H170" s="119">
        <v>1347.85</v>
      </c>
      <c r="I170" s="119">
        <v>665858</v>
      </c>
      <c r="J170" s="119">
        <v>903102466.70000005</v>
      </c>
      <c r="K170" s="121">
        <v>43145</v>
      </c>
      <c r="L170" s="119">
        <v>22000</v>
      </c>
      <c r="M170" s="119" t="s">
        <v>594</v>
      </c>
    </row>
    <row r="171" spans="1:13">
      <c r="A171" s="119" t="s">
        <v>595</v>
      </c>
      <c r="B171" s="119" t="s">
        <v>397</v>
      </c>
      <c r="C171" s="119">
        <v>184.9</v>
      </c>
      <c r="D171" s="119">
        <v>186.85</v>
      </c>
      <c r="E171" s="119">
        <v>179</v>
      </c>
      <c r="F171" s="119">
        <v>180.25</v>
      </c>
      <c r="G171" s="119">
        <v>179.3</v>
      </c>
      <c r="H171" s="119">
        <v>182.9</v>
      </c>
      <c r="I171" s="119">
        <v>593524</v>
      </c>
      <c r="J171" s="119">
        <v>109185384.75</v>
      </c>
      <c r="K171" s="121">
        <v>43145</v>
      </c>
      <c r="L171" s="119">
        <v>6300</v>
      </c>
      <c r="M171" s="119" t="s">
        <v>596</v>
      </c>
    </row>
    <row r="172" spans="1:13">
      <c r="A172" s="119" t="s">
        <v>597</v>
      </c>
      <c r="B172" s="119" t="s">
        <v>397</v>
      </c>
      <c r="C172" s="119">
        <v>250.25</v>
      </c>
      <c r="D172" s="119">
        <v>252.8</v>
      </c>
      <c r="E172" s="119">
        <v>247</v>
      </c>
      <c r="F172" s="119">
        <v>247.6</v>
      </c>
      <c r="G172" s="119">
        <v>247.6</v>
      </c>
      <c r="H172" s="119">
        <v>249.45</v>
      </c>
      <c r="I172" s="119">
        <v>709625</v>
      </c>
      <c r="J172" s="119">
        <v>176910358.30000001</v>
      </c>
      <c r="K172" s="121">
        <v>43145</v>
      </c>
      <c r="L172" s="119">
        <v>10624</v>
      </c>
      <c r="M172" s="119" t="s">
        <v>598</v>
      </c>
    </row>
    <row r="173" spans="1:13">
      <c r="A173" s="119" t="s">
        <v>599</v>
      </c>
      <c r="B173" s="119" t="s">
        <v>397</v>
      </c>
      <c r="C173" s="119">
        <v>361</v>
      </c>
      <c r="D173" s="119">
        <v>375.4</v>
      </c>
      <c r="E173" s="119">
        <v>345.1</v>
      </c>
      <c r="F173" s="119">
        <v>348.9</v>
      </c>
      <c r="G173" s="119">
        <v>346.95</v>
      </c>
      <c r="H173" s="119">
        <v>357.85</v>
      </c>
      <c r="I173" s="119">
        <v>541130</v>
      </c>
      <c r="J173" s="119">
        <v>195347433.40000001</v>
      </c>
      <c r="K173" s="121">
        <v>43145</v>
      </c>
      <c r="L173" s="119">
        <v>13039</v>
      </c>
      <c r="M173" s="119" t="s">
        <v>600</v>
      </c>
    </row>
    <row r="174" spans="1:13">
      <c r="A174" s="119" t="s">
        <v>601</v>
      </c>
      <c r="B174" s="119" t="s">
        <v>397</v>
      </c>
      <c r="C174" s="119">
        <v>498.35</v>
      </c>
      <c r="D174" s="119">
        <v>508.55</v>
      </c>
      <c r="E174" s="119">
        <v>484.35</v>
      </c>
      <c r="F174" s="119">
        <v>489.45</v>
      </c>
      <c r="G174" s="119">
        <v>486</v>
      </c>
      <c r="H174" s="119">
        <v>495.2</v>
      </c>
      <c r="I174" s="119">
        <v>724263</v>
      </c>
      <c r="J174" s="119">
        <v>361190491.64999998</v>
      </c>
      <c r="K174" s="121">
        <v>43145</v>
      </c>
      <c r="L174" s="119">
        <v>13200</v>
      </c>
      <c r="M174" s="119" t="s">
        <v>602</v>
      </c>
    </row>
    <row r="175" spans="1:13">
      <c r="A175" s="119" t="s">
        <v>603</v>
      </c>
      <c r="B175" s="119" t="s">
        <v>397</v>
      </c>
      <c r="C175" s="119">
        <v>126.35</v>
      </c>
      <c r="D175" s="119">
        <v>128.44999999999999</v>
      </c>
      <c r="E175" s="119">
        <v>125</v>
      </c>
      <c r="F175" s="119">
        <v>125.65</v>
      </c>
      <c r="G175" s="119">
        <v>125.2</v>
      </c>
      <c r="H175" s="119">
        <v>125.3</v>
      </c>
      <c r="I175" s="119">
        <v>65298</v>
      </c>
      <c r="J175" s="119">
        <v>8265665.7999999998</v>
      </c>
      <c r="K175" s="121">
        <v>43145</v>
      </c>
      <c r="L175" s="119">
        <v>1082</v>
      </c>
      <c r="M175" s="119" t="s">
        <v>604</v>
      </c>
    </row>
    <row r="176" spans="1:13">
      <c r="A176" s="119" t="s">
        <v>605</v>
      </c>
      <c r="B176" s="119" t="s">
        <v>397</v>
      </c>
      <c r="C176" s="119">
        <v>311.5</v>
      </c>
      <c r="D176" s="119">
        <v>311.5</v>
      </c>
      <c r="E176" s="119">
        <v>301</v>
      </c>
      <c r="F176" s="119">
        <v>302.7</v>
      </c>
      <c r="G176" s="119">
        <v>303.10000000000002</v>
      </c>
      <c r="H176" s="119">
        <v>308.39999999999998</v>
      </c>
      <c r="I176" s="119">
        <v>51612</v>
      </c>
      <c r="J176" s="119">
        <v>15694455.550000001</v>
      </c>
      <c r="K176" s="121">
        <v>43145</v>
      </c>
      <c r="L176" s="119">
        <v>1239</v>
      </c>
      <c r="M176" s="119" t="s">
        <v>2295</v>
      </c>
    </row>
    <row r="177" spans="1:13">
      <c r="A177" s="119" t="s">
        <v>2544</v>
      </c>
      <c r="B177" s="119" t="s">
        <v>397</v>
      </c>
      <c r="C177" s="119">
        <v>47.5</v>
      </c>
      <c r="D177" s="119">
        <v>52.95</v>
      </c>
      <c r="E177" s="119">
        <v>46.95</v>
      </c>
      <c r="F177" s="119">
        <v>50.3</v>
      </c>
      <c r="G177" s="119">
        <v>50.7</v>
      </c>
      <c r="H177" s="119">
        <v>48.4</v>
      </c>
      <c r="I177" s="119">
        <v>424307</v>
      </c>
      <c r="J177" s="119">
        <v>21615882.949999999</v>
      </c>
      <c r="K177" s="121">
        <v>43145</v>
      </c>
      <c r="L177" s="119">
        <v>2593</v>
      </c>
      <c r="M177" s="119" t="s">
        <v>2545</v>
      </c>
    </row>
    <row r="178" spans="1:13">
      <c r="A178" s="119" t="s">
        <v>2699</v>
      </c>
      <c r="B178" s="119" t="s">
        <v>397</v>
      </c>
      <c r="C178" s="119">
        <v>21.3</v>
      </c>
      <c r="D178" s="119">
        <v>22.55</v>
      </c>
      <c r="E178" s="119">
        <v>21</v>
      </c>
      <c r="F178" s="119">
        <v>22.15</v>
      </c>
      <c r="G178" s="119">
        <v>22.15</v>
      </c>
      <c r="H178" s="119">
        <v>22.7</v>
      </c>
      <c r="I178" s="119">
        <v>10629</v>
      </c>
      <c r="J178" s="119">
        <v>225471.5</v>
      </c>
      <c r="K178" s="121">
        <v>43145</v>
      </c>
      <c r="L178" s="119">
        <v>49</v>
      </c>
      <c r="M178" s="119" t="s">
        <v>2700</v>
      </c>
    </row>
    <row r="179" spans="1:13">
      <c r="A179" s="119" t="s">
        <v>3110</v>
      </c>
      <c r="B179" s="119" t="s">
        <v>397</v>
      </c>
      <c r="C179" s="119">
        <v>3.7</v>
      </c>
      <c r="D179" s="119">
        <v>3.75</v>
      </c>
      <c r="E179" s="119">
        <v>3.6</v>
      </c>
      <c r="F179" s="119">
        <v>3.65</v>
      </c>
      <c r="G179" s="119">
        <v>3.6</v>
      </c>
      <c r="H179" s="119">
        <v>3.6</v>
      </c>
      <c r="I179" s="119">
        <v>443333</v>
      </c>
      <c r="J179" s="119">
        <v>1653343.65</v>
      </c>
      <c r="K179" s="121">
        <v>43145</v>
      </c>
      <c r="L179" s="119">
        <v>209</v>
      </c>
      <c r="M179" s="119" t="s">
        <v>3111</v>
      </c>
    </row>
    <row r="180" spans="1:13">
      <c r="A180" s="119" t="s">
        <v>2187</v>
      </c>
      <c r="B180" s="119" t="s">
        <v>397</v>
      </c>
      <c r="C180" s="119">
        <v>1017</v>
      </c>
      <c r="D180" s="119">
        <v>1032.45</v>
      </c>
      <c r="E180" s="119">
        <v>1012.15</v>
      </c>
      <c r="F180" s="119">
        <v>1020.75</v>
      </c>
      <c r="G180" s="119">
        <v>1012.15</v>
      </c>
      <c r="H180" s="119">
        <v>1015.05</v>
      </c>
      <c r="I180" s="119">
        <v>312624</v>
      </c>
      <c r="J180" s="119">
        <v>319787285.69999999</v>
      </c>
      <c r="K180" s="121">
        <v>43145</v>
      </c>
      <c r="L180" s="119">
        <v>8953</v>
      </c>
      <c r="M180" s="119" t="s">
        <v>1837</v>
      </c>
    </row>
    <row r="181" spans="1:13">
      <c r="A181" s="119" t="s">
        <v>48</v>
      </c>
      <c r="B181" s="119" t="s">
        <v>397</v>
      </c>
      <c r="C181" s="119">
        <v>785</v>
      </c>
      <c r="D181" s="119">
        <v>785</v>
      </c>
      <c r="E181" s="119">
        <v>757</v>
      </c>
      <c r="F181" s="119">
        <v>763.8</v>
      </c>
      <c r="G181" s="119">
        <v>758</v>
      </c>
      <c r="H181" s="119">
        <v>776.35</v>
      </c>
      <c r="I181" s="119">
        <v>900835</v>
      </c>
      <c r="J181" s="119">
        <v>696239002.70000005</v>
      </c>
      <c r="K181" s="121">
        <v>43145</v>
      </c>
      <c r="L181" s="119">
        <v>28079</v>
      </c>
      <c r="M181" s="119" t="s">
        <v>606</v>
      </c>
    </row>
    <row r="182" spans="1:13">
      <c r="A182" s="119" t="s">
        <v>607</v>
      </c>
      <c r="B182" s="119" t="s">
        <v>397</v>
      </c>
      <c r="C182" s="119">
        <v>210.1</v>
      </c>
      <c r="D182" s="119">
        <v>212.8</v>
      </c>
      <c r="E182" s="119">
        <v>203.95</v>
      </c>
      <c r="F182" s="119">
        <v>206.6</v>
      </c>
      <c r="G182" s="119">
        <v>204.3</v>
      </c>
      <c r="H182" s="119">
        <v>209.1</v>
      </c>
      <c r="I182" s="119">
        <v>107520</v>
      </c>
      <c r="J182" s="119">
        <v>22513978.199999999</v>
      </c>
      <c r="K182" s="121">
        <v>43145</v>
      </c>
      <c r="L182" s="119">
        <v>2409</v>
      </c>
      <c r="M182" s="119" t="s">
        <v>608</v>
      </c>
    </row>
    <row r="183" spans="1:13">
      <c r="A183" s="119" t="s">
        <v>2930</v>
      </c>
      <c r="B183" s="119" t="s">
        <v>397</v>
      </c>
      <c r="C183" s="119">
        <v>37.31</v>
      </c>
      <c r="D183" s="119">
        <v>37.5</v>
      </c>
      <c r="E183" s="119">
        <v>36.9</v>
      </c>
      <c r="F183" s="119">
        <v>37</v>
      </c>
      <c r="G183" s="119">
        <v>36.96</v>
      </c>
      <c r="H183" s="119">
        <v>37.22</v>
      </c>
      <c r="I183" s="119">
        <v>765962</v>
      </c>
      <c r="J183" s="119">
        <v>28441426.68</v>
      </c>
      <c r="K183" s="121">
        <v>43145</v>
      </c>
      <c r="L183" s="119">
        <v>1536</v>
      </c>
      <c r="M183" s="119" t="s">
        <v>2931</v>
      </c>
    </row>
    <row r="184" spans="1:13">
      <c r="A184" s="119" t="s">
        <v>609</v>
      </c>
      <c r="B184" s="119" t="s">
        <v>397</v>
      </c>
      <c r="C184" s="119">
        <v>4655</v>
      </c>
      <c r="D184" s="119">
        <v>5150</v>
      </c>
      <c r="E184" s="119">
        <v>4535</v>
      </c>
      <c r="F184" s="119">
        <v>4749.45</v>
      </c>
      <c r="G184" s="119">
        <v>4715</v>
      </c>
      <c r="H184" s="119">
        <v>4467.5</v>
      </c>
      <c r="I184" s="119">
        <v>11301</v>
      </c>
      <c r="J184" s="119">
        <v>54208993.450000003</v>
      </c>
      <c r="K184" s="121">
        <v>43145</v>
      </c>
      <c r="L184" s="119">
        <v>2862</v>
      </c>
      <c r="M184" s="119" t="s">
        <v>610</v>
      </c>
    </row>
    <row r="185" spans="1:13">
      <c r="A185" s="119" t="s">
        <v>2423</v>
      </c>
      <c r="B185" s="119" t="s">
        <v>397</v>
      </c>
      <c r="C185" s="119">
        <v>130</v>
      </c>
      <c r="D185" s="119">
        <v>130</v>
      </c>
      <c r="E185" s="119">
        <v>124.95</v>
      </c>
      <c r="F185" s="119">
        <v>127.25</v>
      </c>
      <c r="G185" s="119">
        <v>126</v>
      </c>
      <c r="H185" s="119">
        <v>127.05</v>
      </c>
      <c r="I185" s="119">
        <v>104254</v>
      </c>
      <c r="J185" s="119">
        <v>13400405.199999999</v>
      </c>
      <c r="K185" s="121">
        <v>43145</v>
      </c>
      <c r="L185" s="119">
        <v>864</v>
      </c>
      <c r="M185" s="119" t="s">
        <v>2424</v>
      </c>
    </row>
    <row r="186" spans="1:13">
      <c r="A186" s="119" t="s">
        <v>49</v>
      </c>
      <c r="B186" s="119" t="s">
        <v>397</v>
      </c>
      <c r="C186" s="119">
        <v>426.3</v>
      </c>
      <c r="D186" s="119">
        <v>438.5</v>
      </c>
      <c r="E186" s="119">
        <v>426.3</v>
      </c>
      <c r="F186" s="119">
        <v>434.8</v>
      </c>
      <c r="G186" s="119">
        <v>431.5</v>
      </c>
      <c r="H186" s="119">
        <v>424.4</v>
      </c>
      <c r="I186" s="119">
        <v>9434541</v>
      </c>
      <c r="J186" s="119">
        <v>4098915067.0999999</v>
      </c>
      <c r="K186" s="121">
        <v>43145</v>
      </c>
      <c r="L186" s="119">
        <v>88721</v>
      </c>
      <c r="M186" s="119" t="s">
        <v>611</v>
      </c>
    </row>
    <row r="187" spans="1:13">
      <c r="A187" s="119" t="s">
        <v>50</v>
      </c>
      <c r="B187" s="119" t="s">
        <v>397</v>
      </c>
      <c r="C187" s="119">
        <v>98.3</v>
      </c>
      <c r="D187" s="119">
        <v>99.25</v>
      </c>
      <c r="E187" s="119">
        <v>97.4</v>
      </c>
      <c r="F187" s="119">
        <v>97.85</v>
      </c>
      <c r="G187" s="119">
        <v>97.7</v>
      </c>
      <c r="H187" s="119">
        <v>97.5</v>
      </c>
      <c r="I187" s="119">
        <v>7781773</v>
      </c>
      <c r="J187" s="119">
        <v>764990307.60000002</v>
      </c>
      <c r="K187" s="121">
        <v>43145</v>
      </c>
      <c r="L187" s="119">
        <v>30440</v>
      </c>
      <c r="M187" s="119" t="s">
        <v>612</v>
      </c>
    </row>
    <row r="188" spans="1:13">
      <c r="A188" s="119" t="s">
        <v>192</v>
      </c>
      <c r="B188" s="119" t="s">
        <v>397</v>
      </c>
      <c r="C188" s="119">
        <v>51.5</v>
      </c>
      <c r="D188" s="119">
        <v>51.9</v>
      </c>
      <c r="E188" s="119">
        <v>49.1</v>
      </c>
      <c r="F188" s="119">
        <v>49.4</v>
      </c>
      <c r="G188" s="119">
        <v>49.6</v>
      </c>
      <c r="H188" s="119">
        <v>50.9</v>
      </c>
      <c r="I188" s="119">
        <v>5082570</v>
      </c>
      <c r="J188" s="119">
        <v>255625326.09999999</v>
      </c>
      <c r="K188" s="121">
        <v>43145</v>
      </c>
      <c r="L188" s="119">
        <v>17903</v>
      </c>
      <c r="M188" s="119" t="s">
        <v>613</v>
      </c>
    </row>
    <row r="189" spans="1:13">
      <c r="A189" s="119" t="s">
        <v>2271</v>
      </c>
      <c r="B189" s="119" t="s">
        <v>397</v>
      </c>
      <c r="C189" s="119">
        <v>143.5</v>
      </c>
      <c r="D189" s="119">
        <v>147</v>
      </c>
      <c r="E189" s="119">
        <v>140.1</v>
      </c>
      <c r="F189" s="119">
        <v>141.85</v>
      </c>
      <c r="G189" s="119">
        <v>142.69999999999999</v>
      </c>
      <c r="H189" s="119">
        <v>143.35</v>
      </c>
      <c r="I189" s="119">
        <v>100055</v>
      </c>
      <c r="J189" s="119">
        <v>14330722.5</v>
      </c>
      <c r="K189" s="121">
        <v>43145</v>
      </c>
      <c r="L189" s="119">
        <v>1111</v>
      </c>
      <c r="M189" s="119" t="s">
        <v>2272</v>
      </c>
    </row>
    <row r="190" spans="1:13">
      <c r="A190" s="119" t="s">
        <v>614</v>
      </c>
      <c r="B190" s="119" t="s">
        <v>397</v>
      </c>
      <c r="C190" s="119">
        <v>446.75</v>
      </c>
      <c r="D190" s="119">
        <v>456</v>
      </c>
      <c r="E190" s="119">
        <v>443.95</v>
      </c>
      <c r="F190" s="119">
        <v>447.1</v>
      </c>
      <c r="G190" s="119">
        <v>445</v>
      </c>
      <c r="H190" s="119">
        <v>446.75</v>
      </c>
      <c r="I190" s="119">
        <v>4873</v>
      </c>
      <c r="J190" s="119">
        <v>2180724.15</v>
      </c>
      <c r="K190" s="121">
        <v>43145</v>
      </c>
      <c r="L190" s="119">
        <v>206</v>
      </c>
      <c r="M190" s="119" t="s">
        <v>615</v>
      </c>
    </row>
    <row r="191" spans="1:13">
      <c r="A191" s="119" t="s">
        <v>3112</v>
      </c>
      <c r="B191" s="119" t="s">
        <v>397</v>
      </c>
      <c r="C191" s="119">
        <v>1.7</v>
      </c>
      <c r="D191" s="119">
        <v>1.7</v>
      </c>
      <c r="E191" s="119">
        <v>1.7</v>
      </c>
      <c r="F191" s="119">
        <v>1.7</v>
      </c>
      <c r="G191" s="119">
        <v>1.7</v>
      </c>
      <c r="H191" s="119">
        <v>1.75</v>
      </c>
      <c r="I191" s="119">
        <v>24273</v>
      </c>
      <c r="J191" s="119">
        <v>41264.1</v>
      </c>
      <c r="K191" s="121">
        <v>43145</v>
      </c>
      <c r="L191" s="119">
        <v>82</v>
      </c>
      <c r="M191" s="119" t="s">
        <v>3113</v>
      </c>
    </row>
    <row r="192" spans="1:13">
      <c r="A192" s="119" t="s">
        <v>3488</v>
      </c>
      <c r="B192" s="119" t="s">
        <v>397</v>
      </c>
      <c r="C192" s="119">
        <v>1.55</v>
      </c>
      <c r="D192" s="119">
        <v>1.55</v>
      </c>
      <c r="E192" s="119">
        <v>1.35</v>
      </c>
      <c r="F192" s="119">
        <v>1.35</v>
      </c>
      <c r="G192" s="119">
        <v>1.35</v>
      </c>
      <c r="H192" s="119">
        <v>1.5</v>
      </c>
      <c r="I192" s="119">
        <v>5001</v>
      </c>
      <c r="J192" s="119">
        <v>6751.55</v>
      </c>
      <c r="K192" s="121">
        <v>43145</v>
      </c>
      <c r="L192" s="119">
        <v>4</v>
      </c>
      <c r="M192" s="119" t="s">
        <v>3489</v>
      </c>
    </row>
    <row r="193" spans="1:13">
      <c r="A193" s="119" t="s">
        <v>3114</v>
      </c>
      <c r="B193" s="119" t="s">
        <v>397</v>
      </c>
      <c r="C193" s="119">
        <v>105.1</v>
      </c>
      <c r="D193" s="119">
        <v>112.65</v>
      </c>
      <c r="E193" s="119">
        <v>105</v>
      </c>
      <c r="F193" s="119">
        <v>112.65</v>
      </c>
      <c r="G193" s="119">
        <v>112.65</v>
      </c>
      <c r="H193" s="119">
        <v>107.3</v>
      </c>
      <c r="I193" s="119">
        <v>92400</v>
      </c>
      <c r="J193" s="119">
        <v>10092693.199999999</v>
      </c>
      <c r="K193" s="121">
        <v>43145</v>
      </c>
      <c r="L193" s="119">
        <v>780</v>
      </c>
      <c r="M193" s="119" t="s">
        <v>3115</v>
      </c>
    </row>
    <row r="194" spans="1:13">
      <c r="A194" s="119" t="s">
        <v>616</v>
      </c>
      <c r="B194" s="119" t="s">
        <v>397</v>
      </c>
      <c r="C194" s="119">
        <v>32.75</v>
      </c>
      <c r="D194" s="119">
        <v>33.6</v>
      </c>
      <c r="E194" s="119">
        <v>31.5</v>
      </c>
      <c r="F194" s="119">
        <v>31.85</v>
      </c>
      <c r="G194" s="119">
        <v>31.6</v>
      </c>
      <c r="H194" s="119">
        <v>32.700000000000003</v>
      </c>
      <c r="I194" s="119">
        <v>114373</v>
      </c>
      <c r="J194" s="119">
        <v>3708099.7</v>
      </c>
      <c r="K194" s="121">
        <v>43145</v>
      </c>
      <c r="L194" s="119">
        <v>694</v>
      </c>
      <c r="M194" s="119" t="s">
        <v>617</v>
      </c>
    </row>
    <row r="195" spans="1:13">
      <c r="A195" s="119" t="s">
        <v>51</v>
      </c>
      <c r="B195" s="119" t="s">
        <v>397</v>
      </c>
      <c r="C195" s="119">
        <v>616.75</v>
      </c>
      <c r="D195" s="119">
        <v>618</v>
      </c>
      <c r="E195" s="119">
        <v>604.45000000000005</v>
      </c>
      <c r="F195" s="119">
        <v>606.85</v>
      </c>
      <c r="G195" s="119">
        <v>606.54999999999995</v>
      </c>
      <c r="H195" s="119">
        <v>612.04999999999995</v>
      </c>
      <c r="I195" s="119">
        <v>935952</v>
      </c>
      <c r="J195" s="119">
        <v>572165896.70000005</v>
      </c>
      <c r="K195" s="121">
        <v>43145</v>
      </c>
      <c r="L195" s="119">
        <v>18067</v>
      </c>
      <c r="M195" s="119" t="s">
        <v>618</v>
      </c>
    </row>
    <row r="196" spans="1:13">
      <c r="A196" s="119" t="s">
        <v>3116</v>
      </c>
      <c r="B196" s="119" t="s">
        <v>397</v>
      </c>
      <c r="C196" s="119">
        <v>68.7</v>
      </c>
      <c r="D196" s="119">
        <v>69.2</v>
      </c>
      <c r="E196" s="119">
        <v>68.7</v>
      </c>
      <c r="F196" s="119">
        <v>69.2</v>
      </c>
      <c r="G196" s="119">
        <v>69.2</v>
      </c>
      <c r="H196" s="119">
        <v>65.95</v>
      </c>
      <c r="I196" s="119">
        <v>34440</v>
      </c>
      <c r="J196" s="119">
        <v>2382343.1</v>
      </c>
      <c r="K196" s="121">
        <v>43145</v>
      </c>
      <c r="L196" s="119">
        <v>268</v>
      </c>
      <c r="M196" s="119" t="s">
        <v>3117</v>
      </c>
    </row>
    <row r="197" spans="1:13">
      <c r="A197" s="119" t="s">
        <v>619</v>
      </c>
      <c r="B197" s="119" t="s">
        <v>397</v>
      </c>
      <c r="C197" s="119">
        <v>1026.95</v>
      </c>
      <c r="D197" s="119">
        <v>1026.95</v>
      </c>
      <c r="E197" s="119">
        <v>991</v>
      </c>
      <c r="F197" s="119">
        <v>995.65</v>
      </c>
      <c r="G197" s="119">
        <v>991.2</v>
      </c>
      <c r="H197" s="119">
        <v>1002.75</v>
      </c>
      <c r="I197" s="119">
        <v>20761</v>
      </c>
      <c r="J197" s="119">
        <v>20823477.550000001</v>
      </c>
      <c r="K197" s="121">
        <v>43145</v>
      </c>
      <c r="L197" s="119">
        <v>1598</v>
      </c>
      <c r="M197" s="119" t="s">
        <v>620</v>
      </c>
    </row>
    <row r="198" spans="1:13">
      <c r="A198" s="119" t="s">
        <v>2502</v>
      </c>
      <c r="B198" s="119" t="s">
        <v>397</v>
      </c>
      <c r="C198" s="119">
        <v>78.95</v>
      </c>
      <c r="D198" s="119">
        <v>79.8</v>
      </c>
      <c r="E198" s="119">
        <v>76.099999999999994</v>
      </c>
      <c r="F198" s="119">
        <v>77.8</v>
      </c>
      <c r="G198" s="119">
        <v>77.75</v>
      </c>
      <c r="H198" s="119">
        <v>78.400000000000006</v>
      </c>
      <c r="I198" s="119">
        <v>109547</v>
      </c>
      <c r="J198" s="119">
        <v>8554944.5999999996</v>
      </c>
      <c r="K198" s="121">
        <v>43145</v>
      </c>
      <c r="L198" s="119">
        <v>1333</v>
      </c>
      <c r="M198" s="119" t="s">
        <v>2503</v>
      </c>
    </row>
    <row r="199" spans="1:13">
      <c r="A199" s="119" t="s">
        <v>2922</v>
      </c>
      <c r="B199" s="119" t="s">
        <v>397</v>
      </c>
      <c r="C199" s="119">
        <v>40</v>
      </c>
      <c r="D199" s="119">
        <v>40</v>
      </c>
      <c r="E199" s="119">
        <v>37.200000000000003</v>
      </c>
      <c r="F199" s="119">
        <v>37.85</v>
      </c>
      <c r="G199" s="119">
        <v>37.6</v>
      </c>
      <c r="H199" s="119">
        <v>40.549999999999997</v>
      </c>
      <c r="I199" s="119">
        <v>135274</v>
      </c>
      <c r="J199" s="119">
        <v>5239791.05</v>
      </c>
      <c r="K199" s="121">
        <v>43145</v>
      </c>
      <c r="L199" s="119">
        <v>511</v>
      </c>
      <c r="M199" s="119" t="s">
        <v>2675</v>
      </c>
    </row>
    <row r="200" spans="1:13">
      <c r="A200" s="119" t="s">
        <v>3118</v>
      </c>
      <c r="B200" s="119" t="s">
        <v>397</v>
      </c>
      <c r="C200" s="119">
        <v>6.3</v>
      </c>
      <c r="D200" s="119">
        <v>6.3</v>
      </c>
      <c r="E200" s="119">
        <v>6.05</v>
      </c>
      <c r="F200" s="119">
        <v>6.3</v>
      </c>
      <c r="G200" s="119">
        <v>6.3</v>
      </c>
      <c r="H200" s="119">
        <v>6</v>
      </c>
      <c r="I200" s="119">
        <v>10041</v>
      </c>
      <c r="J200" s="119">
        <v>63203.8</v>
      </c>
      <c r="K200" s="121">
        <v>43145</v>
      </c>
      <c r="L200" s="119">
        <v>26</v>
      </c>
      <c r="M200" s="119" t="s">
        <v>3119</v>
      </c>
    </row>
    <row r="201" spans="1:13">
      <c r="A201" s="119" t="s">
        <v>621</v>
      </c>
      <c r="B201" s="119" t="s">
        <v>397</v>
      </c>
      <c r="C201" s="119">
        <v>209</v>
      </c>
      <c r="D201" s="119">
        <v>211</v>
      </c>
      <c r="E201" s="119">
        <v>204.05</v>
      </c>
      <c r="F201" s="119">
        <v>204.7</v>
      </c>
      <c r="G201" s="119">
        <v>204.8</v>
      </c>
      <c r="H201" s="119">
        <v>207.8</v>
      </c>
      <c r="I201" s="119">
        <v>320848</v>
      </c>
      <c r="J201" s="119">
        <v>66229661</v>
      </c>
      <c r="K201" s="121">
        <v>43145</v>
      </c>
      <c r="L201" s="119">
        <v>4625</v>
      </c>
      <c r="M201" s="119" t="s">
        <v>622</v>
      </c>
    </row>
    <row r="202" spans="1:13">
      <c r="A202" s="119" t="s">
        <v>623</v>
      </c>
      <c r="B202" s="119" t="s">
        <v>397</v>
      </c>
      <c r="C202" s="119">
        <v>49.55</v>
      </c>
      <c r="D202" s="119">
        <v>53.8</v>
      </c>
      <c r="E202" s="119">
        <v>48.75</v>
      </c>
      <c r="F202" s="119">
        <v>51.75</v>
      </c>
      <c r="G202" s="119">
        <v>51.6</v>
      </c>
      <c r="H202" s="119">
        <v>48.4</v>
      </c>
      <c r="I202" s="119">
        <v>1030663</v>
      </c>
      <c r="J202" s="119">
        <v>53658117.100000001</v>
      </c>
      <c r="K202" s="121">
        <v>43145</v>
      </c>
      <c r="L202" s="119">
        <v>4967</v>
      </c>
      <c r="M202" s="119" t="s">
        <v>624</v>
      </c>
    </row>
    <row r="203" spans="1:13">
      <c r="A203" s="119" t="s">
        <v>2308</v>
      </c>
      <c r="B203" s="119" t="s">
        <v>397</v>
      </c>
      <c r="C203" s="119">
        <v>199.5</v>
      </c>
      <c r="D203" s="119">
        <v>206.7</v>
      </c>
      <c r="E203" s="119">
        <v>195</v>
      </c>
      <c r="F203" s="119">
        <v>196.4</v>
      </c>
      <c r="G203" s="119">
        <v>195.5</v>
      </c>
      <c r="H203" s="119">
        <v>207.8</v>
      </c>
      <c r="I203" s="119">
        <v>315886</v>
      </c>
      <c r="J203" s="119">
        <v>63596487.25</v>
      </c>
      <c r="K203" s="121">
        <v>43145</v>
      </c>
      <c r="L203" s="119">
        <v>5955</v>
      </c>
      <c r="M203" s="119" t="s">
        <v>2476</v>
      </c>
    </row>
    <row r="204" spans="1:13">
      <c r="A204" s="119" t="s">
        <v>625</v>
      </c>
      <c r="B204" s="119" t="s">
        <v>397</v>
      </c>
      <c r="C204" s="119">
        <v>30.1</v>
      </c>
      <c r="D204" s="119">
        <v>31</v>
      </c>
      <c r="E204" s="119">
        <v>30</v>
      </c>
      <c r="F204" s="119">
        <v>30.1</v>
      </c>
      <c r="G204" s="119">
        <v>30</v>
      </c>
      <c r="H204" s="119">
        <v>30.35</v>
      </c>
      <c r="I204" s="119">
        <v>9960</v>
      </c>
      <c r="J204" s="119">
        <v>301545.95</v>
      </c>
      <c r="K204" s="121">
        <v>43145</v>
      </c>
      <c r="L204" s="119">
        <v>53</v>
      </c>
      <c r="M204" s="119" t="s">
        <v>626</v>
      </c>
    </row>
    <row r="205" spans="1:13">
      <c r="A205" s="119" t="s">
        <v>3440</v>
      </c>
      <c r="B205" s="119" t="s">
        <v>397</v>
      </c>
      <c r="C205" s="119">
        <v>128</v>
      </c>
      <c r="D205" s="119">
        <v>128</v>
      </c>
      <c r="E205" s="119">
        <v>127.3</v>
      </c>
      <c r="F205" s="119">
        <v>127.3</v>
      </c>
      <c r="G205" s="119">
        <v>127.3</v>
      </c>
      <c r="H205" s="119">
        <v>131.25</v>
      </c>
      <c r="I205" s="119">
        <v>2</v>
      </c>
      <c r="J205" s="119">
        <v>255.3</v>
      </c>
      <c r="K205" s="121">
        <v>43145</v>
      </c>
      <c r="L205" s="119">
        <v>2</v>
      </c>
      <c r="M205" s="119" t="s">
        <v>3441</v>
      </c>
    </row>
    <row r="206" spans="1:13">
      <c r="A206" s="119" t="s">
        <v>627</v>
      </c>
      <c r="B206" s="119" t="s">
        <v>397</v>
      </c>
      <c r="C206" s="119">
        <v>4499</v>
      </c>
      <c r="D206" s="119">
        <v>4567</v>
      </c>
      <c r="E206" s="119">
        <v>4499</v>
      </c>
      <c r="F206" s="119">
        <v>4541.55</v>
      </c>
      <c r="G206" s="119">
        <v>4540</v>
      </c>
      <c r="H206" s="119">
        <v>4495.8</v>
      </c>
      <c r="I206" s="119">
        <v>20004</v>
      </c>
      <c r="J206" s="119">
        <v>90958890.200000003</v>
      </c>
      <c r="K206" s="121">
        <v>43145</v>
      </c>
      <c r="L206" s="119">
        <v>312</v>
      </c>
      <c r="M206" s="119" t="s">
        <v>628</v>
      </c>
    </row>
    <row r="207" spans="1:13">
      <c r="A207" s="119" t="s">
        <v>629</v>
      </c>
      <c r="B207" s="119" t="s">
        <v>397</v>
      </c>
      <c r="C207" s="119">
        <v>751</v>
      </c>
      <c r="D207" s="119">
        <v>760</v>
      </c>
      <c r="E207" s="119">
        <v>724</v>
      </c>
      <c r="F207" s="119">
        <v>731.1</v>
      </c>
      <c r="G207" s="119">
        <v>724</v>
      </c>
      <c r="H207" s="119">
        <v>742.95</v>
      </c>
      <c r="I207" s="119">
        <v>22988</v>
      </c>
      <c r="J207" s="119">
        <v>17109332.25</v>
      </c>
      <c r="K207" s="121">
        <v>43145</v>
      </c>
      <c r="L207" s="119">
        <v>3111</v>
      </c>
      <c r="M207" s="119" t="s">
        <v>630</v>
      </c>
    </row>
    <row r="208" spans="1:13">
      <c r="A208" s="119" t="s">
        <v>631</v>
      </c>
      <c r="B208" s="119" t="s">
        <v>397</v>
      </c>
      <c r="C208" s="119">
        <v>152.65</v>
      </c>
      <c r="D208" s="119">
        <v>153.35</v>
      </c>
      <c r="E208" s="119">
        <v>147.1</v>
      </c>
      <c r="F208" s="119">
        <v>148.25</v>
      </c>
      <c r="G208" s="119">
        <v>148</v>
      </c>
      <c r="H208" s="119">
        <v>151.65</v>
      </c>
      <c r="I208" s="119">
        <v>160916</v>
      </c>
      <c r="J208" s="119">
        <v>24244996.899999999</v>
      </c>
      <c r="K208" s="121">
        <v>43145</v>
      </c>
      <c r="L208" s="119">
        <v>2298</v>
      </c>
      <c r="M208" s="119" t="s">
        <v>632</v>
      </c>
    </row>
    <row r="209" spans="1:13">
      <c r="A209" s="119" t="s">
        <v>633</v>
      </c>
      <c r="B209" s="119" t="s">
        <v>397</v>
      </c>
      <c r="C209" s="119">
        <v>253.75</v>
      </c>
      <c r="D209" s="119">
        <v>272</v>
      </c>
      <c r="E209" s="119">
        <v>253</v>
      </c>
      <c r="F209" s="119">
        <v>261.25</v>
      </c>
      <c r="G209" s="119">
        <v>260.75</v>
      </c>
      <c r="H209" s="119">
        <v>251.3</v>
      </c>
      <c r="I209" s="119">
        <v>13231036</v>
      </c>
      <c r="J209" s="119">
        <v>3493172943.4000001</v>
      </c>
      <c r="K209" s="121">
        <v>43145</v>
      </c>
      <c r="L209" s="119">
        <v>66068</v>
      </c>
      <c r="M209" s="119" t="s">
        <v>634</v>
      </c>
    </row>
    <row r="210" spans="1:13">
      <c r="A210" s="119" t="s">
        <v>52</v>
      </c>
      <c r="B210" s="119" t="s">
        <v>397</v>
      </c>
      <c r="C210" s="119">
        <v>19639.95</v>
      </c>
      <c r="D210" s="119">
        <v>19639.95</v>
      </c>
      <c r="E210" s="119">
        <v>19470</v>
      </c>
      <c r="F210" s="119">
        <v>19515.099999999999</v>
      </c>
      <c r="G210" s="119">
        <v>19471.099999999999</v>
      </c>
      <c r="H210" s="119">
        <v>19545.849999999999</v>
      </c>
      <c r="I210" s="119">
        <v>6351</v>
      </c>
      <c r="J210" s="119">
        <v>124059988.09999999</v>
      </c>
      <c r="K210" s="121">
        <v>43145</v>
      </c>
      <c r="L210" s="119">
        <v>2188</v>
      </c>
      <c r="M210" s="119" t="s">
        <v>635</v>
      </c>
    </row>
    <row r="211" spans="1:13">
      <c r="A211" s="119" t="s">
        <v>53</v>
      </c>
      <c r="B211" s="119" t="s">
        <v>397</v>
      </c>
      <c r="C211" s="119">
        <v>469</v>
      </c>
      <c r="D211" s="119">
        <v>469.9</v>
      </c>
      <c r="E211" s="119">
        <v>459.1</v>
      </c>
      <c r="F211" s="119">
        <v>460.1</v>
      </c>
      <c r="G211" s="119">
        <v>460</v>
      </c>
      <c r="H211" s="119">
        <v>467.55</v>
      </c>
      <c r="I211" s="119">
        <v>4451284</v>
      </c>
      <c r="J211" s="119">
        <v>2057581444.25</v>
      </c>
      <c r="K211" s="121">
        <v>43145</v>
      </c>
      <c r="L211" s="119">
        <v>74803</v>
      </c>
      <c r="M211" s="119" t="s">
        <v>636</v>
      </c>
    </row>
    <row r="212" spans="1:13">
      <c r="A212" s="119" t="s">
        <v>637</v>
      </c>
      <c r="B212" s="119" t="s">
        <v>397</v>
      </c>
      <c r="C212" s="119">
        <v>103.75</v>
      </c>
      <c r="D212" s="119">
        <v>104.75</v>
      </c>
      <c r="E212" s="119">
        <v>99</v>
      </c>
      <c r="F212" s="119">
        <v>99.6</v>
      </c>
      <c r="G212" s="119">
        <v>99.35</v>
      </c>
      <c r="H212" s="119">
        <v>102.8</v>
      </c>
      <c r="I212" s="119">
        <v>779522</v>
      </c>
      <c r="J212" s="119">
        <v>79546704.650000006</v>
      </c>
      <c r="K212" s="121">
        <v>43145</v>
      </c>
      <c r="L212" s="119">
        <v>7175</v>
      </c>
      <c r="M212" s="119" t="s">
        <v>638</v>
      </c>
    </row>
    <row r="213" spans="1:13">
      <c r="A213" s="119" t="s">
        <v>639</v>
      </c>
      <c r="B213" s="119" t="s">
        <v>397</v>
      </c>
      <c r="C213" s="119">
        <v>73.75</v>
      </c>
      <c r="D213" s="119">
        <v>73.75</v>
      </c>
      <c r="E213" s="119">
        <v>73.75</v>
      </c>
      <c r="F213" s="119">
        <v>73.75</v>
      </c>
      <c r="G213" s="119">
        <v>73.75</v>
      </c>
      <c r="H213" s="119">
        <v>70.25</v>
      </c>
      <c r="I213" s="119">
        <v>31057</v>
      </c>
      <c r="J213" s="119">
        <v>2290453.75</v>
      </c>
      <c r="K213" s="121">
        <v>43145</v>
      </c>
      <c r="L213" s="119">
        <v>233</v>
      </c>
      <c r="M213" s="119" t="s">
        <v>640</v>
      </c>
    </row>
    <row r="214" spans="1:13">
      <c r="A214" s="119" t="s">
        <v>641</v>
      </c>
      <c r="B214" s="119" t="s">
        <v>397</v>
      </c>
      <c r="C214" s="119">
        <v>297.7</v>
      </c>
      <c r="D214" s="119">
        <v>300.05</v>
      </c>
      <c r="E214" s="119">
        <v>295</v>
      </c>
      <c r="F214" s="119">
        <v>296.75</v>
      </c>
      <c r="G214" s="119">
        <v>297.5</v>
      </c>
      <c r="H214" s="119">
        <v>295.89999999999998</v>
      </c>
      <c r="I214" s="119">
        <v>18483</v>
      </c>
      <c r="J214" s="119">
        <v>5497481.4000000004</v>
      </c>
      <c r="K214" s="121">
        <v>43145</v>
      </c>
      <c r="L214" s="119">
        <v>787</v>
      </c>
      <c r="M214" s="119" t="s">
        <v>642</v>
      </c>
    </row>
    <row r="215" spans="1:13">
      <c r="A215" s="119" t="s">
        <v>193</v>
      </c>
      <c r="B215" s="119" t="s">
        <v>397</v>
      </c>
      <c r="C215" s="119">
        <v>4865</v>
      </c>
      <c r="D215" s="119">
        <v>4875.8</v>
      </c>
      <c r="E215" s="119">
        <v>4746.3500000000004</v>
      </c>
      <c r="F215" s="119">
        <v>4764.1499999999996</v>
      </c>
      <c r="G215" s="119">
        <v>4760</v>
      </c>
      <c r="H215" s="119">
        <v>4772.5</v>
      </c>
      <c r="I215" s="119">
        <v>349962</v>
      </c>
      <c r="J215" s="119">
        <v>1674598463.4000001</v>
      </c>
      <c r="K215" s="121">
        <v>43145</v>
      </c>
      <c r="L215" s="119">
        <v>20625</v>
      </c>
      <c r="M215" s="119" t="s">
        <v>643</v>
      </c>
    </row>
    <row r="216" spans="1:13">
      <c r="A216" s="119" t="s">
        <v>2717</v>
      </c>
      <c r="B216" s="119" t="s">
        <v>397</v>
      </c>
      <c r="C216" s="119">
        <v>183</v>
      </c>
      <c r="D216" s="119">
        <v>184</v>
      </c>
      <c r="E216" s="119">
        <v>178.2</v>
      </c>
      <c r="F216" s="119">
        <v>180.8</v>
      </c>
      <c r="G216" s="119">
        <v>178.3</v>
      </c>
      <c r="H216" s="119">
        <v>180.85</v>
      </c>
      <c r="I216" s="119">
        <v>9504</v>
      </c>
      <c r="J216" s="119">
        <v>1719284.65</v>
      </c>
      <c r="K216" s="121">
        <v>43145</v>
      </c>
      <c r="L216" s="119">
        <v>375</v>
      </c>
      <c r="M216" s="119" t="s">
        <v>2721</v>
      </c>
    </row>
    <row r="217" spans="1:13">
      <c r="A217" s="119" t="s">
        <v>644</v>
      </c>
      <c r="B217" s="119" t="s">
        <v>397</v>
      </c>
      <c r="C217" s="119">
        <v>100.05</v>
      </c>
      <c r="D217" s="119">
        <v>102.9</v>
      </c>
      <c r="E217" s="119">
        <v>98.55</v>
      </c>
      <c r="F217" s="119">
        <v>99.55</v>
      </c>
      <c r="G217" s="119">
        <v>98.7</v>
      </c>
      <c r="H217" s="119">
        <v>99.05</v>
      </c>
      <c r="I217" s="119">
        <v>60383</v>
      </c>
      <c r="J217" s="119">
        <v>6082730.5499999998</v>
      </c>
      <c r="K217" s="121">
        <v>43145</v>
      </c>
      <c r="L217" s="119">
        <v>657</v>
      </c>
      <c r="M217" s="119" t="s">
        <v>645</v>
      </c>
    </row>
    <row r="218" spans="1:13">
      <c r="A218" s="119" t="s">
        <v>258</v>
      </c>
      <c r="B218" s="119" t="s">
        <v>397</v>
      </c>
      <c r="C218" s="119">
        <v>832.25</v>
      </c>
      <c r="D218" s="119">
        <v>833.15</v>
      </c>
      <c r="E218" s="119">
        <v>820.05</v>
      </c>
      <c r="F218" s="119">
        <v>823.3</v>
      </c>
      <c r="G218" s="119">
        <v>821.5</v>
      </c>
      <c r="H218" s="119">
        <v>831.85</v>
      </c>
      <c r="I218" s="119">
        <v>122698</v>
      </c>
      <c r="J218" s="119">
        <v>101636299.95</v>
      </c>
      <c r="K218" s="121">
        <v>43145</v>
      </c>
      <c r="L218" s="119">
        <v>6262</v>
      </c>
      <c r="M218" s="119" t="s">
        <v>2406</v>
      </c>
    </row>
    <row r="219" spans="1:13">
      <c r="A219" s="119" t="s">
        <v>3120</v>
      </c>
      <c r="B219" s="119" t="s">
        <v>397</v>
      </c>
      <c r="C219" s="119">
        <v>5.35</v>
      </c>
      <c r="D219" s="119">
        <v>5.35</v>
      </c>
      <c r="E219" s="119">
        <v>5.0999999999999996</v>
      </c>
      <c r="F219" s="119">
        <v>5.35</v>
      </c>
      <c r="G219" s="119">
        <v>5.35</v>
      </c>
      <c r="H219" s="119">
        <v>5.0999999999999996</v>
      </c>
      <c r="I219" s="119">
        <v>231614</v>
      </c>
      <c r="J219" s="119">
        <v>1226141.75</v>
      </c>
      <c r="K219" s="121">
        <v>43145</v>
      </c>
      <c r="L219" s="119">
        <v>239</v>
      </c>
      <c r="M219" s="119" t="s">
        <v>3121</v>
      </c>
    </row>
    <row r="220" spans="1:13">
      <c r="A220" s="119" t="s">
        <v>646</v>
      </c>
      <c r="B220" s="119" t="s">
        <v>397</v>
      </c>
      <c r="C220" s="119">
        <v>90</v>
      </c>
      <c r="D220" s="119">
        <v>92.8</v>
      </c>
      <c r="E220" s="119">
        <v>89</v>
      </c>
      <c r="F220" s="119">
        <v>91.7</v>
      </c>
      <c r="G220" s="119">
        <v>91.9</v>
      </c>
      <c r="H220" s="119">
        <v>89.65</v>
      </c>
      <c r="I220" s="119">
        <v>28414</v>
      </c>
      <c r="J220" s="119">
        <v>2591801.2000000002</v>
      </c>
      <c r="K220" s="121">
        <v>43145</v>
      </c>
      <c r="L220" s="119">
        <v>270</v>
      </c>
      <c r="M220" s="119" t="s">
        <v>647</v>
      </c>
    </row>
    <row r="221" spans="1:13">
      <c r="A221" s="119" t="s">
        <v>2777</v>
      </c>
      <c r="B221" s="119" t="s">
        <v>397</v>
      </c>
      <c r="C221" s="119">
        <v>2790</v>
      </c>
      <c r="D221" s="119">
        <v>2817</v>
      </c>
      <c r="E221" s="119">
        <v>2787</v>
      </c>
      <c r="F221" s="119">
        <v>2800</v>
      </c>
      <c r="G221" s="119">
        <v>2800</v>
      </c>
      <c r="H221" s="119">
        <v>2799</v>
      </c>
      <c r="I221" s="119">
        <v>211</v>
      </c>
      <c r="J221" s="119">
        <v>593005.9</v>
      </c>
      <c r="K221" s="121">
        <v>43145</v>
      </c>
      <c r="L221" s="119">
        <v>28</v>
      </c>
      <c r="M221" s="119" t="s">
        <v>2778</v>
      </c>
    </row>
    <row r="222" spans="1:13">
      <c r="A222" s="119" t="s">
        <v>2857</v>
      </c>
      <c r="B222" s="119" t="s">
        <v>397</v>
      </c>
      <c r="C222" s="119">
        <v>1.45</v>
      </c>
      <c r="D222" s="119">
        <v>1.5</v>
      </c>
      <c r="E222" s="119">
        <v>1.45</v>
      </c>
      <c r="F222" s="119">
        <v>1.5</v>
      </c>
      <c r="G222" s="119">
        <v>1.5</v>
      </c>
      <c r="H222" s="119">
        <v>1.45</v>
      </c>
      <c r="I222" s="119">
        <v>363142</v>
      </c>
      <c r="J222" s="119">
        <v>537091.94999999995</v>
      </c>
      <c r="K222" s="121">
        <v>43145</v>
      </c>
      <c r="L222" s="119">
        <v>135</v>
      </c>
      <c r="M222" s="119" t="s">
        <v>2858</v>
      </c>
    </row>
    <row r="223" spans="1:13">
      <c r="A223" s="119" t="s">
        <v>2798</v>
      </c>
      <c r="B223" s="119" t="s">
        <v>397</v>
      </c>
      <c r="C223" s="119">
        <v>111.75</v>
      </c>
      <c r="D223" s="119">
        <v>111.75</v>
      </c>
      <c r="E223" s="119">
        <v>111.75</v>
      </c>
      <c r="F223" s="119">
        <v>111.75</v>
      </c>
      <c r="G223" s="119">
        <v>111.75</v>
      </c>
      <c r="H223" s="119">
        <v>111.75</v>
      </c>
      <c r="I223" s="119">
        <v>25</v>
      </c>
      <c r="J223" s="119">
        <v>2793.75</v>
      </c>
      <c r="K223" s="121">
        <v>43145</v>
      </c>
      <c r="L223" s="119">
        <v>2</v>
      </c>
      <c r="M223" s="119" t="s">
        <v>2799</v>
      </c>
    </row>
    <row r="224" spans="1:13">
      <c r="A224" s="119" t="s">
        <v>3122</v>
      </c>
      <c r="B224" s="119" t="s">
        <v>397</v>
      </c>
      <c r="C224" s="119">
        <v>11.8</v>
      </c>
      <c r="D224" s="119">
        <v>12.25</v>
      </c>
      <c r="E224" s="119">
        <v>11.4</v>
      </c>
      <c r="F224" s="119">
        <v>11.4</v>
      </c>
      <c r="G224" s="119">
        <v>11.4</v>
      </c>
      <c r="H224" s="119">
        <v>12</v>
      </c>
      <c r="I224" s="119">
        <v>255763</v>
      </c>
      <c r="J224" s="119">
        <v>2999830.65</v>
      </c>
      <c r="K224" s="121">
        <v>43145</v>
      </c>
      <c r="L224" s="119">
        <v>497</v>
      </c>
      <c r="M224" s="119" t="s">
        <v>3123</v>
      </c>
    </row>
    <row r="225" spans="1:13">
      <c r="A225" s="119" t="s">
        <v>3124</v>
      </c>
      <c r="B225" s="119" t="s">
        <v>397</v>
      </c>
      <c r="C225" s="119">
        <v>562</v>
      </c>
      <c r="D225" s="119">
        <v>574.9</v>
      </c>
      <c r="E225" s="119">
        <v>546.45000000000005</v>
      </c>
      <c r="F225" s="119">
        <v>551.9</v>
      </c>
      <c r="G225" s="119">
        <v>548</v>
      </c>
      <c r="H225" s="119">
        <v>551.20000000000005</v>
      </c>
      <c r="I225" s="119">
        <v>35899</v>
      </c>
      <c r="J225" s="119">
        <v>20049553.899999999</v>
      </c>
      <c r="K225" s="121">
        <v>43145</v>
      </c>
      <c r="L225" s="119">
        <v>1095</v>
      </c>
      <c r="M225" s="119" t="s">
        <v>3125</v>
      </c>
    </row>
    <row r="226" spans="1:13">
      <c r="A226" s="119" t="s">
        <v>648</v>
      </c>
      <c r="B226" s="119" t="s">
        <v>397</v>
      </c>
      <c r="C226" s="119">
        <v>204</v>
      </c>
      <c r="D226" s="119">
        <v>207</v>
      </c>
      <c r="E226" s="119">
        <v>195.8</v>
      </c>
      <c r="F226" s="119">
        <v>203.25</v>
      </c>
      <c r="G226" s="119">
        <v>200</v>
      </c>
      <c r="H226" s="119">
        <v>200.75</v>
      </c>
      <c r="I226" s="119">
        <v>122651</v>
      </c>
      <c r="J226" s="119">
        <v>24734264.699999999</v>
      </c>
      <c r="K226" s="121">
        <v>43145</v>
      </c>
      <c r="L226" s="119">
        <v>1547</v>
      </c>
      <c r="M226" s="119" t="s">
        <v>649</v>
      </c>
    </row>
    <row r="227" spans="1:13">
      <c r="A227" s="119" t="s">
        <v>195</v>
      </c>
      <c r="B227" s="119" t="s">
        <v>397</v>
      </c>
      <c r="C227" s="119">
        <v>423.5</v>
      </c>
      <c r="D227" s="119">
        <v>426</v>
      </c>
      <c r="E227" s="119">
        <v>418</v>
      </c>
      <c r="F227" s="119">
        <v>419.6</v>
      </c>
      <c r="G227" s="119">
        <v>419</v>
      </c>
      <c r="H227" s="119">
        <v>423.65</v>
      </c>
      <c r="I227" s="119">
        <v>897280</v>
      </c>
      <c r="J227" s="119">
        <v>377952858.89999998</v>
      </c>
      <c r="K227" s="121">
        <v>43145</v>
      </c>
      <c r="L227" s="119">
        <v>14984</v>
      </c>
      <c r="M227" s="119" t="s">
        <v>650</v>
      </c>
    </row>
    <row r="228" spans="1:13">
      <c r="A228" s="119" t="s">
        <v>3126</v>
      </c>
      <c r="B228" s="119" t="s">
        <v>397</v>
      </c>
      <c r="C228" s="119">
        <v>66.5</v>
      </c>
      <c r="D228" s="119">
        <v>66.5</v>
      </c>
      <c r="E228" s="119">
        <v>66.5</v>
      </c>
      <c r="F228" s="119">
        <v>66.5</v>
      </c>
      <c r="G228" s="119">
        <v>66.5</v>
      </c>
      <c r="H228" s="119">
        <v>69.95</v>
      </c>
      <c r="I228" s="119">
        <v>6723</v>
      </c>
      <c r="J228" s="119">
        <v>447079.5</v>
      </c>
      <c r="K228" s="121">
        <v>43145</v>
      </c>
      <c r="L228" s="119">
        <v>89</v>
      </c>
      <c r="M228" s="119" t="s">
        <v>3127</v>
      </c>
    </row>
    <row r="229" spans="1:13">
      <c r="A229" s="119" t="s">
        <v>651</v>
      </c>
      <c r="B229" s="119" t="s">
        <v>397</v>
      </c>
      <c r="C229" s="119">
        <v>130</v>
      </c>
      <c r="D229" s="119">
        <v>132.94999999999999</v>
      </c>
      <c r="E229" s="119">
        <v>127.1</v>
      </c>
      <c r="F229" s="119">
        <v>129.1</v>
      </c>
      <c r="G229" s="119">
        <v>127.7</v>
      </c>
      <c r="H229" s="119">
        <v>129.30000000000001</v>
      </c>
      <c r="I229" s="119">
        <v>783443</v>
      </c>
      <c r="J229" s="119">
        <v>102586779.34999999</v>
      </c>
      <c r="K229" s="121">
        <v>43145</v>
      </c>
      <c r="L229" s="119">
        <v>5852</v>
      </c>
      <c r="M229" s="119" t="s">
        <v>652</v>
      </c>
    </row>
    <row r="230" spans="1:13">
      <c r="A230" s="119" t="s">
        <v>54</v>
      </c>
      <c r="B230" s="119" t="s">
        <v>397</v>
      </c>
      <c r="C230" s="119">
        <v>328</v>
      </c>
      <c r="D230" s="119">
        <v>328</v>
      </c>
      <c r="E230" s="119">
        <v>307.25</v>
      </c>
      <c r="F230" s="119">
        <v>308.8</v>
      </c>
      <c r="G230" s="119">
        <v>308.25</v>
      </c>
      <c r="H230" s="119">
        <v>327.8</v>
      </c>
      <c r="I230" s="119">
        <v>4816239</v>
      </c>
      <c r="J230" s="119">
        <v>1513684697.05</v>
      </c>
      <c r="K230" s="121">
        <v>43145</v>
      </c>
      <c r="L230" s="119">
        <v>51059</v>
      </c>
      <c r="M230" s="119" t="s">
        <v>653</v>
      </c>
    </row>
    <row r="231" spans="1:13">
      <c r="A231" s="119" t="s">
        <v>3128</v>
      </c>
      <c r="B231" s="119" t="s">
        <v>397</v>
      </c>
      <c r="C231" s="119">
        <v>75.099999999999994</v>
      </c>
      <c r="D231" s="119">
        <v>75.099999999999994</v>
      </c>
      <c r="E231" s="119">
        <v>72.5</v>
      </c>
      <c r="F231" s="119">
        <v>74.599999999999994</v>
      </c>
      <c r="G231" s="119">
        <v>73</v>
      </c>
      <c r="H231" s="119">
        <v>71.55</v>
      </c>
      <c r="I231" s="119">
        <v>176267</v>
      </c>
      <c r="J231" s="119">
        <v>13183016.949999999</v>
      </c>
      <c r="K231" s="121">
        <v>43145</v>
      </c>
      <c r="L231" s="119">
        <v>548</v>
      </c>
      <c r="M231" s="119" t="s">
        <v>3129</v>
      </c>
    </row>
    <row r="232" spans="1:13">
      <c r="A232" s="119" t="s">
        <v>654</v>
      </c>
      <c r="B232" s="119" t="s">
        <v>397</v>
      </c>
      <c r="C232" s="119">
        <v>497</v>
      </c>
      <c r="D232" s="119">
        <v>525.9</v>
      </c>
      <c r="E232" s="119">
        <v>496.9</v>
      </c>
      <c r="F232" s="119">
        <v>519.85</v>
      </c>
      <c r="G232" s="119">
        <v>516.79999999999995</v>
      </c>
      <c r="H232" s="119">
        <v>493.1</v>
      </c>
      <c r="I232" s="119">
        <v>3765692</v>
      </c>
      <c r="J232" s="119">
        <v>1938748367.05</v>
      </c>
      <c r="K232" s="121">
        <v>43145</v>
      </c>
      <c r="L232" s="119">
        <v>60897</v>
      </c>
      <c r="M232" s="119" t="s">
        <v>2768</v>
      </c>
    </row>
    <row r="233" spans="1:13">
      <c r="A233" s="119" t="s">
        <v>655</v>
      </c>
      <c r="B233" s="119" t="s">
        <v>397</v>
      </c>
      <c r="C233" s="119">
        <v>133.9</v>
      </c>
      <c r="D233" s="119">
        <v>153.1</v>
      </c>
      <c r="E233" s="119">
        <v>129.5</v>
      </c>
      <c r="F233" s="119">
        <v>152.6</v>
      </c>
      <c r="G233" s="119">
        <v>151.5</v>
      </c>
      <c r="H233" s="119">
        <v>127.6</v>
      </c>
      <c r="I233" s="119">
        <v>948958</v>
      </c>
      <c r="J233" s="119">
        <v>139533045</v>
      </c>
      <c r="K233" s="121">
        <v>43145</v>
      </c>
      <c r="L233" s="119">
        <v>9060</v>
      </c>
      <c r="M233" s="119" t="s">
        <v>656</v>
      </c>
    </row>
    <row r="234" spans="1:13">
      <c r="A234" s="119" t="s">
        <v>2728</v>
      </c>
      <c r="B234" s="119" t="s">
        <v>397</v>
      </c>
      <c r="C234" s="119">
        <v>355.05</v>
      </c>
      <c r="D234" s="119">
        <v>355.4</v>
      </c>
      <c r="E234" s="119">
        <v>340.05</v>
      </c>
      <c r="F234" s="119">
        <v>341.9</v>
      </c>
      <c r="G234" s="119">
        <v>342</v>
      </c>
      <c r="H234" s="119">
        <v>352.2</v>
      </c>
      <c r="I234" s="119">
        <v>172843</v>
      </c>
      <c r="J234" s="119">
        <v>59909311.200000003</v>
      </c>
      <c r="K234" s="121">
        <v>43145</v>
      </c>
      <c r="L234" s="119">
        <v>6223</v>
      </c>
      <c r="M234" s="119" t="s">
        <v>2729</v>
      </c>
    </row>
    <row r="235" spans="1:13">
      <c r="A235" s="119" t="s">
        <v>657</v>
      </c>
      <c r="B235" s="119" t="s">
        <v>397</v>
      </c>
      <c r="C235" s="119">
        <v>701.95</v>
      </c>
      <c r="D235" s="119">
        <v>714</v>
      </c>
      <c r="E235" s="119">
        <v>699.8</v>
      </c>
      <c r="F235" s="119">
        <v>700.7</v>
      </c>
      <c r="G235" s="119">
        <v>700</v>
      </c>
      <c r="H235" s="119">
        <v>698.05</v>
      </c>
      <c r="I235" s="119">
        <v>735788</v>
      </c>
      <c r="J235" s="119">
        <v>520557315.5</v>
      </c>
      <c r="K235" s="121">
        <v>43145</v>
      </c>
      <c r="L235" s="119">
        <v>13163</v>
      </c>
      <c r="M235" s="119" t="s">
        <v>658</v>
      </c>
    </row>
    <row r="236" spans="1:13">
      <c r="A236" s="119" t="s">
        <v>659</v>
      </c>
      <c r="B236" s="119" t="s">
        <v>397</v>
      </c>
      <c r="C236" s="119">
        <v>625</v>
      </c>
      <c r="D236" s="119">
        <v>671</v>
      </c>
      <c r="E236" s="119">
        <v>615.25</v>
      </c>
      <c r="F236" s="119">
        <v>657.7</v>
      </c>
      <c r="G236" s="119">
        <v>660</v>
      </c>
      <c r="H236" s="119">
        <v>615.70000000000005</v>
      </c>
      <c r="I236" s="119">
        <v>184473</v>
      </c>
      <c r="J236" s="119">
        <v>120581480.25</v>
      </c>
      <c r="K236" s="121">
        <v>43145</v>
      </c>
      <c r="L236" s="119">
        <v>8319</v>
      </c>
      <c r="M236" s="119" t="s">
        <v>2291</v>
      </c>
    </row>
    <row r="237" spans="1:13">
      <c r="A237" s="119" t="s">
        <v>2388</v>
      </c>
      <c r="B237" s="119" t="s">
        <v>397</v>
      </c>
      <c r="C237" s="119">
        <v>459</v>
      </c>
      <c r="D237" s="119">
        <v>459</v>
      </c>
      <c r="E237" s="119">
        <v>440.7</v>
      </c>
      <c r="F237" s="119">
        <v>452.55</v>
      </c>
      <c r="G237" s="119">
        <v>451</v>
      </c>
      <c r="H237" s="119">
        <v>442.5</v>
      </c>
      <c r="I237" s="119">
        <v>1498</v>
      </c>
      <c r="J237" s="119">
        <v>677410.7</v>
      </c>
      <c r="K237" s="121">
        <v>43145</v>
      </c>
      <c r="L237" s="119">
        <v>79</v>
      </c>
      <c r="M237" s="119" t="s">
        <v>2389</v>
      </c>
    </row>
    <row r="238" spans="1:13">
      <c r="A238" s="119" t="s">
        <v>660</v>
      </c>
      <c r="B238" s="119" t="s">
        <v>397</v>
      </c>
      <c r="C238" s="119">
        <v>370</v>
      </c>
      <c r="D238" s="119">
        <v>371.05</v>
      </c>
      <c r="E238" s="119">
        <v>358.3</v>
      </c>
      <c r="F238" s="119">
        <v>361.15</v>
      </c>
      <c r="G238" s="119">
        <v>360.25</v>
      </c>
      <c r="H238" s="119">
        <v>367.2</v>
      </c>
      <c r="I238" s="119">
        <v>355517</v>
      </c>
      <c r="J238" s="119">
        <v>129162763.84999999</v>
      </c>
      <c r="K238" s="121">
        <v>43145</v>
      </c>
      <c r="L238" s="119">
        <v>7541</v>
      </c>
      <c r="M238" s="119" t="s">
        <v>661</v>
      </c>
    </row>
    <row r="239" spans="1:13">
      <c r="A239" s="119" t="s">
        <v>662</v>
      </c>
      <c r="B239" s="119" t="s">
        <v>397</v>
      </c>
      <c r="C239" s="119">
        <v>129.5</v>
      </c>
      <c r="D239" s="119">
        <v>133.9</v>
      </c>
      <c r="E239" s="119">
        <v>127.1</v>
      </c>
      <c r="F239" s="119">
        <v>130.85</v>
      </c>
      <c r="G239" s="119">
        <v>129.55000000000001</v>
      </c>
      <c r="H239" s="119">
        <v>128</v>
      </c>
      <c r="I239" s="119">
        <v>198318</v>
      </c>
      <c r="J239" s="119">
        <v>25997080</v>
      </c>
      <c r="K239" s="121">
        <v>43145</v>
      </c>
      <c r="L239" s="119">
        <v>2668</v>
      </c>
      <c r="M239" s="119" t="s">
        <v>663</v>
      </c>
    </row>
    <row r="240" spans="1:13">
      <c r="A240" s="119" t="s">
        <v>664</v>
      </c>
      <c r="B240" s="119" t="s">
        <v>397</v>
      </c>
      <c r="C240" s="119">
        <v>1400</v>
      </c>
      <c r="D240" s="119">
        <v>1412.3</v>
      </c>
      <c r="E240" s="119">
        <v>1391.7</v>
      </c>
      <c r="F240" s="119">
        <v>1400.65</v>
      </c>
      <c r="G240" s="119">
        <v>1401.95</v>
      </c>
      <c r="H240" s="119">
        <v>1375</v>
      </c>
      <c r="I240" s="119">
        <v>63300</v>
      </c>
      <c r="J240" s="119">
        <v>88657118.450000003</v>
      </c>
      <c r="K240" s="121">
        <v>43145</v>
      </c>
      <c r="L240" s="119">
        <v>5058</v>
      </c>
      <c r="M240" s="119" t="s">
        <v>665</v>
      </c>
    </row>
    <row r="241" spans="1:13">
      <c r="A241" s="119" t="s">
        <v>3130</v>
      </c>
      <c r="B241" s="119" t="s">
        <v>397</v>
      </c>
      <c r="C241" s="119">
        <v>5.45</v>
      </c>
      <c r="D241" s="119">
        <v>5.45</v>
      </c>
      <c r="E241" s="119">
        <v>5.0999999999999996</v>
      </c>
      <c r="F241" s="119">
        <v>5.15</v>
      </c>
      <c r="G241" s="119">
        <v>5.0999999999999996</v>
      </c>
      <c r="H241" s="119">
        <v>5.3</v>
      </c>
      <c r="I241" s="119">
        <v>631340</v>
      </c>
      <c r="J241" s="119">
        <v>3308178.2</v>
      </c>
      <c r="K241" s="121">
        <v>43145</v>
      </c>
      <c r="L241" s="119">
        <v>1331</v>
      </c>
      <c r="M241" s="119" t="s">
        <v>3131</v>
      </c>
    </row>
    <row r="242" spans="1:13">
      <c r="A242" s="119" t="s">
        <v>233</v>
      </c>
      <c r="B242" s="119" t="s">
        <v>397</v>
      </c>
      <c r="C242" s="119">
        <v>199</v>
      </c>
      <c r="D242" s="119">
        <v>199.75</v>
      </c>
      <c r="E242" s="119">
        <v>196</v>
      </c>
      <c r="F242" s="119">
        <v>197.8</v>
      </c>
      <c r="G242" s="119">
        <v>198</v>
      </c>
      <c r="H242" s="119">
        <v>198.2</v>
      </c>
      <c r="I242" s="119">
        <v>1232984</v>
      </c>
      <c r="J242" s="119">
        <v>243996256.69999999</v>
      </c>
      <c r="K242" s="121">
        <v>43145</v>
      </c>
      <c r="L242" s="119">
        <v>10080</v>
      </c>
      <c r="M242" s="119" t="s">
        <v>666</v>
      </c>
    </row>
    <row r="243" spans="1:13">
      <c r="A243" s="119" t="s">
        <v>3132</v>
      </c>
      <c r="B243" s="119" t="s">
        <v>397</v>
      </c>
      <c r="C243" s="119">
        <v>7.2</v>
      </c>
      <c r="D243" s="119">
        <v>7.35</v>
      </c>
      <c r="E243" s="119">
        <v>7</v>
      </c>
      <c r="F243" s="119">
        <v>7.3</v>
      </c>
      <c r="G243" s="119">
        <v>7.35</v>
      </c>
      <c r="H243" s="119">
        <v>7</v>
      </c>
      <c r="I243" s="119">
        <v>133535</v>
      </c>
      <c r="J243" s="119">
        <v>976116.95</v>
      </c>
      <c r="K243" s="121">
        <v>43145</v>
      </c>
      <c r="L243" s="119">
        <v>177</v>
      </c>
      <c r="M243" s="119" t="s">
        <v>3133</v>
      </c>
    </row>
    <row r="244" spans="1:13">
      <c r="A244" s="119" t="s">
        <v>3134</v>
      </c>
      <c r="B244" s="119" t="s">
        <v>397</v>
      </c>
      <c r="C244" s="119">
        <v>15.5</v>
      </c>
      <c r="D244" s="119">
        <v>15.8</v>
      </c>
      <c r="E244" s="119">
        <v>14.85</v>
      </c>
      <c r="F244" s="119">
        <v>15.5</v>
      </c>
      <c r="G244" s="119">
        <v>15.5</v>
      </c>
      <c r="H244" s="119">
        <v>15.6</v>
      </c>
      <c r="I244" s="119">
        <v>134315</v>
      </c>
      <c r="J244" s="119">
        <v>2074007.4</v>
      </c>
      <c r="K244" s="121">
        <v>43145</v>
      </c>
      <c r="L244" s="119">
        <v>320</v>
      </c>
      <c r="M244" s="119" t="s">
        <v>3135</v>
      </c>
    </row>
    <row r="245" spans="1:13">
      <c r="A245" s="119" t="s">
        <v>667</v>
      </c>
      <c r="B245" s="119" t="s">
        <v>397</v>
      </c>
      <c r="C245" s="119">
        <v>295.7</v>
      </c>
      <c r="D245" s="119">
        <v>295.75</v>
      </c>
      <c r="E245" s="119">
        <v>290</v>
      </c>
      <c r="F245" s="119">
        <v>290.89999999999998</v>
      </c>
      <c r="G245" s="119">
        <v>291.7</v>
      </c>
      <c r="H245" s="119">
        <v>293.60000000000002</v>
      </c>
      <c r="I245" s="119">
        <v>34301</v>
      </c>
      <c r="J245" s="119">
        <v>10004958.699999999</v>
      </c>
      <c r="K245" s="121">
        <v>43145</v>
      </c>
      <c r="L245" s="119">
        <v>1258</v>
      </c>
      <c r="M245" s="119" t="s">
        <v>668</v>
      </c>
    </row>
    <row r="246" spans="1:13">
      <c r="A246" s="119" t="s">
        <v>2558</v>
      </c>
      <c r="B246" s="119" t="s">
        <v>397</v>
      </c>
      <c r="C246" s="119">
        <v>326.5</v>
      </c>
      <c r="D246" s="119">
        <v>333</v>
      </c>
      <c r="E246" s="119">
        <v>325.5</v>
      </c>
      <c r="F246" s="119">
        <v>328</v>
      </c>
      <c r="G246" s="119">
        <v>327.35000000000002</v>
      </c>
      <c r="H246" s="119">
        <v>324.45</v>
      </c>
      <c r="I246" s="119">
        <v>398982</v>
      </c>
      <c r="J246" s="119">
        <v>131280561.59999999</v>
      </c>
      <c r="K246" s="121">
        <v>43145</v>
      </c>
      <c r="L246" s="119">
        <v>5810</v>
      </c>
      <c r="M246" s="119" t="s">
        <v>2559</v>
      </c>
    </row>
    <row r="247" spans="1:13">
      <c r="A247" s="119" t="s">
        <v>232</v>
      </c>
      <c r="B247" s="119" t="s">
        <v>397</v>
      </c>
      <c r="C247" s="119">
        <v>1639.95</v>
      </c>
      <c r="D247" s="119">
        <v>1645</v>
      </c>
      <c r="E247" s="119">
        <v>1609.1</v>
      </c>
      <c r="F247" s="119">
        <v>1621.4</v>
      </c>
      <c r="G247" s="119">
        <v>1613</v>
      </c>
      <c r="H247" s="119">
        <v>1612.3</v>
      </c>
      <c r="I247" s="119">
        <v>677576</v>
      </c>
      <c r="J247" s="119">
        <v>1104250202.8499999</v>
      </c>
      <c r="K247" s="121">
        <v>43145</v>
      </c>
      <c r="L247" s="119">
        <v>19234</v>
      </c>
      <c r="M247" s="119" t="s">
        <v>669</v>
      </c>
    </row>
    <row r="248" spans="1:13">
      <c r="A248" s="119" t="s">
        <v>3136</v>
      </c>
      <c r="B248" s="119" t="s">
        <v>397</v>
      </c>
      <c r="C248" s="119">
        <v>17.7</v>
      </c>
      <c r="D248" s="119">
        <v>18.45</v>
      </c>
      <c r="E248" s="119">
        <v>17.399999999999999</v>
      </c>
      <c r="F248" s="119">
        <v>17.75</v>
      </c>
      <c r="G248" s="119">
        <v>17.399999999999999</v>
      </c>
      <c r="H248" s="119">
        <v>17.600000000000001</v>
      </c>
      <c r="I248" s="119">
        <v>67594</v>
      </c>
      <c r="J248" s="119">
        <v>1221413.3999999999</v>
      </c>
      <c r="K248" s="121">
        <v>43145</v>
      </c>
      <c r="L248" s="119">
        <v>188</v>
      </c>
      <c r="M248" s="119" t="s">
        <v>3137</v>
      </c>
    </row>
    <row r="249" spans="1:13">
      <c r="A249" s="119" t="s">
        <v>2859</v>
      </c>
      <c r="B249" s="119" t="s">
        <v>397</v>
      </c>
      <c r="C249" s="119">
        <v>19.8</v>
      </c>
      <c r="D249" s="119">
        <v>21.15</v>
      </c>
      <c r="E249" s="119">
        <v>19.8</v>
      </c>
      <c r="F249" s="119">
        <v>19.95</v>
      </c>
      <c r="G249" s="119">
        <v>20.05</v>
      </c>
      <c r="H249" s="119">
        <v>18.899999999999999</v>
      </c>
      <c r="I249" s="119">
        <v>971448</v>
      </c>
      <c r="J249" s="119">
        <v>19965591.199999999</v>
      </c>
      <c r="K249" s="121">
        <v>43145</v>
      </c>
      <c r="L249" s="119">
        <v>2136</v>
      </c>
      <c r="M249" s="119" t="s">
        <v>2860</v>
      </c>
    </row>
    <row r="250" spans="1:13">
      <c r="A250" s="119" t="s">
        <v>670</v>
      </c>
      <c r="B250" s="119" t="s">
        <v>397</v>
      </c>
      <c r="C250" s="119">
        <v>18.100000000000001</v>
      </c>
      <c r="D250" s="119">
        <v>18.100000000000001</v>
      </c>
      <c r="E250" s="119">
        <v>17.2</v>
      </c>
      <c r="F250" s="119">
        <v>17.55</v>
      </c>
      <c r="G250" s="119">
        <v>17.2</v>
      </c>
      <c r="H250" s="119">
        <v>17.899999999999999</v>
      </c>
      <c r="I250" s="119">
        <v>41416</v>
      </c>
      <c r="J250" s="119">
        <v>733757.05</v>
      </c>
      <c r="K250" s="121">
        <v>43145</v>
      </c>
      <c r="L250" s="119">
        <v>138</v>
      </c>
      <c r="M250" s="119" t="s">
        <v>671</v>
      </c>
    </row>
    <row r="251" spans="1:13">
      <c r="A251" s="119" t="s">
        <v>672</v>
      </c>
      <c r="B251" s="119" t="s">
        <v>397</v>
      </c>
      <c r="C251" s="119">
        <v>338</v>
      </c>
      <c r="D251" s="119">
        <v>339.9</v>
      </c>
      <c r="E251" s="119">
        <v>331.1</v>
      </c>
      <c r="F251" s="119">
        <v>333.05</v>
      </c>
      <c r="G251" s="119">
        <v>331.1</v>
      </c>
      <c r="H251" s="119">
        <v>333.75</v>
      </c>
      <c r="I251" s="119">
        <v>13991</v>
      </c>
      <c r="J251" s="119">
        <v>4708160.95</v>
      </c>
      <c r="K251" s="121">
        <v>43145</v>
      </c>
      <c r="L251" s="119">
        <v>357</v>
      </c>
      <c r="M251" s="119" t="s">
        <v>673</v>
      </c>
    </row>
    <row r="252" spans="1:13">
      <c r="A252" s="119" t="s">
        <v>2861</v>
      </c>
      <c r="B252" s="119" t="s">
        <v>397</v>
      </c>
      <c r="C252" s="119">
        <v>7.2</v>
      </c>
      <c r="D252" s="119">
        <v>7.45</v>
      </c>
      <c r="E252" s="119">
        <v>7</v>
      </c>
      <c r="F252" s="119">
        <v>7.3</v>
      </c>
      <c r="G252" s="119">
        <v>7.45</v>
      </c>
      <c r="H252" s="119">
        <v>6.95</v>
      </c>
      <c r="I252" s="119">
        <v>587914</v>
      </c>
      <c r="J252" s="119">
        <v>4265874.8499999996</v>
      </c>
      <c r="K252" s="121">
        <v>43145</v>
      </c>
      <c r="L252" s="119">
        <v>696</v>
      </c>
      <c r="M252" s="119" t="s">
        <v>2862</v>
      </c>
    </row>
    <row r="253" spans="1:13">
      <c r="A253" s="119" t="s">
        <v>674</v>
      </c>
      <c r="B253" s="119" t="s">
        <v>397</v>
      </c>
      <c r="C253" s="119">
        <v>70</v>
      </c>
      <c r="D253" s="119">
        <v>70.3</v>
      </c>
      <c r="E253" s="119">
        <v>68.5</v>
      </c>
      <c r="F253" s="119">
        <v>68.8</v>
      </c>
      <c r="G253" s="119">
        <v>68.7</v>
      </c>
      <c r="H253" s="119">
        <v>69.849999999999994</v>
      </c>
      <c r="I253" s="119">
        <v>260871</v>
      </c>
      <c r="J253" s="119">
        <v>18031014.149999999</v>
      </c>
      <c r="K253" s="121">
        <v>43145</v>
      </c>
      <c r="L253" s="119">
        <v>1564</v>
      </c>
      <c r="M253" s="119" t="s">
        <v>675</v>
      </c>
    </row>
    <row r="254" spans="1:13">
      <c r="A254" s="119" t="s">
        <v>676</v>
      </c>
      <c r="B254" s="119" t="s">
        <v>397</v>
      </c>
      <c r="C254" s="119">
        <v>625</v>
      </c>
      <c r="D254" s="119">
        <v>648</v>
      </c>
      <c r="E254" s="119">
        <v>615</v>
      </c>
      <c r="F254" s="119">
        <v>635.6</v>
      </c>
      <c r="G254" s="119">
        <v>634.1</v>
      </c>
      <c r="H254" s="119">
        <v>629.75</v>
      </c>
      <c r="I254" s="119">
        <v>12951</v>
      </c>
      <c r="J254" s="119">
        <v>8228312.9000000004</v>
      </c>
      <c r="K254" s="121">
        <v>43145</v>
      </c>
      <c r="L254" s="119">
        <v>647</v>
      </c>
      <c r="M254" s="119" t="s">
        <v>677</v>
      </c>
    </row>
    <row r="255" spans="1:13">
      <c r="A255" s="119" t="s">
        <v>678</v>
      </c>
      <c r="B255" s="119" t="s">
        <v>397</v>
      </c>
      <c r="C255" s="119">
        <v>333</v>
      </c>
      <c r="D255" s="119">
        <v>334</v>
      </c>
      <c r="E255" s="119">
        <v>325.75</v>
      </c>
      <c r="F255" s="119">
        <v>328.95</v>
      </c>
      <c r="G255" s="119">
        <v>327</v>
      </c>
      <c r="H255" s="119">
        <v>328.25</v>
      </c>
      <c r="I255" s="119">
        <v>243885</v>
      </c>
      <c r="J255" s="119">
        <v>80689675.099999994</v>
      </c>
      <c r="K255" s="121">
        <v>43145</v>
      </c>
      <c r="L255" s="119">
        <v>5977</v>
      </c>
      <c r="M255" s="119" t="s">
        <v>679</v>
      </c>
    </row>
    <row r="256" spans="1:13">
      <c r="A256" s="119" t="s">
        <v>55</v>
      </c>
      <c r="B256" s="119" t="s">
        <v>397</v>
      </c>
      <c r="C256" s="119">
        <v>1275</v>
      </c>
      <c r="D256" s="119">
        <v>1299.9000000000001</v>
      </c>
      <c r="E256" s="119">
        <v>1268</v>
      </c>
      <c r="F256" s="119">
        <v>1275.2</v>
      </c>
      <c r="G256" s="119">
        <v>1275</v>
      </c>
      <c r="H256" s="119">
        <v>1280.55</v>
      </c>
      <c r="I256" s="119">
        <v>559095</v>
      </c>
      <c r="J256" s="119">
        <v>717002995.10000002</v>
      </c>
      <c r="K256" s="121">
        <v>43145</v>
      </c>
      <c r="L256" s="119">
        <v>14551</v>
      </c>
      <c r="M256" s="119" t="s">
        <v>680</v>
      </c>
    </row>
    <row r="257" spans="1:13">
      <c r="A257" s="119" t="s">
        <v>681</v>
      </c>
      <c r="B257" s="119" t="s">
        <v>397</v>
      </c>
      <c r="C257" s="119">
        <v>3404.4</v>
      </c>
      <c r="D257" s="119">
        <v>3439.9</v>
      </c>
      <c r="E257" s="119">
        <v>3350</v>
      </c>
      <c r="F257" s="119">
        <v>3362.55</v>
      </c>
      <c r="G257" s="119">
        <v>3351.5</v>
      </c>
      <c r="H257" s="119">
        <v>3403.35</v>
      </c>
      <c r="I257" s="119">
        <v>12377</v>
      </c>
      <c r="J257" s="119">
        <v>41808490.75</v>
      </c>
      <c r="K257" s="121">
        <v>43145</v>
      </c>
      <c r="L257" s="119">
        <v>561</v>
      </c>
      <c r="M257" s="119" t="s">
        <v>682</v>
      </c>
    </row>
    <row r="258" spans="1:13">
      <c r="A258" s="119" t="s">
        <v>2425</v>
      </c>
      <c r="B258" s="119" t="s">
        <v>397</v>
      </c>
      <c r="C258" s="119">
        <v>63.7</v>
      </c>
      <c r="D258" s="119">
        <v>64</v>
      </c>
      <c r="E258" s="119">
        <v>61.15</v>
      </c>
      <c r="F258" s="119">
        <v>63.05</v>
      </c>
      <c r="G258" s="119">
        <v>63</v>
      </c>
      <c r="H258" s="119">
        <v>61.15</v>
      </c>
      <c r="I258" s="119">
        <v>1892931</v>
      </c>
      <c r="J258" s="119">
        <v>118952046.15000001</v>
      </c>
      <c r="K258" s="121">
        <v>43145</v>
      </c>
      <c r="L258" s="119">
        <v>4357</v>
      </c>
      <c r="M258" s="119" t="s">
        <v>2426</v>
      </c>
    </row>
    <row r="259" spans="1:13">
      <c r="A259" s="119" t="s">
        <v>56</v>
      </c>
      <c r="B259" s="119" t="s">
        <v>397</v>
      </c>
      <c r="C259" s="119">
        <v>1040.05</v>
      </c>
      <c r="D259" s="119">
        <v>1045.8</v>
      </c>
      <c r="E259" s="119">
        <v>1020</v>
      </c>
      <c r="F259" s="119">
        <v>1026.1500000000001</v>
      </c>
      <c r="G259" s="119">
        <v>1020</v>
      </c>
      <c r="H259" s="119">
        <v>1035.75</v>
      </c>
      <c r="I259" s="119">
        <v>230362</v>
      </c>
      <c r="J259" s="119">
        <v>237820711.25</v>
      </c>
      <c r="K259" s="121">
        <v>43145</v>
      </c>
      <c r="L259" s="119">
        <v>10013</v>
      </c>
      <c r="M259" s="119" t="s">
        <v>683</v>
      </c>
    </row>
    <row r="260" spans="1:13">
      <c r="A260" s="119" t="s">
        <v>684</v>
      </c>
      <c r="B260" s="119" t="s">
        <v>397</v>
      </c>
      <c r="C260" s="119">
        <v>108.05</v>
      </c>
      <c r="D260" s="119">
        <v>108.85</v>
      </c>
      <c r="E260" s="119">
        <v>105.75</v>
      </c>
      <c r="F260" s="119">
        <v>107.05</v>
      </c>
      <c r="G260" s="119">
        <v>106.5</v>
      </c>
      <c r="H260" s="119">
        <v>107</v>
      </c>
      <c r="I260" s="119">
        <v>24571</v>
      </c>
      <c r="J260" s="119">
        <v>2644695.5</v>
      </c>
      <c r="K260" s="121">
        <v>43145</v>
      </c>
      <c r="L260" s="119">
        <v>318</v>
      </c>
      <c r="M260" s="119" t="s">
        <v>2313</v>
      </c>
    </row>
    <row r="261" spans="1:13">
      <c r="A261" s="119" t="s">
        <v>2422</v>
      </c>
      <c r="B261" s="119" t="s">
        <v>397</v>
      </c>
      <c r="C261" s="119">
        <v>89</v>
      </c>
      <c r="D261" s="119">
        <v>90.85</v>
      </c>
      <c r="E261" s="119">
        <v>87</v>
      </c>
      <c r="F261" s="119">
        <v>89.45</v>
      </c>
      <c r="G261" s="119">
        <v>89.25</v>
      </c>
      <c r="H261" s="119">
        <v>90.25</v>
      </c>
      <c r="I261" s="119">
        <v>2822925</v>
      </c>
      <c r="J261" s="119">
        <v>252311899.90000001</v>
      </c>
      <c r="K261" s="121">
        <v>43145</v>
      </c>
      <c r="L261" s="119">
        <v>7794</v>
      </c>
      <c r="M261" s="119" t="s">
        <v>714</v>
      </c>
    </row>
    <row r="262" spans="1:13">
      <c r="A262" s="119" t="s">
        <v>685</v>
      </c>
      <c r="B262" s="119" t="s">
        <v>397</v>
      </c>
      <c r="C262" s="119">
        <v>157.9</v>
      </c>
      <c r="D262" s="119">
        <v>158.75</v>
      </c>
      <c r="E262" s="119">
        <v>154.85</v>
      </c>
      <c r="F262" s="119">
        <v>157.05000000000001</v>
      </c>
      <c r="G262" s="119">
        <v>158</v>
      </c>
      <c r="H262" s="119">
        <v>155.19999999999999</v>
      </c>
      <c r="I262" s="119">
        <v>314556</v>
      </c>
      <c r="J262" s="119">
        <v>49401677.799999997</v>
      </c>
      <c r="K262" s="121">
        <v>43145</v>
      </c>
      <c r="L262" s="119">
        <v>4181</v>
      </c>
      <c r="M262" s="119" t="s">
        <v>686</v>
      </c>
    </row>
    <row r="263" spans="1:13">
      <c r="A263" s="119" t="s">
        <v>687</v>
      </c>
      <c r="B263" s="119" t="s">
        <v>397</v>
      </c>
      <c r="C263" s="119">
        <v>381.65</v>
      </c>
      <c r="D263" s="119">
        <v>385.95</v>
      </c>
      <c r="E263" s="119">
        <v>379.1</v>
      </c>
      <c r="F263" s="119">
        <v>381</v>
      </c>
      <c r="G263" s="119">
        <v>381</v>
      </c>
      <c r="H263" s="119">
        <v>378.85</v>
      </c>
      <c r="I263" s="119">
        <v>442604</v>
      </c>
      <c r="J263" s="119">
        <v>169381782.19999999</v>
      </c>
      <c r="K263" s="121">
        <v>43145</v>
      </c>
      <c r="L263" s="119">
        <v>10237</v>
      </c>
      <c r="M263" s="119" t="s">
        <v>688</v>
      </c>
    </row>
    <row r="264" spans="1:13">
      <c r="A264" s="119" t="s">
        <v>689</v>
      </c>
      <c r="B264" s="119" t="s">
        <v>397</v>
      </c>
      <c r="C264" s="119">
        <v>1378</v>
      </c>
      <c r="D264" s="119">
        <v>1404.95</v>
      </c>
      <c r="E264" s="119">
        <v>1371.95</v>
      </c>
      <c r="F264" s="119">
        <v>1389.95</v>
      </c>
      <c r="G264" s="119">
        <v>1390</v>
      </c>
      <c r="H264" s="119">
        <v>1365.05</v>
      </c>
      <c r="I264" s="119">
        <v>686713</v>
      </c>
      <c r="J264" s="119">
        <v>954098841.25</v>
      </c>
      <c r="K264" s="121">
        <v>43145</v>
      </c>
      <c r="L264" s="119">
        <v>41637</v>
      </c>
      <c r="M264" s="119" t="s">
        <v>690</v>
      </c>
    </row>
    <row r="265" spans="1:13">
      <c r="A265" s="119" t="s">
        <v>3138</v>
      </c>
      <c r="B265" s="119" t="s">
        <v>397</v>
      </c>
      <c r="C265" s="119">
        <v>2.85</v>
      </c>
      <c r="D265" s="119">
        <v>2.85</v>
      </c>
      <c r="E265" s="119">
        <v>2.65</v>
      </c>
      <c r="F265" s="119">
        <v>2.7</v>
      </c>
      <c r="G265" s="119">
        <v>2.7</v>
      </c>
      <c r="H265" s="119">
        <v>2.75</v>
      </c>
      <c r="I265" s="119">
        <v>194555</v>
      </c>
      <c r="J265" s="119">
        <v>523695.4</v>
      </c>
      <c r="K265" s="121">
        <v>43145</v>
      </c>
      <c r="L265" s="119">
        <v>148</v>
      </c>
      <c r="M265" s="119" t="s">
        <v>3139</v>
      </c>
    </row>
    <row r="266" spans="1:13">
      <c r="A266" s="119" t="s">
        <v>3140</v>
      </c>
      <c r="B266" s="119" t="s">
        <v>397</v>
      </c>
      <c r="C266" s="119">
        <v>105.5</v>
      </c>
      <c r="D266" s="119">
        <v>105.5</v>
      </c>
      <c r="E266" s="119">
        <v>101.5</v>
      </c>
      <c r="F266" s="119">
        <v>102</v>
      </c>
      <c r="G266" s="119">
        <v>102.55</v>
      </c>
      <c r="H266" s="119">
        <v>103.25</v>
      </c>
      <c r="I266" s="119">
        <v>13437</v>
      </c>
      <c r="J266" s="119">
        <v>1393040.85</v>
      </c>
      <c r="K266" s="121">
        <v>43145</v>
      </c>
      <c r="L266" s="119">
        <v>171</v>
      </c>
      <c r="M266" s="119" t="s">
        <v>3141</v>
      </c>
    </row>
    <row r="267" spans="1:13">
      <c r="A267" s="119" t="s">
        <v>691</v>
      </c>
      <c r="B267" s="119" t="s">
        <v>397</v>
      </c>
      <c r="C267" s="119">
        <v>88.05</v>
      </c>
      <c r="D267" s="119">
        <v>91</v>
      </c>
      <c r="E267" s="119">
        <v>88</v>
      </c>
      <c r="F267" s="119">
        <v>89.55</v>
      </c>
      <c r="G267" s="119">
        <v>89.15</v>
      </c>
      <c r="H267" s="119">
        <v>86.75</v>
      </c>
      <c r="I267" s="119">
        <v>79038</v>
      </c>
      <c r="J267" s="119">
        <v>7080318.7999999998</v>
      </c>
      <c r="K267" s="121">
        <v>43145</v>
      </c>
      <c r="L267" s="119">
        <v>964</v>
      </c>
      <c r="M267" s="119" t="s">
        <v>692</v>
      </c>
    </row>
    <row r="268" spans="1:13">
      <c r="A268" s="119" t="s">
        <v>3142</v>
      </c>
      <c r="B268" s="119" t="s">
        <v>397</v>
      </c>
      <c r="C268" s="119">
        <v>12.75</v>
      </c>
      <c r="D268" s="119">
        <v>12.9</v>
      </c>
      <c r="E268" s="119">
        <v>12.3</v>
      </c>
      <c r="F268" s="119">
        <v>12.8</v>
      </c>
      <c r="G268" s="119">
        <v>12.8</v>
      </c>
      <c r="H268" s="119">
        <v>12.3</v>
      </c>
      <c r="I268" s="119">
        <v>25735</v>
      </c>
      <c r="J268" s="119">
        <v>327552.55</v>
      </c>
      <c r="K268" s="121">
        <v>43145</v>
      </c>
      <c r="L268" s="119">
        <v>63</v>
      </c>
      <c r="M268" s="119" t="s">
        <v>3143</v>
      </c>
    </row>
    <row r="269" spans="1:13">
      <c r="A269" s="119" t="s">
        <v>57</v>
      </c>
      <c r="B269" s="119" t="s">
        <v>397</v>
      </c>
      <c r="C269" s="119">
        <v>622.1</v>
      </c>
      <c r="D269" s="119">
        <v>630.29999999999995</v>
      </c>
      <c r="E269" s="119">
        <v>611.5</v>
      </c>
      <c r="F269" s="119">
        <v>616.15</v>
      </c>
      <c r="G269" s="119">
        <v>613.25</v>
      </c>
      <c r="H269" s="119">
        <v>621.65</v>
      </c>
      <c r="I269" s="119">
        <v>1306512</v>
      </c>
      <c r="J269" s="119">
        <v>812072619.45000005</v>
      </c>
      <c r="K269" s="121">
        <v>43145</v>
      </c>
      <c r="L269" s="119">
        <v>24024</v>
      </c>
      <c r="M269" s="119" t="s">
        <v>693</v>
      </c>
    </row>
    <row r="270" spans="1:13">
      <c r="A270" s="119" t="s">
        <v>2474</v>
      </c>
      <c r="B270" s="119" t="s">
        <v>397</v>
      </c>
      <c r="C270" s="119">
        <v>259.10000000000002</v>
      </c>
      <c r="D270" s="119">
        <v>261.7</v>
      </c>
      <c r="E270" s="119">
        <v>255.25</v>
      </c>
      <c r="F270" s="119">
        <v>256.10000000000002</v>
      </c>
      <c r="G270" s="119">
        <v>255.3</v>
      </c>
      <c r="H270" s="119">
        <v>258.55</v>
      </c>
      <c r="I270" s="119">
        <v>5026</v>
      </c>
      <c r="J270" s="119">
        <v>1296730.1499999999</v>
      </c>
      <c r="K270" s="121">
        <v>43145</v>
      </c>
      <c r="L270" s="119">
        <v>173</v>
      </c>
      <c r="M270" s="119" t="s">
        <v>2475</v>
      </c>
    </row>
    <row r="271" spans="1:13">
      <c r="A271" s="119" t="s">
        <v>694</v>
      </c>
      <c r="B271" s="119" t="s">
        <v>397</v>
      </c>
      <c r="C271" s="119">
        <v>659</v>
      </c>
      <c r="D271" s="119">
        <v>659</v>
      </c>
      <c r="E271" s="119">
        <v>609</v>
      </c>
      <c r="F271" s="119">
        <v>612.25</v>
      </c>
      <c r="G271" s="119">
        <v>613</v>
      </c>
      <c r="H271" s="119">
        <v>635.15</v>
      </c>
      <c r="I271" s="119">
        <v>86780</v>
      </c>
      <c r="J271" s="119">
        <v>54374189.299999997</v>
      </c>
      <c r="K271" s="121">
        <v>43145</v>
      </c>
      <c r="L271" s="119">
        <v>2581</v>
      </c>
      <c r="M271" s="119" t="s">
        <v>695</v>
      </c>
    </row>
    <row r="272" spans="1:13">
      <c r="A272" s="119" t="s">
        <v>2320</v>
      </c>
      <c r="B272" s="119" t="s">
        <v>397</v>
      </c>
      <c r="C272" s="119">
        <v>260.45</v>
      </c>
      <c r="D272" s="119">
        <v>265</v>
      </c>
      <c r="E272" s="119">
        <v>254.8</v>
      </c>
      <c r="F272" s="119">
        <v>256.55</v>
      </c>
      <c r="G272" s="119">
        <v>255.4</v>
      </c>
      <c r="H272" s="119">
        <v>257.89999999999998</v>
      </c>
      <c r="I272" s="119">
        <v>71167</v>
      </c>
      <c r="J272" s="119">
        <v>18526005.050000001</v>
      </c>
      <c r="K272" s="121">
        <v>43145</v>
      </c>
      <c r="L272" s="119">
        <v>1599</v>
      </c>
      <c r="M272" s="119" t="s">
        <v>2321</v>
      </c>
    </row>
    <row r="273" spans="1:13">
      <c r="A273" s="119" t="s">
        <v>2401</v>
      </c>
      <c r="B273" s="119" t="s">
        <v>397</v>
      </c>
      <c r="C273" s="119">
        <v>35.5</v>
      </c>
      <c r="D273" s="119">
        <v>36.85</v>
      </c>
      <c r="E273" s="119">
        <v>34.299999999999997</v>
      </c>
      <c r="F273" s="119">
        <v>34.299999999999997</v>
      </c>
      <c r="G273" s="119">
        <v>34.299999999999997</v>
      </c>
      <c r="H273" s="119">
        <v>35.5</v>
      </c>
      <c r="I273" s="119">
        <v>369</v>
      </c>
      <c r="J273" s="119">
        <v>13034.3</v>
      </c>
      <c r="K273" s="121">
        <v>43145</v>
      </c>
      <c r="L273" s="119">
        <v>15</v>
      </c>
      <c r="M273" s="119" t="s">
        <v>2402</v>
      </c>
    </row>
    <row r="274" spans="1:13">
      <c r="A274" s="119" t="s">
        <v>58</v>
      </c>
      <c r="B274" s="119" t="s">
        <v>397</v>
      </c>
      <c r="C274" s="119">
        <v>300</v>
      </c>
      <c r="D274" s="119">
        <v>309.45</v>
      </c>
      <c r="E274" s="119">
        <v>300</v>
      </c>
      <c r="F274" s="119">
        <v>306.95</v>
      </c>
      <c r="G274" s="119">
        <v>305</v>
      </c>
      <c r="H274" s="119">
        <v>300.64999999999998</v>
      </c>
      <c r="I274" s="119">
        <v>5725179</v>
      </c>
      <c r="J274" s="119">
        <v>1751585994</v>
      </c>
      <c r="K274" s="121">
        <v>43145</v>
      </c>
      <c r="L274" s="119">
        <v>79808</v>
      </c>
      <c r="M274" s="119" t="s">
        <v>696</v>
      </c>
    </row>
    <row r="275" spans="1:13">
      <c r="A275" s="119" t="s">
        <v>2601</v>
      </c>
      <c r="B275" s="119" t="s">
        <v>397</v>
      </c>
      <c r="C275" s="119">
        <v>531.1</v>
      </c>
      <c r="D275" s="119">
        <v>539.5</v>
      </c>
      <c r="E275" s="119">
        <v>531.1</v>
      </c>
      <c r="F275" s="119">
        <v>534.75</v>
      </c>
      <c r="G275" s="119">
        <v>535</v>
      </c>
      <c r="H275" s="119">
        <v>536.4</v>
      </c>
      <c r="I275" s="119">
        <v>113967</v>
      </c>
      <c r="J275" s="119">
        <v>60962680.799999997</v>
      </c>
      <c r="K275" s="121">
        <v>43145</v>
      </c>
      <c r="L275" s="119">
        <v>2932</v>
      </c>
      <c r="M275" s="119" t="s">
        <v>2602</v>
      </c>
    </row>
    <row r="276" spans="1:13">
      <c r="A276" s="119" t="s">
        <v>697</v>
      </c>
      <c r="B276" s="119" t="s">
        <v>397</v>
      </c>
      <c r="C276" s="119">
        <v>336.9</v>
      </c>
      <c r="D276" s="119">
        <v>340</v>
      </c>
      <c r="E276" s="119">
        <v>328.25</v>
      </c>
      <c r="F276" s="119">
        <v>331.35</v>
      </c>
      <c r="G276" s="119">
        <v>328.65</v>
      </c>
      <c r="H276" s="119">
        <v>335.4</v>
      </c>
      <c r="I276" s="119">
        <v>186961</v>
      </c>
      <c r="J276" s="119">
        <v>62883441.649999999</v>
      </c>
      <c r="K276" s="121">
        <v>43145</v>
      </c>
      <c r="L276" s="119">
        <v>6392</v>
      </c>
      <c r="M276" s="119" t="s">
        <v>698</v>
      </c>
    </row>
    <row r="277" spans="1:13">
      <c r="A277" s="119" t="s">
        <v>59</v>
      </c>
      <c r="B277" s="119" t="s">
        <v>397</v>
      </c>
      <c r="C277" s="119">
        <v>1095</v>
      </c>
      <c r="D277" s="119">
        <v>1102.5</v>
      </c>
      <c r="E277" s="119">
        <v>1087.5</v>
      </c>
      <c r="F277" s="119">
        <v>1096.3499999999999</v>
      </c>
      <c r="G277" s="119">
        <v>1094</v>
      </c>
      <c r="H277" s="119">
        <v>1093.9000000000001</v>
      </c>
      <c r="I277" s="119">
        <v>70696</v>
      </c>
      <c r="J277" s="119">
        <v>77638366.599999994</v>
      </c>
      <c r="K277" s="121">
        <v>43145</v>
      </c>
      <c r="L277" s="119">
        <v>2042</v>
      </c>
      <c r="M277" s="119" t="s">
        <v>699</v>
      </c>
    </row>
    <row r="278" spans="1:13">
      <c r="A278" s="119" t="s">
        <v>2200</v>
      </c>
      <c r="B278" s="119" t="s">
        <v>397</v>
      </c>
      <c r="C278" s="119">
        <v>51.35</v>
      </c>
      <c r="D278" s="119">
        <v>51.45</v>
      </c>
      <c r="E278" s="119">
        <v>51.25</v>
      </c>
      <c r="F278" s="119">
        <v>51.45</v>
      </c>
      <c r="G278" s="119">
        <v>51.45</v>
      </c>
      <c r="H278" s="119">
        <v>49</v>
      </c>
      <c r="I278" s="119">
        <v>59938</v>
      </c>
      <c r="J278" s="119">
        <v>3083271.85</v>
      </c>
      <c r="K278" s="121">
        <v>43145</v>
      </c>
      <c r="L278" s="119">
        <v>180</v>
      </c>
      <c r="M278" s="119" t="s">
        <v>2410</v>
      </c>
    </row>
    <row r="279" spans="1:13">
      <c r="A279" s="119" t="s">
        <v>3144</v>
      </c>
      <c r="B279" s="119" t="s">
        <v>397</v>
      </c>
      <c r="C279" s="119">
        <v>14</v>
      </c>
      <c r="D279" s="119">
        <v>14</v>
      </c>
      <c r="E279" s="119">
        <v>13.65</v>
      </c>
      <c r="F279" s="119">
        <v>13.85</v>
      </c>
      <c r="G279" s="119">
        <v>13.7</v>
      </c>
      <c r="H279" s="119">
        <v>14</v>
      </c>
      <c r="I279" s="119">
        <v>36659</v>
      </c>
      <c r="J279" s="119">
        <v>507762.75</v>
      </c>
      <c r="K279" s="121">
        <v>43145</v>
      </c>
      <c r="L279" s="119">
        <v>154</v>
      </c>
      <c r="M279" s="119" t="s">
        <v>3145</v>
      </c>
    </row>
    <row r="280" spans="1:13">
      <c r="A280" s="119" t="s">
        <v>196</v>
      </c>
      <c r="B280" s="119" t="s">
        <v>397</v>
      </c>
      <c r="C280" s="119">
        <v>1349.9</v>
      </c>
      <c r="D280" s="119">
        <v>1349.9</v>
      </c>
      <c r="E280" s="119">
        <v>1317.7</v>
      </c>
      <c r="F280" s="119">
        <v>1325.1</v>
      </c>
      <c r="G280" s="119">
        <v>1325.15</v>
      </c>
      <c r="H280" s="119">
        <v>1325.3</v>
      </c>
      <c r="I280" s="119">
        <v>532033</v>
      </c>
      <c r="J280" s="119">
        <v>705241185</v>
      </c>
      <c r="K280" s="121">
        <v>43145</v>
      </c>
      <c r="L280" s="119">
        <v>16271</v>
      </c>
      <c r="M280" s="119" t="s">
        <v>700</v>
      </c>
    </row>
    <row r="281" spans="1:13">
      <c r="A281" s="119" t="s">
        <v>701</v>
      </c>
      <c r="B281" s="119" t="s">
        <v>397</v>
      </c>
      <c r="C281" s="119">
        <v>73.95</v>
      </c>
      <c r="D281" s="119">
        <v>76</v>
      </c>
      <c r="E281" s="119">
        <v>73.8</v>
      </c>
      <c r="F281" s="119">
        <v>75.599999999999994</v>
      </c>
      <c r="G281" s="119">
        <v>75.400000000000006</v>
      </c>
      <c r="H281" s="119">
        <v>73</v>
      </c>
      <c r="I281" s="119">
        <v>14331</v>
      </c>
      <c r="J281" s="119">
        <v>1072780.8999999999</v>
      </c>
      <c r="K281" s="121">
        <v>43145</v>
      </c>
      <c r="L281" s="119">
        <v>70</v>
      </c>
      <c r="M281" s="119" t="s">
        <v>702</v>
      </c>
    </row>
    <row r="282" spans="1:13">
      <c r="A282" s="119" t="s">
        <v>2182</v>
      </c>
      <c r="B282" s="119" t="s">
        <v>397</v>
      </c>
      <c r="C282" s="119">
        <v>465</v>
      </c>
      <c r="D282" s="119">
        <v>466</v>
      </c>
      <c r="E282" s="119">
        <v>455</v>
      </c>
      <c r="F282" s="119">
        <v>460.05</v>
      </c>
      <c r="G282" s="119">
        <v>461</v>
      </c>
      <c r="H282" s="119">
        <v>457.2</v>
      </c>
      <c r="I282" s="119">
        <v>6900</v>
      </c>
      <c r="J282" s="119">
        <v>3174782.55</v>
      </c>
      <c r="K282" s="121">
        <v>43145</v>
      </c>
      <c r="L282" s="119">
        <v>634</v>
      </c>
      <c r="M282" s="119" t="s">
        <v>2183</v>
      </c>
    </row>
    <row r="283" spans="1:13">
      <c r="A283" s="119" t="s">
        <v>2579</v>
      </c>
      <c r="B283" s="119" t="s">
        <v>397</v>
      </c>
      <c r="C283" s="119">
        <v>42.5</v>
      </c>
      <c r="D283" s="119">
        <v>42.8</v>
      </c>
      <c r="E283" s="119">
        <v>39.65</v>
      </c>
      <c r="F283" s="119">
        <v>39.950000000000003</v>
      </c>
      <c r="G283" s="119">
        <v>39.65</v>
      </c>
      <c r="H283" s="119">
        <v>41.55</v>
      </c>
      <c r="I283" s="119">
        <v>130980</v>
      </c>
      <c r="J283" s="119">
        <v>5366146.55</v>
      </c>
      <c r="K283" s="121">
        <v>43145</v>
      </c>
      <c r="L283" s="119">
        <v>1285</v>
      </c>
      <c r="M283" s="119" t="s">
        <v>2593</v>
      </c>
    </row>
    <row r="284" spans="1:13">
      <c r="A284" s="119" t="s">
        <v>3146</v>
      </c>
      <c r="B284" s="119" t="s">
        <v>397</v>
      </c>
      <c r="C284" s="119">
        <v>119.8</v>
      </c>
      <c r="D284" s="119">
        <v>119.8</v>
      </c>
      <c r="E284" s="119">
        <v>111.2</v>
      </c>
      <c r="F284" s="119">
        <v>112.5</v>
      </c>
      <c r="G284" s="119">
        <v>112.05</v>
      </c>
      <c r="H284" s="119">
        <v>115.05</v>
      </c>
      <c r="I284" s="119">
        <v>13742</v>
      </c>
      <c r="J284" s="119">
        <v>1565292.95</v>
      </c>
      <c r="K284" s="121">
        <v>43145</v>
      </c>
      <c r="L284" s="119">
        <v>136</v>
      </c>
      <c r="M284" s="119" t="s">
        <v>3147</v>
      </c>
    </row>
    <row r="285" spans="1:13">
      <c r="A285" s="119" t="s">
        <v>703</v>
      </c>
      <c r="B285" s="119" t="s">
        <v>397</v>
      </c>
      <c r="C285" s="119">
        <v>530</v>
      </c>
      <c r="D285" s="119">
        <v>542.85</v>
      </c>
      <c r="E285" s="119">
        <v>521.75</v>
      </c>
      <c r="F285" s="119">
        <v>534.29999999999995</v>
      </c>
      <c r="G285" s="119">
        <v>532.95000000000005</v>
      </c>
      <c r="H285" s="119">
        <v>526.54999999999995</v>
      </c>
      <c r="I285" s="119">
        <v>105858</v>
      </c>
      <c r="J285" s="119">
        <v>56120808.450000003</v>
      </c>
      <c r="K285" s="121">
        <v>43145</v>
      </c>
      <c r="L285" s="119">
        <v>3988</v>
      </c>
      <c r="M285" s="119" t="s">
        <v>704</v>
      </c>
    </row>
    <row r="286" spans="1:13">
      <c r="A286" s="119" t="s">
        <v>705</v>
      </c>
      <c r="B286" s="119" t="s">
        <v>397</v>
      </c>
      <c r="C286" s="119">
        <v>35.25</v>
      </c>
      <c r="D286" s="119">
        <v>35.4</v>
      </c>
      <c r="E286" s="119">
        <v>34.35</v>
      </c>
      <c r="F286" s="119">
        <v>34.5</v>
      </c>
      <c r="G286" s="119">
        <v>34.549999999999997</v>
      </c>
      <c r="H286" s="119">
        <v>35.799999999999997</v>
      </c>
      <c r="I286" s="119">
        <v>571286</v>
      </c>
      <c r="J286" s="119">
        <v>19890012.850000001</v>
      </c>
      <c r="K286" s="121">
        <v>43145</v>
      </c>
      <c r="L286" s="119">
        <v>2389</v>
      </c>
      <c r="M286" s="119" t="s">
        <v>706</v>
      </c>
    </row>
    <row r="287" spans="1:13">
      <c r="A287" s="119" t="s">
        <v>707</v>
      </c>
      <c r="B287" s="119" t="s">
        <v>397</v>
      </c>
      <c r="C287" s="119">
        <v>316</v>
      </c>
      <c r="D287" s="119">
        <v>318.5</v>
      </c>
      <c r="E287" s="119">
        <v>299</v>
      </c>
      <c r="F287" s="119">
        <v>305.60000000000002</v>
      </c>
      <c r="G287" s="119">
        <v>306</v>
      </c>
      <c r="H287" s="119">
        <v>316.25</v>
      </c>
      <c r="I287" s="119">
        <v>126297</v>
      </c>
      <c r="J287" s="119">
        <v>38768622.399999999</v>
      </c>
      <c r="K287" s="121">
        <v>43145</v>
      </c>
      <c r="L287" s="119">
        <v>2520</v>
      </c>
      <c r="M287" s="119" t="s">
        <v>708</v>
      </c>
    </row>
    <row r="288" spans="1:13">
      <c r="A288" s="119" t="s">
        <v>3148</v>
      </c>
      <c r="B288" s="119" t="s">
        <v>397</v>
      </c>
      <c r="C288" s="119">
        <v>4.05</v>
      </c>
      <c r="D288" s="119">
        <v>4.05</v>
      </c>
      <c r="E288" s="119">
        <v>3.95</v>
      </c>
      <c r="F288" s="119">
        <v>3.95</v>
      </c>
      <c r="G288" s="119">
        <v>3.95</v>
      </c>
      <c r="H288" s="119">
        <v>4.0999999999999996</v>
      </c>
      <c r="I288" s="119">
        <v>16396</v>
      </c>
      <c r="J288" s="119">
        <v>65736.600000000006</v>
      </c>
      <c r="K288" s="121">
        <v>43145</v>
      </c>
      <c r="L288" s="119">
        <v>29</v>
      </c>
      <c r="M288" s="119" t="s">
        <v>3149</v>
      </c>
    </row>
    <row r="289" spans="1:13">
      <c r="A289" s="119" t="s">
        <v>709</v>
      </c>
      <c r="B289" s="119" t="s">
        <v>397</v>
      </c>
      <c r="C289" s="119">
        <v>259</v>
      </c>
      <c r="D289" s="119">
        <v>261.75</v>
      </c>
      <c r="E289" s="119">
        <v>250.6</v>
      </c>
      <c r="F289" s="119">
        <v>252.05</v>
      </c>
      <c r="G289" s="119">
        <v>251.45</v>
      </c>
      <c r="H289" s="119">
        <v>257.39999999999998</v>
      </c>
      <c r="I289" s="119">
        <v>79959</v>
      </c>
      <c r="J289" s="119">
        <v>20546290.399999999</v>
      </c>
      <c r="K289" s="121">
        <v>43145</v>
      </c>
      <c r="L289" s="119">
        <v>1940</v>
      </c>
      <c r="M289" s="119" t="s">
        <v>710</v>
      </c>
    </row>
    <row r="290" spans="1:13">
      <c r="A290" s="119" t="s">
        <v>711</v>
      </c>
      <c r="B290" s="119" t="s">
        <v>397</v>
      </c>
      <c r="C290" s="119">
        <v>30.05</v>
      </c>
      <c r="D290" s="119">
        <v>30.1</v>
      </c>
      <c r="E290" s="119">
        <v>29.87</v>
      </c>
      <c r="F290" s="119">
        <v>29.93</v>
      </c>
      <c r="G290" s="119">
        <v>29.9</v>
      </c>
      <c r="H290" s="119">
        <v>29.97</v>
      </c>
      <c r="I290" s="119">
        <v>1466593</v>
      </c>
      <c r="J290" s="119">
        <v>44000807.18</v>
      </c>
      <c r="K290" s="121">
        <v>43145</v>
      </c>
      <c r="L290" s="119">
        <v>1255</v>
      </c>
      <c r="M290" s="119" t="s">
        <v>712</v>
      </c>
    </row>
    <row r="291" spans="1:13">
      <c r="A291" s="119" t="s">
        <v>2504</v>
      </c>
      <c r="B291" s="119" t="s">
        <v>397</v>
      </c>
      <c r="C291" s="119">
        <v>238.95</v>
      </c>
      <c r="D291" s="119">
        <v>256.7</v>
      </c>
      <c r="E291" s="119">
        <v>238.95</v>
      </c>
      <c r="F291" s="119">
        <v>248.75</v>
      </c>
      <c r="G291" s="119">
        <v>249</v>
      </c>
      <c r="H291" s="119">
        <v>231.55</v>
      </c>
      <c r="I291" s="119">
        <v>89120</v>
      </c>
      <c r="J291" s="119">
        <v>22482240.199999999</v>
      </c>
      <c r="K291" s="121">
        <v>43145</v>
      </c>
      <c r="L291" s="119">
        <v>2408</v>
      </c>
      <c r="M291" s="119" t="s">
        <v>2505</v>
      </c>
    </row>
    <row r="292" spans="1:13">
      <c r="A292" s="119" t="s">
        <v>194</v>
      </c>
      <c r="B292" s="119" t="s">
        <v>397</v>
      </c>
      <c r="C292" s="119">
        <v>2010</v>
      </c>
      <c r="D292" s="119">
        <v>2023</v>
      </c>
      <c r="E292" s="119">
        <v>1991</v>
      </c>
      <c r="F292" s="119">
        <v>2004.95</v>
      </c>
      <c r="G292" s="119">
        <v>2008.9</v>
      </c>
      <c r="H292" s="119">
        <v>1970.55</v>
      </c>
      <c r="I292" s="119">
        <v>48530</v>
      </c>
      <c r="J292" s="119">
        <v>97209825.150000006</v>
      </c>
      <c r="K292" s="121">
        <v>43145</v>
      </c>
      <c r="L292" s="119">
        <v>3019</v>
      </c>
      <c r="M292" s="119" t="s">
        <v>713</v>
      </c>
    </row>
    <row r="293" spans="1:13">
      <c r="A293" s="119" t="s">
        <v>715</v>
      </c>
      <c r="B293" s="119" t="s">
        <v>397</v>
      </c>
      <c r="C293" s="119">
        <v>239.8</v>
      </c>
      <c r="D293" s="119">
        <v>242.9</v>
      </c>
      <c r="E293" s="119">
        <v>234.9</v>
      </c>
      <c r="F293" s="119">
        <v>235.25</v>
      </c>
      <c r="G293" s="119">
        <v>235</v>
      </c>
      <c r="H293" s="119">
        <v>238.05</v>
      </c>
      <c r="I293" s="119">
        <v>1690543</v>
      </c>
      <c r="J293" s="119">
        <v>403985137.60000002</v>
      </c>
      <c r="K293" s="121">
        <v>43145</v>
      </c>
      <c r="L293" s="119">
        <v>30385</v>
      </c>
      <c r="M293" s="119" t="s">
        <v>716</v>
      </c>
    </row>
    <row r="294" spans="1:13">
      <c r="A294" s="119" t="s">
        <v>717</v>
      </c>
      <c r="B294" s="119" t="s">
        <v>397</v>
      </c>
      <c r="C294" s="119">
        <v>81</v>
      </c>
      <c r="D294" s="119">
        <v>81</v>
      </c>
      <c r="E294" s="119">
        <v>81</v>
      </c>
      <c r="F294" s="119">
        <v>81</v>
      </c>
      <c r="G294" s="119">
        <v>81</v>
      </c>
      <c r="H294" s="119">
        <v>82.65</v>
      </c>
      <c r="I294" s="119">
        <v>9612</v>
      </c>
      <c r="J294" s="119">
        <v>778572</v>
      </c>
      <c r="K294" s="121">
        <v>43145</v>
      </c>
      <c r="L294" s="119">
        <v>75</v>
      </c>
      <c r="M294" s="119" t="s">
        <v>718</v>
      </c>
    </row>
    <row r="295" spans="1:13">
      <c r="A295" s="119" t="s">
        <v>719</v>
      </c>
      <c r="B295" s="119" t="s">
        <v>397</v>
      </c>
      <c r="C295" s="119">
        <v>165.25</v>
      </c>
      <c r="D295" s="119">
        <v>167</v>
      </c>
      <c r="E295" s="119">
        <v>164.85</v>
      </c>
      <c r="F295" s="119">
        <v>165.2</v>
      </c>
      <c r="G295" s="119">
        <v>165</v>
      </c>
      <c r="H295" s="119">
        <v>166.8</v>
      </c>
      <c r="I295" s="119">
        <v>635673</v>
      </c>
      <c r="J295" s="119">
        <v>105220842.40000001</v>
      </c>
      <c r="K295" s="121">
        <v>43145</v>
      </c>
      <c r="L295" s="119">
        <v>23005</v>
      </c>
      <c r="M295" s="119" t="s">
        <v>720</v>
      </c>
    </row>
    <row r="296" spans="1:13">
      <c r="A296" s="119" t="s">
        <v>354</v>
      </c>
      <c r="B296" s="119" t="s">
        <v>397</v>
      </c>
      <c r="C296" s="119">
        <v>845.7</v>
      </c>
      <c r="D296" s="119">
        <v>851</v>
      </c>
      <c r="E296" s="119">
        <v>839</v>
      </c>
      <c r="F296" s="119">
        <v>840.45</v>
      </c>
      <c r="G296" s="119">
        <v>840</v>
      </c>
      <c r="H296" s="119">
        <v>845</v>
      </c>
      <c r="I296" s="119">
        <v>135968</v>
      </c>
      <c r="J296" s="119">
        <v>114642796.25</v>
      </c>
      <c r="K296" s="121">
        <v>43145</v>
      </c>
      <c r="L296" s="119">
        <v>5649</v>
      </c>
      <c r="M296" s="119" t="s">
        <v>721</v>
      </c>
    </row>
    <row r="297" spans="1:13">
      <c r="A297" s="119" t="s">
        <v>2267</v>
      </c>
      <c r="B297" s="119" t="s">
        <v>397</v>
      </c>
      <c r="C297" s="119">
        <v>291.5</v>
      </c>
      <c r="D297" s="119">
        <v>299.85000000000002</v>
      </c>
      <c r="E297" s="119">
        <v>285</v>
      </c>
      <c r="F297" s="119">
        <v>286.95</v>
      </c>
      <c r="G297" s="119">
        <v>288.95</v>
      </c>
      <c r="H297" s="119">
        <v>292.60000000000002</v>
      </c>
      <c r="I297" s="119">
        <v>50894</v>
      </c>
      <c r="J297" s="119">
        <v>14899101.65</v>
      </c>
      <c r="K297" s="121">
        <v>43145</v>
      </c>
      <c r="L297" s="119">
        <v>1534</v>
      </c>
      <c r="M297" s="119" t="s">
        <v>2268</v>
      </c>
    </row>
    <row r="298" spans="1:13">
      <c r="A298" s="119" t="s">
        <v>722</v>
      </c>
      <c r="B298" s="119" t="s">
        <v>397</v>
      </c>
      <c r="C298" s="119">
        <v>76.55</v>
      </c>
      <c r="D298" s="119">
        <v>78</v>
      </c>
      <c r="E298" s="119">
        <v>74.099999999999994</v>
      </c>
      <c r="F298" s="119">
        <v>75.2</v>
      </c>
      <c r="G298" s="119">
        <v>74.95</v>
      </c>
      <c r="H298" s="119">
        <v>79.099999999999994</v>
      </c>
      <c r="I298" s="119">
        <v>50699</v>
      </c>
      <c r="J298" s="119">
        <v>3868583.95</v>
      </c>
      <c r="K298" s="121">
        <v>43145</v>
      </c>
      <c r="L298" s="119">
        <v>668</v>
      </c>
      <c r="M298" s="119" t="s">
        <v>723</v>
      </c>
    </row>
    <row r="299" spans="1:13">
      <c r="A299" s="119" t="s">
        <v>724</v>
      </c>
      <c r="B299" s="119" t="s">
        <v>397</v>
      </c>
      <c r="C299" s="119">
        <v>635</v>
      </c>
      <c r="D299" s="119">
        <v>635</v>
      </c>
      <c r="E299" s="119">
        <v>620.79999999999995</v>
      </c>
      <c r="F299" s="119">
        <v>624</v>
      </c>
      <c r="G299" s="119">
        <v>623.6</v>
      </c>
      <c r="H299" s="119">
        <v>625.65</v>
      </c>
      <c r="I299" s="119">
        <v>67448</v>
      </c>
      <c r="J299" s="119">
        <v>42268413.700000003</v>
      </c>
      <c r="K299" s="121">
        <v>43145</v>
      </c>
      <c r="L299" s="119">
        <v>2793</v>
      </c>
      <c r="M299" s="119" t="s">
        <v>725</v>
      </c>
    </row>
    <row r="300" spans="1:13">
      <c r="A300" s="119" t="s">
        <v>726</v>
      </c>
      <c r="B300" s="119" t="s">
        <v>397</v>
      </c>
      <c r="C300" s="119">
        <v>95</v>
      </c>
      <c r="D300" s="119">
        <v>99.7</v>
      </c>
      <c r="E300" s="119">
        <v>94.4</v>
      </c>
      <c r="F300" s="119">
        <v>97.75</v>
      </c>
      <c r="G300" s="119">
        <v>97.65</v>
      </c>
      <c r="H300" s="119">
        <v>92.45</v>
      </c>
      <c r="I300" s="119">
        <v>3935182</v>
      </c>
      <c r="J300" s="119">
        <v>384354038.89999998</v>
      </c>
      <c r="K300" s="121">
        <v>43145</v>
      </c>
      <c r="L300" s="119">
        <v>25691</v>
      </c>
      <c r="M300" s="119" t="s">
        <v>2409</v>
      </c>
    </row>
    <row r="301" spans="1:13">
      <c r="A301" s="119" t="s">
        <v>60</v>
      </c>
      <c r="B301" s="119" t="s">
        <v>397</v>
      </c>
      <c r="C301" s="119">
        <v>344.5</v>
      </c>
      <c r="D301" s="119">
        <v>347.6</v>
      </c>
      <c r="E301" s="119">
        <v>339.55</v>
      </c>
      <c r="F301" s="119">
        <v>340.75</v>
      </c>
      <c r="G301" s="119">
        <v>339.8</v>
      </c>
      <c r="H301" s="119">
        <v>344.75</v>
      </c>
      <c r="I301" s="119">
        <v>825559</v>
      </c>
      <c r="J301" s="119">
        <v>283188002.94999999</v>
      </c>
      <c r="K301" s="121">
        <v>43145</v>
      </c>
      <c r="L301" s="119">
        <v>19090</v>
      </c>
      <c r="M301" s="119" t="s">
        <v>727</v>
      </c>
    </row>
    <row r="302" spans="1:13">
      <c r="A302" s="119" t="s">
        <v>728</v>
      </c>
      <c r="B302" s="119" t="s">
        <v>397</v>
      </c>
      <c r="C302" s="119">
        <v>2904.95</v>
      </c>
      <c r="D302" s="119">
        <v>2937.55</v>
      </c>
      <c r="E302" s="119">
        <v>2850</v>
      </c>
      <c r="F302" s="119">
        <v>2868.05</v>
      </c>
      <c r="G302" s="119">
        <v>2856</v>
      </c>
      <c r="H302" s="119">
        <v>2884.75</v>
      </c>
      <c r="I302" s="119">
        <v>159878</v>
      </c>
      <c r="J302" s="119">
        <v>463169963.30000001</v>
      </c>
      <c r="K302" s="121">
        <v>43145</v>
      </c>
      <c r="L302" s="119">
        <v>14027</v>
      </c>
      <c r="M302" s="119" t="s">
        <v>729</v>
      </c>
    </row>
    <row r="303" spans="1:13">
      <c r="A303" s="119" t="s">
        <v>730</v>
      </c>
      <c r="B303" s="119" t="s">
        <v>397</v>
      </c>
      <c r="C303" s="119">
        <v>111.9</v>
      </c>
      <c r="D303" s="119">
        <v>115</v>
      </c>
      <c r="E303" s="119">
        <v>109.8</v>
      </c>
      <c r="F303" s="119">
        <v>110.35</v>
      </c>
      <c r="G303" s="119">
        <v>110.2</v>
      </c>
      <c r="H303" s="119">
        <v>110.7</v>
      </c>
      <c r="I303" s="119">
        <v>95480</v>
      </c>
      <c r="J303" s="119">
        <v>10699715</v>
      </c>
      <c r="K303" s="121">
        <v>43145</v>
      </c>
      <c r="L303" s="119">
        <v>1134</v>
      </c>
      <c r="M303" s="119" t="s">
        <v>731</v>
      </c>
    </row>
    <row r="304" spans="1:13">
      <c r="A304" s="119" t="s">
        <v>2345</v>
      </c>
      <c r="B304" s="119" t="s">
        <v>397</v>
      </c>
      <c r="C304" s="119">
        <v>128</v>
      </c>
      <c r="D304" s="119">
        <v>150.69999999999999</v>
      </c>
      <c r="E304" s="119">
        <v>125.6</v>
      </c>
      <c r="F304" s="119">
        <v>149.69999999999999</v>
      </c>
      <c r="G304" s="119">
        <v>147</v>
      </c>
      <c r="H304" s="119">
        <v>125.6</v>
      </c>
      <c r="I304" s="119">
        <v>507776</v>
      </c>
      <c r="J304" s="119">
        <v>75684020.5</v>
      </c>
      <c r="K304" s="121">
        <v>43145</v>
      </c>
      <c r="L304" s="119">
        <v>2497</v>
      </c>
      <c r="M304" s="119" t="s">
        <v>2346</v>
      </c>
    </row>
    <row r="305" spans="1:13">
      <c r="A305" s="119" t="s">
        <v>732</v>
      </c>
      <c r="B305" s="119" t="s">
        <v>397</v>
      </c>
      <c r="C305" s="119">
        <v>129.9</v>
      </c>
      <c r="D305" s="119">
        <v>134.9</v>
      </c>
      <c r="E305" s="119">
        <v>127.25</v>
      </c>
      <c r="F305" s="119">
        <v>129.44999999999999</v>
      </c>
      <c r="G305" s="119">
        <v>129.15</v>
      </c>
      <c r="H305" s="119">
        <v>125.9</v>
      </c>
      <c r="I305" s="119">
        <v>241123</v>
      </c>
      <c r="J305" s="119">
        <v>31652476.050000001</v>
      </c>
      <c r="K305" s="121">
        <v>43145</v>
      </c>
      <c r="L305" s="119">
        <v>4128</v>
      </c>
      <c r="M305" s="119" t="s">
        <v>733</v>
      </c>
    </row>
    <row r="306" spans="1:13">
      <c r="A306" s="119" t="s">
        <v>734</v>
      </c>
      <c r="B306" s="119" t="s">
        <v>397</v>
      </c>
      <c r="C306" s="119">
        <v>331.35</v>
      </c>
      <c r="D306" s="119">
        <v>334</v>
      </c>
      <c r="E306" s="119">
        <v>325</v>
      </c>
      <c r="F306" s="119">
        <v>327.39999999999998</v>
      </c>
      <c r="G306" s="119">
        <v>326</v>
      </c>
      <c r="H306" s="119">
        <v>326.55</v>
      </c>
      <c r="I306" s="119">
        <v>21840</v>
      </c>
      <c r="J306" s="119">
        <v>7188389.25</v>
      </c>
      <c r="K306" s="121">
        <v>43145</v>
      </c>
      <c r="L306" s="119">
        <v>1251</v>
      </c>
      <c r="M306" s="119" t="s">
        <v>735</v>
      </c>
    </row>
    <row r="307" spans="1:13">
      <c r="A307" s="119" t="s">
        <v>2231</v>
      </c>
      <c r="B307" s="119" t="s">
        <v>397</v>
      </c>
      <c r="C307" s="119">
        <v>1005</v>
      </c>
      <c r="D307" s="119">
        <v>1006.8</v>
      </c>
      <c r="E307" s="119">
        <v>975.5</v>
      </c>
      <c r="F307" s="119">
        <v>986.25</v>
      </c>
      <c r="G307" s="119">
        <v>981</v>
      </c>
      <c r="H307" s="119">
        <v>975.75</v>
      </c>
      <c r="I307" s="119">
        <v>441456</v>
      </c>
      <c r="J307" s="119">
        <v>437314113.75</v>
      </c>
      <c r="K307" s="121">
        <v>43145</v>
      </c>
      <c r="L307" s="119">
        <v>24569</v>
      </c>
      <c r="M307" s="119" t="s">
        <v>2232</v>
      </c>
    </row>
    <row r="308" spans="1:13">
      <c r="A308" s="119" t="s">
        <v>736</v>
      </c>
      <c r="B308" s="119" t="s">
        <v>397</v>
      </c>
      <c r="C308" s="119">
        <v>61.2</v>
      </c>
      <c r="D308" s="119">
        <v>61.7</v>
      </c>
      <c r="E308" s="119">
        <v>56</v>
      </c>
      <c r="F308" s="119">
        <v>57.25</v>
      </c>
      <c r="G308" s="119">
        <v>56.55</v>
      </c>
      <c r="H308" s="119">
        <v>58.8</v>
      </c>
      <c r="I308" s="119">
        <v>2232214</v>
      </c>
      <c r="J308" s="119">
        <v>133750268</v>
      </c>
      <c r="K308" s="121">
        <v>43145</v>
      </c>
      <c r="L308" s="119">
        <v>8420</v>
      </c>
      <c r="M308" s="119" t="s">
        <v>737</v>
      </c>
    </row>
    <row r="309" spans="1:13">
      <c r="A309" s="119" t="s">
        <v>3490</v>
      </c>
      <c r="B309" s="119" t="s">
        <v>397</v>
      </c>
      <c r="C309" s="119">
        <v>10.199999999999999</v>
      </c>
      <c r="D309" s="119">
        <v>10.199999999999999</v>
      </c>
      <c r="E309" s="119">
        <v>10.199999999999999</v>
      </c>
      <c r="F309" s="119">
        <v>10.199999999999999</v>
      </c>
      <c r="G309" s="119">
        <v>10.199999999999999</v>
      </c>
      <c r="H309" s="119">
        <v>10.199999999999999</v>
      </c>
      <c r="I309" s="119">
        <v>10</v>
      </c>
      <c r="J309" s="119">
        <v>102</v>
      </c>
      <c r="K309" s="121">
        <v>43145</v>
      </c>
      <c r="L309" s="119">
        <v>2</v>
      </c>
      <c r="M309" s="119" t="s">
        <v>3491</v>
      </c>
    </row>
    <row r="310" spans="1:13">
      <c r="A310" s="119" t="s">
        <v>2754</v>
      </c>
      <c r="B310" s="119" t="s">
        <v>397</v>
      </c>
      <c r="C310" s="119">
        <v>349.9</v>
      </c>
      <c r="D310" s="119">
        <v>349.9</v>
      </c>
      <c r="E310" s="119">
        <v>342.35</v>
      </c>
      <c r="F310" s="119">
        <v>343.75</v>
      </c>
      <c r="G310" s="119">
        <v>343.95</v>
      </c>
      <c r="H310" s="119">
        <v>345.15</v>
      </c>
      <c r="I310" s="119">
        <v>212630</v>
      </c>
      <c r="J310" s="119">
        <v>73334431.299999997</v>
      </c>
      <c r="K310" s="121">
        <v>43145</v>
      </c>
      <c r="L310" s="119">
        <v>7998</v>
      </c>
      <c r="M310" s="119" t="s">
        <v>2755</v>
      </c>
    </row>
    <row r="311" spans="1:13">
      <c r="A311" s="119" t="s">
        <v>378</v>
      </c>
      <c r="B311" s="119" t="s">
        <v>397</v>
      </c>
      <c r="C311" s="119">
        <v>173</v>
      </c>
      <c r="D311" s="119">
        <v>176.9</v>
      </c>
      <c r="E311" s="119">
        <v>171.05</v>
      </c>
      <c r="F311" s="119">
        <v>172.75</v>
      </c>
      <c r="G311" s="119">
        <v>171.05</v>
      </c>
      <c r="H311" s="119">
        <v>172.8</v>
      </c>
      <c r="I311" s="119">
        <v>1927008</v>
      </c>
      <c r="J311" s="119">
        <v>335199635.89999998</v>
      </c>
      <c r="K311" s="121">
        <v>43145</v>
      </c>
      <c r="L311" s="119">
        <v>9593</v>
      </c>
      <c r="M311" s="119" t="s">
        <v>738</v>
      </c>
    </row>
    <row r="312" spans="1:13">
      <c r="A312" s="119" t="s">
        <v>739</v>
      </c>
      <c r="B312" s="119" t="s">
        <v>397</v>
      </c>
      <c r="C312" s="119">
        <v>103.55</v>
      </c>
      <c r="D312" s="119">
        <v>103.55</v>
      </c>
      <c r="E312" s="119">
        <v>100.3</v>
      </c>
      <c r="F312" s="119">
        <v>100.7</v>
      </c>
      <c r="G312" s="119">
        <v>101.45</v>
      </c>
      <c r="H312" s="119">
        <v>103.55</v>
      </c>
      <c r="I312" s="119">
        <v>8668</v>
      </c>
      <c r="J312" s="119">
        <v>880112.65</v>
      </c>
      <c r="K312" s="121">
        <v>43145</v>
      </c>
      <c r="L312" s="119">
        <v>383</v>
      </c>
      <c r="M312" s="119" t="s">
        <v>740</v>
      </c>
    </row>
    <row r="313" spans="1:13">
      <c r="A313" s="119" t="s">
        <v>741</v>
      </c>
      <c r="B313" s="119" t="s">
        <v>397</v>
      </c>
      <c r="C313" s="119">
        <v>561.65</v>
      </c>
      <c r="D313" s="119">
        <v>565.85</v>
      </c>
      <c r="E313" s="119">
        <v>547</v>
      </c>
      <c r="F313" s="119">
        <v>550.25</v>
      </c>
      <c r="G313" s="119">
        <v>552</v>
      </c>
      <c r="H313" s="119">
        <v>551.04999999999995</v>
      </c>
      <c r="I313" s="119">
        <v>112977</v>
      </c>
      <c r="J313" s="119">
        <v>62660620.049999997</v>
      </c>
      <c r="K313" s="121">
        <v>43145</v>
      </c>
      <c r="L313" s="119">
        <v>6311</v>
      </c>
      <c r="M313" s="119" t="s">
        <v>742</v>
      </c>
    </row>
    <row r="314" spans="1:13">
      <c r="A314" s="119" t="s">
        <v>3150</v>
      </c>
      <c r="B314" s="119" t="s">
        <v>397</v>
      </c>
      <c r="C314" s="119">
        <v>37.35</v>
      </c>
      <c r="D314" s="119">
        <v>38.700000000000003</v>
      </c>
      <c r="E314" s="119">
        <v>36.950000000000003</v>
      </c>
      <c r="F314" s="119">
        <v>38.049999999999997</v>
      </c>
      <c r="G314" s="119">
        <v>37.9</v>
      </c>
      <c r="H314" s="119">
        <v>36.950000000000003</v>
      </c>
      <c r="I314" s="119">
        <v>740053</v>
      </c>
      <c r="J314" s="119">
        <v>28134417.050000001</v>
      </c>
      <c r="K314" s="121">
        <v>43145</v>
      </c>
      <c r="L314" s="119">
        <v>1601</v>
      </c>
      <c r="M314" s="119" t="s">
        <v>3151</v>
      </c>
    </row>
    <row r="315" spans="1:13">
      <c r="A315" s="119" t="s">
        <v>743</v>
      </c>
      <c r="B315" s="119" t="s">
        <v>397</v>
      </c>
      <c r="C315" s="119">
        <v>590</v>
      </c>
      <c r="D315" s="119">
        <v>596</v>
      </c>
      <c r="E315" s="119">
        <v>575.35</v>
      </c>
      <c r="F315" s="119">
        <v>586.5</v>
      </c>
      <c r="G315" s="119">
        <v>589</v>
      </c>
      <c r="H315" s="119">
        <v>587.25</v>
      </c>
      <c r="I315" s="119">
        <v>4111</v>
      </c>
      <c r="J315" s="119">
        <v>2413127.25</v>
      </c>
      <c r="K315" s="121">
        <v>43145</v>
      </c>
      <c r="L315" s="119">
        <v>395</v>
      </c>
      <c r="M315" s="119" t="s">
        <v>2713</v>
      </c>
    </row>
    <row r="316" spans="1:13">
      <c r="A316" s="119" t="s">
        <v>744</v>
      </c>
      <c r="B316" s="119" t="s">
        <v>397</v>
      </c>
      <c r="C316" s="119">
        <v>374</v>
      </c>
      <c r="D316" s="119">
        <v>374</v>
      </c>
      <c r="E316" s="119">
        <v>361.2</v>
      </c>
      <c r="F316" s="119">
        <v>362.5</v>
      </c>
      <c r="G316" s="119">
        <v>361.75</v>
      </c>
      <c r="H316" s="119">
        <v>367.15</v>
      </c>
      <c r="I316" s="119">
        <v>78149</v>
      </c>
      <c r="J316" s="119">
        <v>28692918.550000001</v>
      </c>
      <c r="K316" s="121">
        <v>43145</v>
      </c>
      <c r="L316" s="119">
        <v>3120</v>
      </c>
      <c r="M316" s="119" t="s">
        <v>745</v>
      </c>
    </row>
    <row r="317" spans="1:13">
      <c r="A317" s="119" t="s">
        <v>746</v>
      </c>
      <c r="B317" s="119" t="s">
        <v>397</v>
      </c>
      <c r="C317" s="119">
        <v>272</v>
      </c>
      <c r="D317" s="119">
        <v>280.5</v>
      </c>
      <c r="E317" s="119">
        <v>270.3</v>
      </c>
      <c r="F317" s="119">
        <v>274.39999999999998</v>
      </c>
      <c r="G317" s="119">
        <v>273.39999999999998</v>
      </c>
      <c r="H317" s="119">
        <v>267.85000000000002</v>
      </c>
      <c r="I317" s="119">
        <v>337280</v>
      </c>
      <c r="J317" s="119">
        <v>92699926.900000006</v>
      </c>
      <c r="K317" s="121">
        <v>43145</v>
      </c>
      <c r="L317" s="119">
        <v>9733</v>
      </c>
      <c r="M317" s="119" t="s">
        <v>747</v>
      </c>
    </row>
    <row r="318" spans="1:13">
      <c r="A318" s="119" t="s">
        <v>391</v>
      </c>
      <c r="B318" s="119" t="s">
        <v>397</v>
      </c>
      <c r="C318" s="119">
        <v>205</v>
      </c>
      <c r="D318" s="119">
        <v>205</v>
      </c>
      <c r="E318" s="119">
        <v>201.9</v>
      </c>
      <c r="F318" s="119">
        <v>202.95</v>
      </c>
      <c r="G318" s="119">
        <v>203.1</v>
      </c>
      <c r="H318" s="119">
        <v>202.2</v>
      </c>
      <c r="I318" s="119">
        <v>57426</v>
      </c>
      <c r="J318" s="119">
        <v>11674939.6</v>
      </c>
      <c r="K318" s="121">
        <v>43145</v>
      </c>
      <c r="L318" s="119">
        <v>856</v>
      </c>
      <c r="M318" s="119" t="s">
        <v>748</v>
      </c>
    </row>
    <row r="319" spans="1:13">
      <c r="A319" s="119" t="s">
        <v>749</v>
      </c>
      <c r="B319" s="119" t="s">
        <v>397</v>
      </c>
      <c r="C319" s="119">
        <v>366.7</v>
      </c>
      <c r="D319" s="119">
        <v>372.8</v>
      </c>
      <c r="E319" s="119">
        <v>362.35</v>
      </c>
      <c r="F319" s="119">
        <v>364.45</v>
      </c>
      <c r="G319" s="119">
        <v>363.7</v>
      </c>
      <c r="H319" s="119">
        <v>363.9</v>
      </c>
      <c r="I319" s="119">
        <v>1924138</v>
      </c>
      <c r="J319" s="119">
        <v>708377905</v>
      </c>
      <c r="K319" s="121">
        <v>43145</v>
      </c>
      <c r="L319" s="119">
        <v>19255</v>
      </c>
      <c r="M319" s="119" t="s">
        <v>750</v>
      </c>
    </row>
    <row r="320" spans="1:13">
      <c r="A320" s="119" t="s">
        <v>751</v>
      </c>
      <c r="B320" s="119" t="s">
        <v>397</v>
      </c>
      <c r="C320" s="119">
        <v>113.55</v>
      </c>
      <c r="D320" s="119">
        <v>119.85</v>
      </c>
      <c r="E320" s="119">
        <v>110.6</v>
      </c>
      <c r="F320" s="119">
        <v>111.95</v>
      </c>
      <c r="G320" s="119">
        <v>112.75</v>
      </c>
      <c r="H320" s="119">
        <v>111.25</v>
      </c>
      <c r="I320" s="119">
        <v>533107</v>
      </c>
      <c r="J320" s="119">
        <v>61084169.25</v>
      </c>
      <c r="K320" s="121">
        <v>43145</v>
      </c>
      <c r="L320" s="119">
        <v>6076</v>
      </c>
      <c r="M320" s="119" t="s">
        <v>752</v>
      </c>
    </row>
    <row r="321" spans="1:13">
      <c r="A321" s="119" t="s">
        <v>753</v>
      </c>
      <c r="B321" s="119" t="s">
        <v>397</v>
      </c>
      <c r="C321" s="119">
        <v>23</v>
      </c>
      <c r="D321" s="119">
        <v>23</v>
      </c>
      <c r="E321" s="119">
        <v>21.9</v>
      </c>
      <c r="F321" s="119">
        <v>22.4</v>
      </c>
      <c r="G321" s="119">
        <v>22.65</v>
      </c>
      <c r="H321" s="119">
        <v>22.8</v>
      </c>
      <c r="I321" s="119">
        <v>4808476</v>
      </c>
      <c r="J321" s="119">
        <v>107201998.2</v>
      </c>
      <c r="K321" s="121">
        <v>43145</v>
      </c>
      <c r="L321" s="119">
        <v>8779</v>
      </c>
      <c r="M321" s="119" t="s">
        <v>754</v>
      </c>
    </row>
    <row r="322" spans="1:13">
      <c r="A322" s="119" t="s">
        <v>755</v>
      </c>
      <c r="B322" s="119" t="s">
        <v>397</v>
      </c>
      <c r="C322" s="119">
        <v>522.79999999999995</v>
      </c>
      <c r="D322" s="119">
        <v>558.79999999999995</v>
      </c>
      <c r="E322" s="119">
        <v>522</v>
      </c>
      <c r="F322" s="119">
        <v>548.54999999999995</v>
      </c>
      <c r="G322" s="119">
        <v>552.04999999999995</v>
      </c>
      <c r="H322" s="119">
        <v>518.9</v>
      </c>
      <c r="I322" s="119">
        <v>653235</v>
      </c>
      <c r="J322" s="119">
        <v>356037996.94999999</v>
      </c>
      <c r="K322" s="121">
        <v>43145</v>
      </c>
      <c r="L322" s="119">
        <v>19162</v>
      </c>
      <c r="M322" s="119" t="s">
        <v>756</v>
      </c>
    </row>
    <row r="323" spans="1:13">
      <c r="A323" s="119" t="s">
        <v>2377</v>
      </c>
      <c r="B323" s="119" t="s">
        <v>397</v>
      </c>
      <c r="C323" s="119">
        <v>1725</v>
      </c>
      <c r="D323" s="119">
        <v>1750</v>
      </c>
      <c r="E323" s="119">
        <v>1656.45</v>
      </c>
      <c r="F323" s="119">
        <v>1728.75</v>
      </c>
      <c r="G323" s="119">
        <v>1738</v>
      </c>
      <c r="H323" s="119">
        <v>1680.55</v>
      </c>
      <c r="I323" s="119">
        <v>4876</v>
      </c>
      <c r="J323" s="119">
        <v>8387623.4000000004</v>
      </c>
      <c r="K323" s="121">
        <v>43145</v>
      </c>
      <c r="L323" s="119">
        <v>409</v>
      </c>
      <c r="M323" s="119" t="s">
        <v>2378</v>
      </c>
    </row>
    <row r="324" spans="1:13">
      <c r="A324" s="119" t="s">
        <v>757</v>
      </c>
      <c r="B324" s="119" t="s">
        <v>397</v>
      </c>
      <c r="C324" s="119">
        <v>210.4</v>
      </c>
      <c r="D324" s="119">
        <v>218.4</v>
      </c>
      <c r="E324" s="119">
        <v>210.4</v>
      </c>
      <c r="F324" s="119">
        <v>214.05</v>
      </c>
      <c r="G324" s="119">
        <v>213</v>
      </c>
      <c r="H324" s="119">
        <v>207.85</v>
      </c>
      <c r="I324" s="119">
        <v>731165</v>
      </c>
      <c r="J324" s="119">
        <v>157334739.94999999</v>
      </c>
      <c r="K324" s="121">
        <v>43145</v>
      </c>
      <c r="L324" s="119">
        <v>8649</v>
      </c>
      <c r="M324" s="119" t="s">
        <v>758</v>
      </c>
    </row>
    <row r="325" spans="1:13">
      <c r="A325" s="119" t="s">
        <v>759</v>
      </c>
      <c r="B325" s="119" t="s">
        <v>397</v>
      </c>
      <c r="C325" s="119">
        <v>24.2</v>
      </c>
      <c r="D325" s="119">
        <v>25.85</v>
      </c>
      <c r="E325" s="119">
        <v>24.1</v>
      </c>
      <c r="F325" s="119">
        <v>24.7</v>
      </c>
      <c r="G325" s="119">
        <v>24.75</v>
      </c>
      <c r="H325" s="119">
        <v>24.15</v>
      </c>
      <c r="I325" s="119">
        <v>1029867</v>
      </c>
      <c r="J325" s="119">
        <v>25907496.550000001</v>
      </c>
      <c r="K325" s="121">
        <v>43145</v>
      </c>
      <c r="L325" s="119">
        <v>2398</v>
      </c>
      <c r="M325" s="119" t="s">
        <v>760</v>
      </c>
    </row>
    <row r="326" spans="1:13">
      <c r="A326" s="119" t="s">
        <v>761</v>
      </c>
      <c r="B326" s="119" t="s">
        <v>397</v>
      </c>
      <c r="C326" s="119">
        <v>702</v>
      </c>
      <c r="D326" s="119">
        <v>706.5</v>
      </c>
      <c r="E326" s="119">
        <v>661.4</v>
      </c>
      <c r="F326" s="119">
        <v>675.25</v>
      </c>
      <c r="G326" s="119">
        <v>673.5</v>
      </c>
      <c r="H326" s="119">
        <v>696.2</v>
      </c>
      <c r="I326" s="119">
        <v>34499</v>
      </c>
      <c r="J326" s="119">
        <v>23855059.5</v>
      </c>
      <c r="K326" s="121">
        <v>43145</v>
      </c>
      <c r="L326" s="119">
        <v>1953</v>
      </c>
      <c r="M326" s="119" t="s">
        <v>762</v>
      </c>
    </row>
    <row r="327" spans="1:13">
      <c r="A327" s="119" t="s">
        <v>763</v>
      </c>
      <c r="B327" s="119" t="s">
        <v>397</v>
      </c>
      <c r="C327" s="119">
        <v>25</v>
      </c>
      <c r="D327" s="119">
        <v>25.2</v>
      </c>
      <c r="E327" s="119">
        <v>24.1</v>
      </c>
      <c r="F327" s="119">
        <v>24.2</v>
      </c>
      <c r="G327" s="119">
        <v>24.15</v>
      </c>
      <c r="H327" s="119">
        <v>24.8</v>
      </c>
      <c r="I327" s="119">
        <v>41777</v>
      </c>
      <c r="J327" s="119">
        <v>1031731.85</v>
      </c>
      <c r="K327" s="121">
        <v>43145</v>
      </c>
      <c r="L327" s="119">
        <v>264</v>
      </c>
      <c r="M327" s="119" t="s">
        <v>764</v>
      </c>
    </row>
    <row r="328" spans="1:13">
      <c r="A328" s="119" t="s">
        <v>234</v>
      </c>
      <c r="B328" s="119" t="s">
        <v>397</v>
      </c>
      <c r="C328" s="119">
        <v>532</v>
      </c>
      <c r="D328" s="119">
        <v>565</v>
      </c>
      <c r="E328" s="119">
        <v>530</v>
      </c>
      <c r="F328" s="119">
        <v>552</v>
      </c>
      <c r="G328" s="119">
        <v>552.9</v>
      </c>
      <c r="H328" s="119">
        <v>525.75</v>
      </c>
      <c r="I328" s="119">
        <v>11634668</v>
      </c>
      <c r="J328" s="119">
        <v>6456881629.75</v>
      </c>
      <c r="K328" s="121">
        <v>43145</v>
      </c>
      <c r="L328" s="119">
        <v>90638</v>
      </c>
      <c r="M328" s="119" t="s">
        <v>765</v>
      </c>
    </row>
    <row r="329" spans="1:13">
      <c r="A329" s="119" t="s">
        <v>766</v>
      </c>
      <c r="B329" s="119" t="s">
        <v>397</v>
      </c>
      <c r="C329" s="119">
        <v>444.65</v>
      </c>
      <c r="D329" s="119">
        <v>450</v>
      </c>
      <c r="E329" s="119">
        <v>411.3</v>
      </c>
      <c r="F329" s="119">
        <v>425.85</v>
      </c>
      <c r="G329" s="119">
        <v>414.05</v>
      </c>
      <c r="H329" s="119">
        <v>440.9</v>
      </c>
      <c r="I329" s="119">
        <v>2419</v>
      </c>
      <c r="J329" s="119">
        <v>1036463.65</v>
      </c>
      <c r="K329" s="121">
        <v>43145</v>
      </c>
      <c r="L329" s="119">
        <v>121</v>
      </c>
      <c r="M329" s="119" t="s">
        <v>767</v>
      </c>
    </row>
    <row r="330" spans="1:13">
      <c r="A330" s="119" t="s">
        <v>2752</v>
      </c>
      <c r="B330" s="119" t="s">
        <v>397</v>
      </c>
      <c r="C330" s="119">
        <v>1239</v>
      </c>
      <c r="D330" s="119">
        <v>1248</v>
      </c>
      <c r="E330" s="119">
        <v>1227.05</v>
      </c>
      <c r="F330" s="119">
        <v>1236.8</v>
      </c>
      <c r="G330" s="119">
        <v>1239.7</v>
      </c>
      <c r="H330" s="119">
        <v>1227.55</v>
      </c>
      <c r="I330" s="119">
        <v>9794</v>
      </c>
      <c r="J330" s="119">
        <v>12146896.699999999</v>
      </c>
      <c r="K330" s="121">
        <v>43145</v>
      </c>
      <c r="L330" s="119">
        <v>1352</v>
      </c>
      <c r="M330" s="119" t="s">
        <v>2753</v>
      </c>
    </row>
    <row r="331" spans="1:13">
      <c r="A331" s="119" t="s">
        <v>2427</v>
      </c>
      <c r="B331" s="119" t="s">
        <v>397</v>
      </c>
      <c r="C331" s="119">
        <v>17</v>
      </c>
      <c r="D331" s="119">
        <v>17.05</v>
      </c>
      <c r="E331" s="119">
        <v>16.25</v>
      </c>
      <c r="F331" s="119">
        <v>16.5</v>
      </c>
      <c r="G331" s="119">
        <v>16.399999999999999</v>
      </c>
      <c r="H331" s="119">
        <v>16.7</v>
      </c>
      <c r="I331" s="119">
        <v>178492</v>
      </c>
      <c r="J331" s="119">
        <v>2980546.3</v>
      </c>
      <c r="K331" s="121">
        <v>43145</v>
      </c>
      <c r="L331" s="119">
        <v>678</v>
      </c>
      <c r="M331" s="119" t="s">
        <v>2428</v>
      </c>
    </row>
    <row r="332" spans="1:13">
      <c r="A332" s="119" t="s">
        <v>768</v>
      </c>
      <c r="B332" s="119" t="s">
        <v>397</v>
      </c>
      <c r="C332" s="119">
        <v>522.25</v>
      </c>
      <c r="D332" s="119">
        <v>543</v>
      </c>
      <c r="E332" s="119">
        <v>522.25</v>
      </c>
      <c r="F332" s="119">
        <v>533.04999999999995</v>
      </c>
      <c r="G332" s="119">
        <v>530.65</v>
      </c>
      <c r="H332" s="119">
        <v>528.29999999999995</v>
      </c>
      <c r="I332" s="119">
        <v>665</v>
      </c>
      <c r="J332" s="119">
        <v>353933.2</v>
      </c>
      <c r="K332" s="121">
        <v>43145</v>
      </c>
      <c r="L332" s="119">
        <v>79</v>
      </c>
      <c r="M332" s="119" t="s">
        <v>769</v>
      </c>
    </row>
    <row r="333" spans="1:13">
      <c r="A333" s="119" t="s">
        <v>3152</v>
      </c>
      <c r="B333" s="119" t="s">
        <v>397</v>
      </c>
      <c r="C333" s="119">
        <v>14.2</v>
      </c>
      <c r="D333" s="119">
        <v>14.2</v>
      </c>
      <c r="E333" s="119">
        <v>13.4</v>
      </c>
      <c r="F333" s="119">
        <v>13.5</v>
      </c>
      <c r="G333" s="119">
        <v>13.5</v>
      </c>
      <c r="H333" s="119">
        <v>13.75</v>
      </c>
      <c r="I333" s="119">
        <v>152646</v>
      </c>
      <c r="J333" s="119">
        <v>2088782.25</v>
      </c>
      <c r="K333" s="121">
        <v>43145</v>
      </c>
      <c r="L333" s="119">
        <v>266</v>
      </c>
      <c r="M333" s="119" t="s">
        <v>3153</v>
      </c>
    </row>
    <row r="334" spans="1:13">
      <c r="A334" s="119" t="s">
        <v>61</v>
      </c>
      <c r="B334" s="119" t="s">
        <v>397</v>
      </c>
      <c r="C334" s="119">
        <v>75.150000000000006</v>
      </c>
      <c r="D334" s="119">
        <v>75.900000000000006</v>
      </c>
      <c r="E334" s="119">
        <v>73.099999999999994</v>
      </c>
      <c r="F334" s="119">
        <v>73.45</v>
      </c>
      <c r="G334" s="119">
        <v>73.45</v>
      </c>
      <c r="H334" s="119">
        <v>74.650000000000006</v>
      </c>
      <c r="I334" s="119">
        <v>6084619</v>
      </c>
      <c r="J334" s="119">
        <v>453568241.35000002</v>
      </c>
      <c r="K334" s="121">
        <v>43145</v>
      </c>
      <c r="L334" s="119">
        <v>16421</v>
      </c>
      <c r="M334" s="119" t="s">
        <v>770</v>
      </c>
    </row>
    <row r="335" spans="1:13">
      <c r="A335" s="119" t="s">
        <v>62</v>
      </c>
      <c r="B335" s="119" t="s">
        <v>397</v>
      </c>
      <c r="C335" s="119">
        <v>1040</v>
      </c>
      <c r="D335" s="119">
        <v>1065.8</v>
      </c>
      <c r="E335" s="119">
        <v>1031.3</v>
      </c>
      <c r="F335" s="119">
        <v>1050.7</v>
      </c>
      <c r="G335" s="119">
        <v>1049</v>
      </c>
      <c r="H335" s="119">
        <v>1036.5</v>
      </c>
      <c r="I335" s="119">
        <v>365498</v>
      </c>
      <c r="J335" s="119">
        <v>384948255.69999999</v>
      </c>
      <c r="K335" s="121">
        <v>43145</v>
      </c>
      <c r="L335" s="119">
        <v>12147</v>
      </c>
      <c r="M335" s="119" t="s">
        <v>771</v>
      </c>
    </row>
    <row r="336" spans="1:13">
      <c r="A336" s="119" t="s">
        <v>2718</v>
      </c>
      <c r="B336" s="119" t="s">
        <v>397</v>
      </c>
      <c r="C336" s="119">
        <v>3465.75</v>
      </c>
      <c r="D336" s="119">
        <v>3485</v>
      </c>
      <c r="E336" s="119">
        <v>3342.05</v>
      </c>
      <c r="F336" s="119">
        <v>3356.25</v>
      </c>
      <c r="G336" s="119">
        <v>3350</v>
      </c>
      <c r="H336" s="119">
        <v>3436.4</v>
      </c>
      <c r="I336" s="119">
        <v>29745</v>
      </c>
      <c r="J336" s="119">
        <v>101236883.40000001</v>
      </c>
      <c r="K336" s="121">
        <v>43145</v>
      </c>
      <c r="L336" s="119">
        <v>4928</v>
      </c>
      <c r="M336" s="119" t="s">
        <v>2722</v>
      </c>
    </row>
    <row r="337" spans="1:13">
      <c r="A337" s="119" t="s">
        <v>63</v>
      </c>
      <c r="B337" s="119" t="s">
        <v>397</v>
      </c>
      <c r="C337" s="119">
        <v>239.7</v>
      </c>
      <c r="D337" s="119">
        <v>239.7</v>
      </c>
      <c r="E337" s="119">
        <v>229.7</v>
      </c>
      <c r="F337" s="119">
        <v>230.95</v>
      </c>
      <c r="G337" s="119">
        <v>230.2</v>
      </c>
      <c r="H337" s="119">
        <v>233.75</v>
      </c>
      <c r="I337" s="119">
        <v>8092805</v>
      </c>
      <c r="J337" s="119">
        <v>1899368623.6500001</v>
      </c>
      <c r="K337" s="121">
        <v>43145</v>
      </c>
      <c r="L337" s="119">
        <v>44927</v>
      </c>
      <c r="M337" s="119" t="s">
        <v>772</v>
      </c>
    </row>
    <row r="338" spans="1:13">
      <c r="A338" s="119" t="s">
        <v>773</v>
      </c>
      <c r="B338" s="119" t="s">
        <v>397</v>
      </c>
      <c r="C338" s="119">
        <v>118</v>
      </c>
      <c r="D338" s="119">
        <v>120</v>
      </c>
      <c r="E338" s="119">
        <v>113.45</v>
      </c>
      <c r="F338" s="119">
        <v>114.6</v>
      </c>
      <c r="G338" s="119">
        <v>113.9</v>
      </c>
      <c r="H338" s="119">
        <v>116.05</v>
      </c>
      <c r="I338" s="119">
        <v>94511</v>
      </c>
      <c r="J338" s="119">
        <v>11080473.550000001</v>
      </c>
      <c r="K338" s="121">
        <v>43145</v>
      </c>
      <c r="L338" s="119">
        <v>1367</v>
      </c>
      <c r="M338" s="119" t="s">
        <v>774</v>
      </c>
    </row>
    <row r="339" spans="1:13">
      <c r="A339" s="119" t="s">
        <v>2446</v>
      </c>
      <c r="B339" s="119" t="s">
        <v>397</v>
      </c>
      <c r="C339" s="119">
        <v>1196.5999999999999</v>
      </c>
      <c r="D339" s="119">
        <v>1208.25</v>
      </c>
      <c r="E339" s="119">
        <v>1182.0999999999999</v>
      </c>
      <c r="F339" s="119">
        <v>1201.4000000000001</v>
      </c>
      <c r="G339" s="119">
        <v>1193</v>
      </c>
      <c r="H339" s="119">
        <v>1187.2</v>
      </c>
      <c r="I339" s="119">
        <v>426463</v>
      </c>
      <c r="J339" s="119">
        <v>509841572.75</v>
      </c>
      <c r="K339" s="121">
        <v>43145</v>
      </c>
      <c r="L339" s="119">
        <v>15714</v>
      </c>
      <c r="M339" s="119" t="s">
        <v>2447</v>
      </c>
    </row>
    <row r="340" spans="1:13">
      <c r="A340" s="119" t="s">
        <v>2955</v>
      </c>
      <c r="B340" s="119" t="s">
        <v>397</v>
      </c>
      <c r="C340" s="119">
        <v>8.9499999999999993</v>
      </c>
      <c r="D340" s="119">
        <v>9</v>
      </c>
      <c r="E340" s="119">
        <v>8.3000000000000007</v>
      </c>
      <c r="F340" s="119">
        <v>8.6999999999999993</v>
      </c>
      <c r="G340" s="119">
        <v>8.6999999999999993</v>
      </c>
      <c r="H340" s="119">
        <v>8.6999999999999993</v>
      </c>
      <c r="I340" s="119">
        <v>96237</v>
      </c>
      <c r="J340" s="119">
        <v>825460.8</v>
      </c>
      <c r="K340" s="121">
        <v>43145</v>
      </c>
      <c r="L340" s="119">
        <v>250</v>
      </c>
      <c r="M340" s="119" t="s">
        <v>2956</v>
      </c>
    </row>
    <row r="341" spans="1:13">
      <c r="A341" s="119" t="s">
        <v>2506</v>
      </c>
      <c r="B341" s="119" t="s">
        <v>397</v>
      </c>
      <c r="C341" s="119">
        <v>441</v>
      </c>
      <c r="D341" s="119">
        <v>450</v>
      </c>
      <c r="E341" s="119">
        <v>440.5</v>
      </c>
      <c r="F341" s="119">
        <v>444.25</v>
      </c>
      <c r="G341" s="119">
        <v>444.9</v>
      </c>
      <c r="H341" s="119">
        <v>430.05</v>
      </c>
      <c r="I341" s="119">
        <v>28801</v>
      </c>
      <c r="J341" s="119">
        <v>12817141.65</v>
      </c>
      <c r="K341" s="121">
        <v>43145</v>
      </c>
      <c r="L341" s="119">
        <v>594</v>
      </c>
      <c r="M341" s="119" t="s">
        <v>2706</v>
      </c>
    </row>
    <row r="342" spans="1:13">
      <c r="A342" s="119" t="s">
        <v>775</v>
      </c>
      <c r="B342" s="119" t="s">
        <v>397</v>
      </c>
      <c r="C342" s="119">
        <v>100.7</v>
      </c>
      <c r="D342" s="119">
        <v>103.85</v>
      </c>
      <c r="E342" s="119">
        <v>98.05</v>
      </c>
      <c r="F342" s="119">
        <v>98.75</v>
      </c>
      <c r="G342" s="119">
        <v>99</v>
      </c>
      <c r="H342" s="119">
        <v>100.7</v>
      </c>
      <c r="I342" s="119">
        <v>188177</v>
      </c>
      <c r="J342" s="119">
        <v>18868265.850000001</v>
      </c>
      <c r="K342" s="121">
        <v>43145</v>
      </c>
      <c r="L342" s="119">
        <v>3327</v>
      </c>
      <c r="M342" s="119" t="s">
        <v>776</v>
      </c>
    </row>
    <row r="343" spans="1:13">
      <c r="A343" s="119" t="s">
        <v>3154</v>
      </c>
      <c r="B343" s="119" t="s">
        <v>397</v>
      </c>
      <c r="C343" s="119">
        <v>64.05</v>
      </c>
      <c r="D343" s="119">
        <v>67.75</v>
      </c>
      <c r="E343" s="119">
        <v>63.6</v>
      </c>
      <c r="F343" s="119">
        <v>66.8</v>
      </c>
      <c r="G343" s="119">
        <v>66</v>
      </c>
      <c r="H343" s="119">
        <v>64.900000000000006</v>
      </c>
      <c r="I343" s="119">
        <v>32491</v>
      </c>
      <c r="J343" s="119">
        <v>2163417.1</v>
      </c>
      <c r="K343" s="121">
        <v>43145</v>
      </c>
      <c r="L343" s="119">
        <v>273</v>
      </c>
      <c r="M343" s="119" t="s">
        <v>3155</v>
      </c>
    </row>
    <row r="344" spans="1:13">
      <c r="A344" s="119" t="s">
        <v>2863</v>
      </c>
      <c r="B344" s="119" t="s">
        <v>397</v>
      </c>
      <c r="C344" s="119">
        <v>158</v>
      </c>
      <c r="D344" s="119">
        <v>160.6</v>
      </c>
      <c r="E344" s="119">
        <v>155.05000000000001</v>
      </c>
      <c r="F344" s="119">
        <v>156.55000000000001</v>
      </c>
      <c r="G344" s="119">
        <v>157</v>
      </c>
      <c r="H344" s="119">
        <v>157.19999999999999</v>
      </c>
      <c r="I344" s="119">
        <v>67309</v>
      </c>
      <c r="J344" s="119">
        <v>10629891.35</v>
      </c>
      <c r="K344" s="121">
        <v>43145</v>
      </c>
      <c r="L344" s="119">
        <v>919</v>
      </c>
      <c r="M344" s="119" t="s">
        <v>2864</v>
      </c>
    </row>
    <row r="345" spans="1:13">
      <c r="A345" s="119" t="s">
        <v>777</v>
      </c>
      <c r="B345" s="119" t="s">
        <v>397</v>
      </c>
      <c r="C345" s="119">
        <v>31.65</v>
      </c>
      <c r="D345" s="119">
        <v>31.65</v>
      </c>
      <c r="E345" s="119">
        <v>29.6</v>
      </c>
      <c r="F345" s="119">
        <v>29.9</v>
      </c>
      <c r="G345" s="119">
        <v>30.1</v>
      </c>
      <c r="H345" s="119">
        <v>31.1</v>
      </c>
      <c r="I345" s="119">
        <v>27493</v>
      </c>
      <c r="J345" s="119">
        <v>827792.8</v>
      </c>
      <c r="K345" s="121">
        <v>43145</v>
      </c>
      <c r="L345" s="119">
        <v>194</v>
      </c>
      <c r="M345" s="119" t="s">
        <v>778</v>
      </c>
    </row>
    <row r="346" spans="1:13">
      <c r="A346" s="119" t="s">
        <v>3156</v>
      </c>
      <c r="B346" s="119" t="s">
        <v>397</v>
      </c>
      <c r="C346" s="119">
        <v>16.2</v>
      </c>
      <c r="D346" s="119">
        <v>16.5</v>
      </c>
      <c r="E346" s="119">
        <v>16.2</v>
      </c>
      <c r="F346" s="119">
        <v>16.2</v>
      </c>
      <c r="G346" s="119">
        <v>16.2</v>
      </c>
      <c r="H346" s="119">
        <v>16.45</v>
      </c>
      <c r="I346" s="119">
        <v>8871</v>
      </c>
      <c r="J346" s="119">
        <v>144678.20000000001</v>
      </c>
      <c r="K346" s="121">
        <v>43145</v>
      </c>
      <c r="L346" s="119">
        <v>52</v>
      </c>
      <c r="M346" s="119" t="s">
        <v>3157</v>
      </c>
    </row>
    <row r="347" spans="1:13">
      <c r="A347" s="119" t="s">
        <v>779</v>
      </c>
      <c r="B347" s="119" t="s">
        <v>397</v>
      </c>
      <c r="C347" s="119">
        <v>718.8</v>
      </c>
      <c r="D347" s="119">
        <v>744.95</v>
      </c>
      <c r="E347" s="119">
        <v>708</v>
      </c>
      <c r="F347" s="119">
        <v>729.3</v>
      </c>
      <c r="G347" s="119">
        <v>727.5</v>
      </c>
      <c r="H347" s="119">
        <v>712.85</v>
      </c>
      <c r="I347" s="119">
        <v>635817</v>
      </c>
      <c r="J347" s="119">
        <v>464927548.14999998</v>
      </c>
      <c r="K347" s="121">
        <v>43145</v>
      </c>
      <c r="L347" s="119">
        <v>20369</v>
      </c>
      <c r="M347" s="119" t="s">
        <v>780</v>
      </c>
    </row>
    <row r="348" spans="1:13">
      <c r="A348" s="119" t="s">
        <v>64</v>
      </c>
      <c r="B348" s="119" t="s">
        <v>397</v>
      </c>
      <c r="C348" s="119">
        <v>2210</v>
      </c>
      <c r="D348" s="119">
        <v>2226</v>
      </c>
      <c r="E348" s="119">
        <v>2175.6</v>
      </c>
      <c r="F348" s="119">
        <v>2183.3000000000002</v>
      </c>
      <c r="G348" s="119">
        <v>2179</v>
      </c>
      <c r="H348" s="119">
        <v>2204.25</v>
      </c>
      <c r="I348" s="119">
        <v>309833</v>
      </c>
      <c r="J348" s="119">
        <v>681208758.29999995</v>
      </c>
      <c r="K348" s="121">
        <v>43145</v>
      </c>
      <c r="L348" s="119">
        <v>18223</v>
      </c>
      <c r="M348" s="119" t="s">
        <v>781</v>
      </c>
    </row>
    <row r="349" spans="1:13">
      <c r="A349" s="119" t="s">
        <v>3158</v>
      </c>
      <c r="B349" s="119" t="s">
        <v>397</v>
      </c>
      <c r="C349" s="119">
        <v>19.149999999999999</v>
      </c>
      <c r="D349" s="119">
        <v>19.45</v>
      </c>
      <c r="E349" s="119">
        <v>18.100000000000001</v>
      </c>
      <c r="F349" s="119">
        <v>18.100000000000001</v>
      </c>
      <c r="G349" s="119">
        <v>18.100000000000001</v>
      </c>
      <c r="H349" s="119">
        <v>19.05</v>
      </c>
      <c r="I349" s="119">
        <v>107159</v>
      </c>
      <c r="J349" s="119">
        <v>1950178.4</v>
      </c>
      <c r="K349" s="121">
        <v>43145</v>
      </c>
      <c r="L349" s="119">
        <v>312</v>
      </c>
      <c r="M349" s="119" t="s">
        <v>3159</v>
      </c>
    </row>
    <row r="350" spans="1:13">
      <c r="A350" s="119" t="s">
        <v>2490</v>
      </c>
      <c r="B350" s="119" t="s">
        <v>397</v>
      </c>
      <c r="C350" s="119">
        <v>42.05</v>
      </c>
      <c r="D350" s="119">
        <v>42.05</v>
      </c>
      <c r="E350" s="119">
        <v>39.25</v>
      </c>
      <c r="F350" s="119">
        <v>41.95</v>
      </c>
      <c r="G350" s="119">
        <v>42.05</v>
      </c>
      <c r="H350" s="119">
        <v>40.049999999999997</v>
      </c>
      <c r="I350" s="119">
        <v>39063</v>
      </c>
      <c r="J350" s="119">
        <v>1624951.8</v>
      </c>
      <c r="K350" s="121">
        <v>43145</v>
      </c>
      <c r="L350" s="119">
        <v>260</v>
      </c>
      <c r="M350" s="119" t="s">
        <v>2491</v>
      </c>
    </row>
    <row r="351" spans="1:13">
      <c r="A351" s="119" t="s">
        <v>3160</v>
      </c>
      <c r="B351" s="119" t="s">
        <v>397</v>
      </c>
      <c r="C351" s="119">
        <v>380.4</v>
      </c>
      <c r="D351" s="119">
        <v>380.4</v>
      </c>
      <c r="E351" s="119">
        <v>380.4</v>
      </c>
      <c r="F351" s="119">
        <v>380.4</v>
      </c>
      <c r="G351" s="119">
        <v>380.4</v>
      </c>
      <c r="H351" s="119">
        <v>400.4</v>
      </c>
      <c r="I351" s="119">
        <v>7218</v>
      </c>
      <c r="J351" s="119">
        <v>2745727.2</v>
      </c>
      <c r="K351" s="121">
        <v>43145</v>
      </c>
      <c r="L351" s="119">
        <v>77</v>
      </c>
      <c r="M351" s="119" t="s">
        <v>3161</v>
      </c>
    </row>
    <row r="352" spans="1:13">
      <c r="A352" s="119" t="s">
        <v>2354</v>
      </c>
      <c r="B352" s="119" t="s">
        <v>397</v>
      </c>
      <c r="C352" s="119">
        <v>39.65</v>
      </c>
      <c r="D352" s="119">
        <v>40.950000000000003</v>
      </c>
      <c r="E352" s="119">
        <v>38.950000000000003</v>
      </c>
      <c r="F352" s="119">
        <v>39.549999999999997</v>
      </c>
      <c r="G352" s="119">
        <v>39.5</v>
      </c>
      <c r="H352" s="119">
        <v>39</v>
      </c>
      <c r="I352" s="119">
        <v>336485</v>
      </c>
      <c r="J352" s="119">
        <v>13387563.449999999</v>
      </c>
      <c r="K352" s="121">
        <v>43145</v>
      </c>
      <c r="L352" s="119">
        <v>1507</v>
      </c>
      <c r="M352" s="119" t="s">
        <v>2355</v>
      </c>
    </row>
    <row r="353" spans="1:13">
      <c r="A353" s="119" t="s">
        <v>782</v>
      </c>
      <c r="B353" s="119" t="s">
        <v>397</v>
      </c>
      <c r="C353" s="119">
        <v>42.75</v>
      </c>
      <c r="D353" s="119">
        <v>43.5</v>
      </c>
      <c r="E353" s="119">
        <v>40.9</v>
      </c>
      <c r="F353" s="119">
        <v>41.7</v>
      </c>
      <c r="G353" s="119">
        <v>41.6</v>
      </c>
      <c r="H353" s="119">
        <v>42.5</v>
      </c>
      <c r="I353" s="119">
        <v>1063799</v>
      </c>
      <c r="J353" s="119">
        <v>45244936.600000001</v>
      </c>
      <c r="K353" s="121">
        <v>43145</v>
      </c>
      <c r="L353" s="119">
        <v>7493</v>
      </c>
      <c r="M353" s="119" t="s">
        <v>2603</v>
      </c>
    </row>
    <row r="354" spans="1:13">
      <c r="A354" s="119" t="s">
        <v>783</v>
      </c>
      <c r="B354" s="119" t="s">
        <v>397</v>
      </c>
      <c r="C354" s="119">
        <v>1765.6</v>
      </c>
      <c r="D354" s="119">
        <v>1872</v>
      </c>
      <c r="E354" s="119">
        <v>1756.4</v>
      </c>
      <c r="F354" s="119">
        <v>1771.35</v>
      </c>
      <c r="G354" s="119">
        <v>1763</v>
      </c>
      <c r="H354" s="119">
        <v>1775.35</v>
      </c>
      <c r="I354" s="119">
        <v>3656</v>
      </c>
      <c r="J354" s="119">
        <v>6573253.2999999998</v>
      </c>
      <c r="K354" s="121">
        <v>43145</v>
      </c>
      <c r="L354" s="119">
        <v>1388</v>
      </c>
      <c r="M354" s="119" t="s">
        <v>784</v>
      </c>
    </row>
    <row r="355" spans="1:13">
      <c r="A355" s="119" t="s">
        <v>3162</v>
      </c>
      <c r="B355" s="119" t="s">
        <v>397</v>
      </c>
      <c r="C355" s="119">
        <v>220</v>
      </c>
      <c r="D355" s="119">
        <v>220</v>
      </c>
      <c r="E355" s="119">
        <v>214.1</v>
      </c>
      <c r="F355" s="119">
        <v>220</v>
      </c>
      <c r="G355" s="119">
        <v>220</v>
      </c>
      <c r="H355" s="119">
        <v>209.55</v>
      </c>
      <c r="I355" s="119">
        <v>130883</v>
      </c>
      <c r="J355" s="119">
        <v>28741033</v>
      </c>
      <c r="K355" s="121">
        <v>43145</v>
      </c>
      <c r="L355" s="119">
        <v>888</v>
      </c>
      <c r="M355" s="119" t="s">
        <v>3163</v>
      </c>
    </row>
    <row r="356" spans="1:13">
      <c r="A356" s="119" t="s">
        <v>2865</v>
      </c>
      <c r="B356" s="119" t="s">
        <v>397</v>
      </c>
      <c r="C356" s="119">
        <v>5.5</v>
      </c>
      <c r="D356" s="119">
        <v>5.5</v>
      </c>
      <c r="E356" s="119">
        <v>5.4</v>
      </c>
      <c r="F356" s="119">
        <v>5.4</v>
      </c>
      <c r="G356" s="119">
        <v>5.4</v>
      </c>
      <c r="H356" s="119">
        <v>5.65</v>
      </c>
      <c r="I356" s="119">
        <v>48270</v>
      </c>
      <c r="J356" s="119">
        <v>260884.7</v>
      </c>
      <c r="K356" s="121">
        <v>43145</v>
      </c>
      <c r="L356" s="119">
        <v>84</v>
      </c>
      <c r="M356" s="119" t="s">
        <v>2866</v>
      </c>
    </row>
    <row r="357" spans="1:13">
      <c r="A357" s="119" t="s">
        <v>3164</v>
      </c>
      <c r="B357" s="119" t="s">
        <v>397</v>
      </c>
      <c r="C357" s="119">
        <v>18.05</v>
      </c>
      <c r="D357" s="119">
        <v>18.350000000000001</v>
      </c>
      <c r="E357" s="119">
        <v>17.55</v>
      </c>
      <c r="F357" s="119">
        <v>17.850000000000001</v>
      </c>
      <c r="G357" s="119">
        <v>17.7</v>
      </c>
      <c r="H357" s="119">
        <v>17.5</v>
      </c>
      <c r="I357" s="119">
        <v>19793</v>
      </c>
      <c r="J357" s="119">
        <v>356424.85</v>
      </c>
      <c r="K357" s="121">
        <v>43145</v>
      </c>
      <c r="L357" s="119">
        <v>86</v>
      </c>
      <c r="M357" s="119" t="s">
        <v>3165</v>
      </c>
    </row>
    <row r="358" spans="1:13">
      <c r="A358" s="119" t="s">
        <v>2709</v>
      </c>
      <c r="B358" s="119" t="s">
        <v>397</v>
      </c>
      <c r="C358" s="119">
        <v>386.35</v>
      </c>
      <c r="D358" s="119">
        <v>386.4</v>
      </c>
      <c r="E358" s="119">
        <v>366.15</v>
      </c>
      <c r="F358" s="119">
        <v>375.05</v>
      </c>
      <c r="G358" s="119">
        <v>366.15</v>
      </c>
      <c r="H358" s="119">
        <v>368.3</v>
      </c>
      <c r="I358" s="119">
        <v>237</v>
      </c>
      <c r="J358" s="119">
        <v>89476.05</v>
      </c>
      <c r="K358" s="121">
        <v>43145</v>
      </c>
      <c r="L358" s="119">
        <v>41</v>
      </c>
      <c r="M358" s="119" t="s">
        <v>2710</v>
      </c>
    </row>
    <row r="359" spans="1:13">
      <c r="A359" s="119" t="s">
        <v>785</v>
      </c>
      <c r="B359" s="119" t="s">
        <v>397</v>
      </c>
      <c r="C359" s="119">
        <v>1348.95</v>
      </c>
      <c r="D359" s="119">
        <v>1378</v>
      </c>
      <c r="E359" s="119">
        <v>1328.6</v>
      </c>
      <c r="F359" s="119">
        <v>1360.6</v>
      </c>
      <c r="G359" s="119">
        <v>1355</v>
      </c>
      <c r="H359" s="119">
        <v>1324.5</v>
      </c>
      <c r="I359" s="119">
        <v>28650</v>
      </c>
      <c r="J359" s="119">
        <v>38767861.799999997</v>
      </c>
      <c r="K359" s="121">
        <v>43145</v>
      </c>
      <c r="L359" s="119">
        <v>3154</v>
      </c>
      <c r="M359" s="119" t="s">
        <v>786</v>
      </c>
    </row>
    <row r="360" spans="1:13">
      <c r="A360" s="119" t="s">
        <v>787</v>
      </c>
      <c r="B360" s="119" t="s">
        <v>397</v>
      </c>
      <c r="C360" s="119">
        <v>263</v>
      </c>
      <c r="D360" s="119">
        <v>274.8</v>
      </c>
      <c r="E360" s="119">
        <v>263</v>
      </c>
      <c r="F360" s="119">
        <v>272.75</v>
      </c>
      <c r="G360" s="119">
        <v>270.45</v>
      </c>
      <c r="H360" s="119">
        <v>258.10000000000002</v>
      </c>
      <c r="I360" s="119">
        <v>3516143</v>
      </c>
      <c r="J360" s="119">
        <v>948005865.95000005</v>
      </c>
      <c r="K360" s="121">
        <v>43145</v>
      </c>
      <c r="L360" s="119">
        <v>42485</v>
      </c>
      <c r="M360" s="119" t="s">
        <v>788</v>
      </c>
    </row>
    <row r="361" spans="1:13">
      <c r="A361" s="119" t="s">
        <v>65</v>
      </c>
      <c r="B361" s="119" t="s">
        <v>397</v>
      </c>
      <c r="C361" s="119">
        <v>27820</v>
      </c>
      <c r="D361" s="119">
        <v>28217.45</v>
      </c>
      <c r="E361" s="119">
        <v>27752.6</v>
      </c>
      <c r="F361" s="119">
        <v>28027.599999999999</v>
      </c>
      <c r="G361" s="119">
        <v>27959</v>
      </c>
      <c r="H361" s="119">
        <v>27901.4</v>
      </c>
      <c r="I361" s="119">
        <v>37999</v>
      </c>
      <c r="J361" s="119">
        <v>1065537308.5</v>
      </c>
      <c r="K361" s="121">
        <v>43145</v>
      </c>
      <c r="L361" s="119">
        <v>16506</v>
      </c>
      <c r="M361" s="119" t="s">
        <v>789</v>
      </c>
    </row>
    <row r="362" spans="1:13">
      <c r="A362" s="119" t="s">
        <v>790</v>
      </c>
      <c r="B362" s="119" t="s">
        <v>397</v>
      </c>
      <c r="C362" s="119">
        <v>328.8</v>
      </c>
      <c r="D362" s="119">
        <v>329.2</v>
      </c>
      <c r="E362" s="119">
        <v>321.89999999999998</v>
      </c>
      <c r="F362" s="119">
        <v>323.35000000000002</v>
      </c>
      <c r="G362" s="119">
        <v>322.5</v>
      </c>
      <c r="H362" s="119">
        <v>324.8</v>
      </c>
      <c r="I362" s="119">
        <v>44850</v>
      </c>
      <c r="J362" s="119">
        <v>14570799.35</v>
      </c>
      <c r="K362" s="121">
        <v>43145</v>
      </c>
      <c r="L362" s="119">
        <v>1186</v>
      </c>
      <c r="M362" s="119" t="s">
        <v>791</v>
      </c>
    </row>
    <row r="363" spans="1:13">
      <c r="A363" s="119" t="s">
        <v>2800</v>
      </c>
      <c r="B363" s="119" t="s">
        <v>397</v>
      </c>
      <c r="C363" s="119">
        <v>470</v>
      </c>
      <c r="D363" s="119">
        <v>470</v>
      </c>
      <c r="E363" s="119">
        <v>451</v>
      </c>
      <c r="F363" s="119">
        <v>453.8</v>
      </c>
      <c r="G363" s="119">
        <v>451</v>
      </c>
      <c r="H363" s="119">
        <v>461.5</v>
      </c>
      <c r="I363" s="119">
        <v>2333</v>
      </c>
      <c r="J363" s="119">
        <v>1077373.8500000001</v>
      </c>
      <c r="K363" s="121">
        <v>43145</v>
      </c>
      <c r="L363" s="119">
        <v>113</v>
      </c>
      <c r="M363" s="119" t="s">
        <v>2801</v>
      </c>
    </row>
    <row r="364" spans="1:13">
      <c r="A364" s="119" t="s">
        <v>792</v>
      </c>
      <c r="B364" s="119" t="s">
        <v>397</v>
      </c>
      <c r="C364" s="119">
        <v>182.7</v>
      </c>
      <c r="D364" s="119">
        <v>184.5</v>
      </c>
      <c r="E364" s="119">
        <v>180</v>
      </c>
      <c r="F364" s="119">
        <v>182.9</v>
      </c>
      <c r="G364" s="119">
        <v>182.4</v>
      </c>
      <c r="H364" s="119">
        <v>179.95</v>
      </c>
      <c r="I364" s="119">
        <v>67415</v>
      </c>
      <c r="J364" s="119">
        <v>12279466.050000001</v>
      </c>
      <c r="K364" s="121">
        <v>43145</v>
      </c>
      <c r="L364" s="119">
        <v>1246</v>
      </c>
      <c r="M364" s="119" t="s">
        <v>793</v>
      </c>
    </row>
    <row r="365" spans="1:13">
      <c r="A365" s="119" t="s">
        <v>2487</v>
      </c>
      <c r="B365" s="119" t="s">
        <v>397</v>
      </c>
      <c r="C365" s="119">
        <v>507.65</v>
      </c>
      <c r="D365" s="119">
        <v>516</v>
      </c>
      <c r="E365" s="119">
        <v>493.15</v>
      </c>
      <c r="F365" s="119">
        <v>505.6</v>
      </c>
      <c r="G365" s="119">
        <v>509</v>
      </c>
      <c r="H365" s="119">
        <v>507.65</v>
      </c>
      <c r="I365" s="119">
        <v>658</v>
      </c>
      <c r="J365" s="119">
        <v>330413.15000000002</v>
      </c>
      <c r="K365" s="121">
        <v>43145</v>
      </c>
      <c r="L365" s="119">
        <v>66</v>
      </c>
      <c r="M365" s="119" t="s">
        <v>2488</v>
      </c>
    </row>
    <row r="366" spans="1:13">
      <c r="A366" s="119" t="s">
        <v>794</v>
      </c>
      <c r="B366" s="119" t="s">
        <v>397</v>
      </c>
      <c r="C366" s="119">
        <v>62.9</v>
      </c>
      <c r="D366" s="119">
        <v>64</v>
      </c>
      <c r="E366" s="119">
        <v>58.4</v>
      </c>
      <c r="F366" s="119">
        <v>58.9</v>
      </c>
      <c r="G366" s="119">
        <v>58.45</v>
      </c>
      <c r="H366" s="119">
        <v>60.2</v>
      </c>
      <c r="I366" s="119">
        <v>1286186</v>
      </c>
      <c r="J366" s="119">
        <v>79181367.049999997</v>
      </c>
      <c r="K366" s="121">
        <v>43145</v>
      </c>
      <c r="L366" s="119">
        <v>8563</v>
      </c>
      <c r="M366" s="119" t="s">
        <v>795</v>
      </c>
    </row>
    <row r="367" spans="1:13">
      <c r="A367" s="119" t="s">
        <v>3166</v>
      </c>
      <c r="B367" s="119" t="s">
        <v>397</v>
      </c>
      <c r="C367" s="119">
        <v>17.600000000000001</v>
      </c>
      <c r="D367" s="119">
        <v>17.600000000000001</v>
      </c>
      <c r="E367" s="119">
        <v>16.55</v>
      </c>
      <c r="F367" s="119">
        <v>16.8</v>
      </c>
      <c r="G367" s="119">
        <v>16.899999999999999</v>
      </c>
      <c r="H367" s="119">
        <v>16.95</v>
      </c>
      <c r="I367" s="119">
        <v>29636</v>
      </c>
      <c r="J367" s="119">
        <v>499312.2</v>
      </c>
      <c r="K367" s="121">
        <v>43145</v>
      </c>
      <c r="L367" s="119">
        <v>68</v>
      </c>
      <c r="M367" s="119" t="s">
        <v>3167</v>
      </c>
    </row>
    <row r="368" spans="1:13">
      <c r="A368" s="119" t="s">
        <v>796</v>
      </c>
      <c r="B368" s="119" t="s">
        <v>397</v>
      </c>
      <c r="C368" s="119">
        <v>87.65</v>
      </c>
      <c r="D368" s="119">
        <v>91.55</v>
      </c>
      <c r="E368" s="119">
        <v>86.6</v>
      </c>
      <c r="F368" s="119">
        <v>88.9</v>
      </c>
      <c r="G368" s="119">
        <v>89.1</v>
      </c>
      <c r="H368" s="119">
        <v>86.9</v>
      </c>
      <c r="I368" s="119">
        <v>718902</v>
      </c>
      <c r="J368" s="119">
        <v>64268753.399999999</v>
      </c>
      <c r="K368" s="121">
        <v>43145</v>
      </c>
      <c r="L368" s="119">
        <v>4846</v>
      </c>
      <c r="M368" s="119" t="s">
        <v>797</v>
      </c>
    </row>
    <row r="369" spans="1:13">
      <c r="A369" s="119" t="s">
        <v>798</v>
      </c>
      <c r="B369" s="119" t="s">
        <v>397</v>
      </c>
      <c r="C369" s="119">
        <v>33.6</v>
      </c>
      <c r="D369" s="119">
        <v>33.85</v>
      </c>
      <c r="E369" s="119">
        <v>33.200000000000003</v>
      </c>
      <c r="F369" s="119">
        <v>33.4</v>
      </c>
      <c r="G369" s="119">
        <v>33.5</v>
      </c>
      <c r="H369" s="119">
        <v>33.4</v>
      </c>
      <c r="I369" s="119">
        <v>240148</v>
      </c>
      <c r="J369" s="119">
        <v>8069892.2999999998</v>
      </c>
      <c r="K369" s="121">
        <v>43145</v>
      </c>
      <c r="L369" s="119">
        <v>905</v>
      </c>
      <c r="M369" s="119" t="s">
        <v>799</v>
      </c>
    </row>
    <row r="370" spans="1:13">
      <c r="A370" s="119" t="s">
        <v>2659</v>
      </c>
      <c r="B370" s="119" t="s">
        <v>397</v>
      </c>
      <c r="C370" s="119">
        <v>162.35</v>
      </c>
      <c r="D370" s="119">
        <v>166</v>
      </c>
      <c r="E370" s="119">
        <v>160</v>
      </c>
      <c r="F370" s="119">
        <v>160.35</v>
      </c>
      <c r="G370" s="119">
        <v>160.1</v>
      </c>
      <c r="H370" s="119">
        <v>162.35</v>
      </c>
      <c r="I370" s="119">
        <v>10346</v>
      </c>
      <c r="J370" s="119">
        <v>1685407</v>
      </c>
      <c r="K370" s="121">
        <v>43145</v>
      </c>
      <c r="L370" s="119">
        <v>224</v>
      </c>
      <c r="M370" s="119" t="s">
        <v>2660</v>
      </c>
    </row>
    <row r="371" spans="1:13">
      <c r="A371" s="119" t="s">
        <v>800</v>
      </c>
      <c r="B371" s="119" t="s">
        <v>397</v>
      </c>
      <c r="C371" s="119">
        <v>335</v>
      </c>
      <c r="D371" s="119">
        <v>340</v>
      </c>
      <c r="E371" s="119">
        <v>332.5</v>
      </c>
      <c r="F371" s="119">
        <v>334.25</v>
      </c>
      <c r="G371" s="119">
        <v>334.95</v>
      </c>
      <c r="H371" s="119">
        <v>334.4</v>
      </c>
      <c r="I371" s="119">
        <v>14521</v>
      </c>
      <c r="J371" s="119">
        <v>4891504.05</v>
      </c>
      <c r="K371" s="121">
        <v>43145</v>
      </c>
      <c r="L371" s="119">
        <v>568</v>
      </c>
      <c r="M371" s="119" t="s">
        <v>801</v>
      </c>
    </row>
    <row r="372" spans="1:13">
      <c r="A372" s="119" t="s">
        <v>802</v>
      </c>
      <c r="B372" s="119" t="s">
        <v>397</v>
      </c>
      <c r="C372" s="119">
        <v>46.4</v>
      </c>
      <c r="D372" s="119">
        <v>46.4</v>
      </c>
      <c r="E372" s="119">
        <v>44.5</v>
      </c>
      <c r="F372" s="119">
        <v>44.85</v>
      </c>
      <c r="G372" s="119">
        <v>44.75</v>
      </c>
      <c r="H372" s="119">
        <v>45.45</v>
      </c>
      <c r="I372" s="119">
        <v>62229</v>
      </c>
      <c r="J372" s="119">
        <v>2798651.15</v>
      </c>
      <c r="K372" s="121">
        <v>43145</v>
      </c>
      <c r="L372" s="119">
        <v>274</v>
      </c>
      <c r="M372" s="119" t="s">
        <v>803</v>
      </c>
    </row>
    <row r="373" spans="1:13">
      <c r="A373" s="119" t="s">
        <v>2507</v>
      </c>
      <c r="B373" s="119" t="s">
        <v>397</v>
      </c>
      <c r="C373" s="119">
        <v>317.3</v>
      </c>
      <c r="D373" s="119">
        <v>364</v>
      </c>
      <c r="E373" s="119">
        <v>317.3</v>
      </c>
      <c r="F373" s="119">
        <v>340.15</v>
      </c>
      <c r="G373" s="119">
        <v>337.4</v>
      </c>
      <c r="H373" s="119">
        <v>313.3</v>
      </c>
      <c r="I373" s="119">
        <v>350936</v>
      </c>
      <c r="J373" s="119">
        <v>121045047.55</v>
      </c>
      <c r="K373" s="121">
        <v>43145</v>
      </c>
      <c r="L373" s="119">
        <v>7990</v>
      </c>
      <c r="M373" s="119" t="s">
        <v>2508</v>
      </c>
    </row>
    <row r="374" spans="1:13">
      <c r="A374" s="119" t="s">
        <v>197</v>
      </c>
      <c r="B374" s="119" t="s">
        <v>397</v>
      </c>
      <c r="C374" s="119">
        <v>1095</v>
      </c>
      <c r="D374" s="119">
        <v>1097.95</v>
      </c>
      <c r="E374" s="119">
        <v>1069</v>
      </c>
      <c r="F374" s="119">
        <v>1079.8499999999999</v>
      </c>
      <c r="G374" s="119">
        <v>1081.5</v>
      </c>
      <c r="H374" s="119">
        <v>1080.8499999999999</v>
      </c>
      <c r="I374" s="119">
        <v>116717</v>
      </c>
      <c r="J374" s="119">
        <v>125733727.05</v>
      </c>
      <c r="K374" s="121">
        <v>43145</v>
      </c>
      <c r="L374" s="119">
        <v>12664</v>
      </c>
      <c r="M374" s="119" t="s">
        <v>804</v>
      </c>
    </row>
    <row r="375" spans="1:13">
      <c r="A375" s="119" t="s">
        <v>2867</v>
      </c>
      <c r="B375" s="119" t="s">
        <v>397</v>
      </c>
      <c r="C375" s="119">
        <v>19.95</v>
      </c>
      <c r="D375" s="119">
        <v>19.95</v>
      </c>
      <c r="E375" s="119">
        <v>18.5</v>
      </c>
      <c r="F375" s="119">
        <v>18.7</v>
      </c>
      <c r="G375" s="119">
        <v>18.8</v>
      </c>
      <c r="H375" s="119">
        <v>19.850000000000001</v>
      </c>
      <c r="I375" s="119">
        <v>297148</v>
      </c>
      <c r="J375" s="119">
        <v>5610332.6500000004</v>
      </c>
      <c r="K375" s="121">
        <v>43145</v>
      </c>
      <c r="L375" s="119">
        <v>854</v>
      </c>
      <c r="M375" s="119" t="s">
        <v>2868</v>
      </c>
    </row>
    <row r="376" spans="1:13">
      <c r="A376" s="119" t="s">
        <v>2661</v>
      </c>
      <c r="B376" s="119" t="s">
        <v>397</v>
      </c>
      <c r="C376" s="119">
        <v>221</v>
      </c>
      <c r="D376" s="119">
        <v>222.6</v>
      </c>
      <c r="E376" s="119">
        <v>211.05</v>
      </c>
      <c r="F376" s="119">
        <v>213.15</v>
      </c>
      <c r="G376" s="119">
        <v>211.3</v>
      </c>
      <c r="H376" s="119">
        <v>218.6</v>
      </c>
      <c r="I376" s="119">
        <v>44435</v>
      </c>
      <c r="J376" s="119">
        <v>9661495</v>
      </c>
      <c r="K376" s="121">
        <v>43145</v>
      </c>
      <c r="L376" s="119">
        <v>1200</v>
      </c>
      <c r="M376" s="119" t="s">
        <v>2662</v>
      </c>
    </row>
    <row r="377" spans="1:13">
      <c r="A377" s="119" t="s">
        <v>805</v>
      </c>
      <c r="B377" s="119" t="s">
        <v>397</v>
      </c>
      <c r="C377" s="119">
        <v>206.65</v>
      </c>
      <c r="D377" s="119">
        <v>206.65</v>
      </c>
      <c r="E377" s="119">
        <v>199.1</v>
      </c>
      <c r="F377" s="119">
        <v>201.9</v>
      </c>
      <c r="G377" s="119">
        <v>201.95</v>
      </c>
      <c r="H377" s="119">
        <v>199.5</v>
      </c>
      <c r="I377" s="119">
        <v>25576</v>
      </c>
      <c r="J377" s="119">
        <v>5158527.8</v>
      </c>
      <c r="K377" s="121">
        <v>43145</v>
      </c>
      <c r="L377" s="119">
        <v>870</v>
      </c>
      <c r="M377" s="119" t="s">
        <v>806</v>
      </c>
    </row>
    <row r="378" spans="1:13">
      <c r="A378" s="119" t="s">
        <v>2289</v>
      </c>
      <c r="B378" s="119" t="s">
        <v>397</v>
      </c>
      <c r="C378" s="119">
        <v>1180</v>
      </c>
      <c r="D378" s="119">
        <v>1189</v>
      </c>
      <c r="E378" s="119">
        <v>1160</v>
      </c>
      <c r="F378" s="119">
        <v>1169.95</v>
      </c>
      <c r="G378" s="119">
        <v>1169.9000000000001</v>
      </c>
      <c r="H378" s="119">
        <v>1166.3</v>
      </c>
      <c r="I378" s="119">
        <v>19981</v>
      </c>
      <c r="J378" s="119">
        <v>23407705.800000001</v>
      </c>
      <c r="K378" s="121">
        <v>43145</v>
      </c>
      <c r="L378" s="119">
        <v>2635</v>
      </c>
      <c r="M378" s="119" t="s">
        <v>2290</v>
      </c>
    </row>
    <row r="379" spans="1:13">
      <c r="A379" s="119" t="s">
        <v>2429</v>
      </c>
      <c r="B379" s="119" t="s">
        <v>397</v>
      </c>
      <c r="C379" s="119">
        <v>28.3</v>
      </c>
      <c r="D379" s="119">
        <v>28.35</v>
      </c>
      <c r="E379" s="119">
        <v>27.25</v>
      </c>
      <c r="F379" s="119">
        <v>28.35</v>
      </c>
      <c r="G379" s="119">
        <v>28.35</v>
      </c>
      <c r="H379" s="119">
        <v>27</v>
      </c>
      <c r="I379" s="119">
        <v>100144</v>
      </c>
      <c r="J379" s="119">
        <v>2828546.05</v>
      </c>
      <c r="K379" s="121">
        <v>43145</v>
      </c>
      <c r="L379" s="119">
        <v>341</v>
      </c>
      <c r="M379" s="119" t="s">
        <v>2430</v>
      </c>
    </row>
    <row r="380" spans="1:13">
      <c r="A380" s="119" t="s">
        <v>66</v>
      </c>
      <c r="B380" s="119" t="s">
        <v>397</v>
      </c>
      <c r="C380" s="119">
        <v>174.8</v>
      </c>
      <c r="D380" s="119">
        <v>177.8</v>
      </c>
      <c r="E380" s="119">
        <v>172.75</v>
      </c>
      <c r="F380" s="119">
        <v>175.45</v>
      </c>
      <c r="G380" s="119">
        <v>175.5</v>
      </c>
      <c r="H380" s="119">
        <v>173</v>
      </c>
      <c r="I380" s="119">
        <v>1794673</v>
      </c>
      <c r="J380" s="119">
        <v>314699531.5</v>
      </c>
      <c r="K380" s="121">
        <v>43145</v>
      </c>
      <c r="L380" s="119">
        <v>15102</v>
      </c>
      <c r="M380" s="119" t="s">
        <v>807</v>
      </c>
    </row>
    <row r="381" spans="1:13">
      <c r="A381" s="119" t="s">
        <v>808</v>
      </c>
      <c r="B381" s="119" t="s">
        <v>397</v>
      </c>
      <c r="C381" s="119">
        <v>701.1</v>
      </c>
      <c r="D381" s="119">
        <v>711.95</v>
      </c>
      <c r="E381" s="119">
        <v>680</v>
      </c>
      <c r="F381" s="119">
        <v>680.15</v>
      </c>
      <c r="G381" s="119">
        <v>690</v>
      </c>
      <c r="H381" s="119">
        <v>703.3</v>
      </c>
      <c r="I381" s="119">
        <v>230063</v>
      </c>
      <c r="J381" s="119">
        <v>156523452.90000001</v>
      </c>
      <c r="K381" s="121">
        <v>43145</v>
      </c>
      <c r="L381" s="119">
        <v>592</v>
      </c>
      <c r="M381" s="119" t="s">
        <v>809</v>
      </c>
    </row>
    <row r="382" spans="1:13">
      <c r="A382" s="119" t="s">
        <v>3168</v>
      </c>
      <c r="B382" s="119" t="s">
        <v>397</v>
      </c>
      <c r="C382" s="119">
        <v>110</v>
      </c>
      <c r="D382" s="119">
        <v>110</v>
      </c>
      <c r="E382" s="119">
        <v>103.55</v>
      </c>
      <c r="F382" s="119">
        <v>104.7</v>
      </c>
      <c r="G382" s="119">
        <v>103.55</v>
      </c>
      <c r="H382" s="119">
        <v>104.85</v>
      </c>
      <c r="I382" s="119">
        <v>59201</v>
      </c>
      <c r="J382" s="119">
        <v>6293744.5</v>
      </c>
      <c r="K382" s="121">
        <v>43145</v>
      </c>
      <c r="L382" s="119">
        <v>607</v>
      </c>
      <c r="M382" s="119" t="s">
        <v>3169</v>
      </c>
    </row>
    <row r="383" spans="1:13">
      <c r="A383" s="119" t="s">
        <v>2997</v>
      </c>
      <c r="B383" s="119" t="s">
        <v>397</v>
      </c>
      <c r="C383" s="119">
        <v>268</v>
      </c>
      <c r="D383" s="119">
        <v>268</v>
      </c>
      <c r="E383" s="119">
        <v>254.41</v>
      </c>
      <c r="F383" s="119">
        <v>265</v>
      </c>
      <c r="G383" s="119">
        <v>265</v>
      </c>
      <c r="H383" s="119">
        <v>268.05</v>
      </c>
      <c r="I383" s="119">
        <v>6</v>
      </c>
      <c r="J383" s="119">
        <v>1578.69</v>
      </c>
      <c r="K383" s="121">
        <v>43145</v>
      </c>
      <c r="L383" s="119">
        <v>5</v>
      </c>
      <c r="M383" s="119" t="s">
        <v>2998</v>
      </c>
    </row>
    <row r="384" spans="1:13">
      <c r="A384" s="119" t="s">
        <v>810</v>
      </c>
      <c r="B384" s="119" t="s">
        <v>397</v>
      </c>
      <c r="C384" s="119">
        <v>146</v>
      </c>
      <c r="D384" s="119">
        <v>146</v>
      </c>
      <c r="E384" s="119">
        <v>142.35</v>
      </c>
      <c r="F384" s="119">
        <v>144.05000000000001</v>
      </c>
      <c r="G384" s="119">
        <v>143.80000000000001</v>
      </c>
      <c r="H384" s="119">
        <v>144.44999999999999</v>
      </c>
      <c r="I384" s="119">
        <v>1525530</v>
      </c>
      <c r="J384" s="119">
        <v>219531466.75</v>
      </c>
      <c r="K384" s="121">
        <v>43145</v>
      </c>
      <c r="L384" s="119">
        <v>8659</v>
      </c>
      <c r="M384" s="119" t="s">
        <v>811</v>
      </c>
    </row>
    <row r="385" spans="1:13">
      <c r="A385" s="119" t="s">
        <v>2556</v>
      </c>
      <c r="B385" s="119" t="s">
        <v>397</v>
      </c>
      <c r="C385" s="119">
        <v>778.9</v>
      </c>
      <c r="D385" s="119">
        <v>784</v>
      </c>
      <c r="E385" s="119">
        <v>758</v>
      </c>
      <c r="F385" s="119">
        <v>761.7</v>
      </c>
      <c r="G385" s="119">
        <v>758</v>
      </c>
      <c r="H385" s="119">
        <v>765.85</v>
      </c>
      <c r="I385" s="119">
        <v>40780</v>
      </c>
      <c r="J385" s="119">
        <v>31418750.399999999</v>
      </c>
      <c r="K385" s="121">
        <v>43145</v>
      </c>
      <c r="L385" s="119">
        <v>2055</v>
      </c>
      <c r="M385" s="119" t="s">
        <v>2557</v>
      </c>
    </row>
    <row r="386" spans="1:13">
      <c r="A386" s="119" t="s">
        <v>812</v>
      </c>
      <c r="B386" s="119" t="s">
        <v>397</v>
      </c>
      <c r="C386" s="119">
        <v>204.8</v>
      </c>
      <c r="D386" s="119">
        <v>213</v>
      </c>
      <c r="E386" s="119">
        <v>204.8</v>
      </c>
      <c r="F386" s="119">
        <v>208.4</v>
      </c>
      <c r="G386" s="119">
        <v>207.7</v>
      </c>
      <c r="H386" s="119">
        <v>203.4</v>
      </c>
      <c r="I386" s="119">
        <v>1208517</v>
      </c>
      <c r="J386" s="119">
        <v>253155619.75</v>
      </c>
      <c r="K386" s="121">
        <v>43145</v>
      </c>
      <c r="L386" s="119">
        <v>7824</v>
      </c>
      <c r="M386" s="119" t="s">
        <v>813</v>
      </c>
    </row>
    <row r="387" spans="1:13">
      <c r="A387" s="119" t="s">
        <v>814</v>
      </c>
      <c r="B387" s="119" t="s">
        <v>397</v>
      </c>
      <c r="C387" s="119">
        <v>825.4</v>
      </c>
      <c r="D387" s="119">
        <v>839.95</v>
      </c>
      <c r="E387" s="119">
        <v>815.4</v>
      </c>
      <c r="F387" s="119">
        <v>823.35</v>
      </c>
      <c r="G387" s="119">
        <v>820</v>
      </c>
      <c r="H387" s="119">
        <v>827.75</v>
      </c>
      <c r="I387" s="119">
        <v>4331</v>
      </c>
      <c r="J387" s="119">
        <v>3574499.75</v>
      </c>
      <c r="K387" s="121">
        <v>43145</v>
      </c>
      <c r="L387" s="119">
        <v>294</v>
      </c>
      <c r="M387" s="119" t="s">
        <v>815</v>
      </c>
    </row>
    <row r="388" spans="1:13">
      <c r="A388" s="119" t="s">
        <v>816</v>
      </c>
      <c r="B388" s="119" t="s">
        <v>397</v>
      </c>
      <c r="C388" s="119">
        <v>907</v>
      </c>
      <c r="D388" s="119">
        <v>907.8</v>
      </c>
      <c r="E388" s="119">
        <v>884.15</v>
      </c>
      <c r="F388" s="119">
        <v>887.7</v>
      </c>
      <c r="G388" s="119">
        <v>888</v>
      </c>
      <c r="H388" s="119">
        <v>901.5</v>
      </c>
      <c r="I388" s="119">
        <v>1003321</v>
      </c>
      <c r="J388" s="119">
        <v>897131736.5</v>
      </c>
      <c r="K388" s="121">
        <v>43145</v>
      </c>
      <c r="L388" s="119">
        <v>27378</v>
      </c>
      <c r="M388" s="119" t="s">
        <v>817</v>
      </c>
    </row>
    <row r="389" spans="1:13">
      <c r="A389" s="119" t="s">
        <v>3170</v>
      </c>
      <c r="B389" s="119" t="s">
        <v>397</v>
      </c>
      <c r="C389" s="119">
        <v>3.45</v>
      </c>
      <c r="D389" s="119">
        <v>3.45</v>
      </c>
      <c r="E389" s="119">
        <v>3.45</v>
      </c>
      <c r="F389" s="119">
        <v>3.45</v>
      </c>
      <c r="G389" s="119">
        <v>3.45</v>
      </c>
      <c r="H389" s="119">
        <v>3.6</v>
      </c>
      <c r="I389" s="119">
        <v>1807992</v>
      </c>
      <c r="J389" s="119">
        <v>6237572.4000000004</v>
      </c>
      <c r="K389" s="121">
        <v>43145</v>
      </c>
      <c r="L389" s="119">
        <v>797</v>
      </c>
      <c r="M389" s="119" t="s">
        <v>3171</v>
      </c>
    </row>
    <row r="390" spans="1:13">
      <c r="A390" s="119" t="s">
        <v>818</v>
      </c>
      <c r="B390" s="119" t="s">
        <v>397</v>
      </c>
      <c r="C390" s="119">
        <v>27.5</v>
      </c>
      <c r="D390" s="119">
        <v>28.6</v>
      </c>
      <c r="E390" s="119">
        <v>27.5</v>
      </c>
      <c r="F390" s="119">
        <v>28</v>
      </c>
      <c r="G390" s="119">
        <v>28</v>
      </c>
      <c r="H390" s="119">
        <v>26.9</v>
      </c>
      <c r="I390" s="119">
        <v>130188</v>
      </c>
      <c r="J390" s="119">
        <v>3672745.35</v>
      </c>
      <c r="K390" s="121">
        <v>43145</v>
      </c>
      <c r="L390" s="119">
        <v>859</v>
      </c>
      <c r="M390" s="119" t="s">
        <v>819</v>
      </c>
    </row>
    <row r="391" spans="1:13">
      <c r="A391" s="119" t="s">
        <v>820</v>
      </c>
      <c r="B391" s="119" t="s">
        <v>397</v>
      </c>
      <c r="C391" s="119">
        <v>271</v>
      </c>
      <c r="D391" s="119">
        <v>281</v>
      </c>
      <c r="E391" s="119">
        <v>270.05</v>
      </c>
      <c r="F391" s="119">
        <v>273.45</v>
      </c>
      <c r="G391" s="119">
        <v>272.55</v>
      </c>
      <c r="H391" s="119">
        <v>274.95</v>
      </c>
      <c r="I391" s="119">
        <v>596075</v>
      </c>
      <c r="J391" s="119">
        <v>161673965.80000001</v>
      </c>
      <c r="K391" s="121">
        <v>43145</v>
      </c>
      <c r="L391" s="119">
        <v>1481</v>
      </c>
      <c r="M391" s="119" t="s">
        <v>821</v>
      </c>
    </row>
    <row r="392" spans="1:13">
      <c r="A392" s="119" t="s">
        <v>2431</v>
      </c>
      <c r="B392" s="119" t="s">
        <v>397</v>
      </c>
      <c r="C392" s="119">
        <v>69.400000000000006</v>
      </c>
      <c r="D392" s="119">
        <v>69.400000000000006</v>
      </c>
      <c r="E392" s="119">
        <v>64.3</v>
      </c>
      <c r="F392" s="119">
        <v>65.3</v>
      </c>
      <c r="G392" s="119">
        <v>65</v>
      </c>
      <c r="H392" s="119">
        <v>66.5</v>
      </c>
      <c r="I392" s="119">
        <v>145627</v>
      </c>
      <c r="J392" s="119">
        <v>9735900.4499999993</v>
      </c>
      <c r="K392" s="121">
        <v>43145</v>
      </c>
      <c r="L392" s="119">
        <v>1454</v>
      </c>
      <c r="M392" s="119" t="s">
        <v>2432</v>
      </c>
    </row>
    <row r="393" spans="1:13">
      <c r="A393" s="119" t="s">
        <v>2663</v>
      </c>
      <c r="B393" s="119" t="s">
        <v>397</v>
      </c>
      <c r="C393" s="119">
        <v>8.75</v>
      </c>
      <c r="D393" s="119">
        <v>8.75</v>
      </c>
      <c r="E393" s="119">
        <v>7.75</v>
      </c>
      <c r="F393" s="119">
        <v>8.0500000000000007</v>
      </c>
      <c r="G393" s="119">
        <v>8.0500000000000007</v>
      </c>
      <c r="H393" s="119">
        <v>8.1</v>
      </c>
      <c r="I393" s="119">
        <v>63684</v>
      </c>
      <c r="J393" s="119">
        <v>513475.75</v>
      </c>
      <c r="K393" s="121">
        <v>43145</v>
      </c>
      <c r="L393" s="119">
        <v>278</v>
      </c>
      <c r="M393" s="119" t="s">
        <v>2664</v>
      </c>
    </row>
    <row r="394" spans="1:13">
      <c r="A394" s="119" t="s">
        <v>3492</v>
      </c>
      <c r="B394" s="119" t="s">
        <v>397</v>
      </c>
      <c r="C394" s="119">
        <v>2.4500000000000002</v>
      </c>
      <c r="D394" s="119">
        <v>2.4500000000000002</v>
      </c>
      <c r="E394" s="119">
        <v>2.4500000000000002</v>
      </c>
      <c r="F394" s="119">
        <v>2.4500000000000002</v>
      </c>
      <c r="G394" s="119">
        <v>2.4500000000000002</v>
      </c>
      <c r="H394" s="119">
        <v>2.35</v>
      </c>
      <c r="I394" s="119">
        <v>1085</v>
      </c>
      <c r="J394" s="119">
        <v>2658.25</v>
      </c>
      <c r="K394" s="121">
        <v>43145</v>
      </c>
      <c r="L394" s="119">
        <v>8</v>
      </c>
      <c r="M394" s="119" t="s">
        <v>3493</v>
      </c>
    </row>
    <row r="395" spans="1:13">
      <c r="A395" s="119" t="s">
        <v>2911</v>
      </c>
      <c r="B395" s="119" t="s">
        <v>397</v>
      </c>
      <c r="C395" s="119">
        <v>35.200000000000003</v>
      </c>
      <c r="D395" s="119">
        <v>37.9</v>
      </c>
      <c r="E395" s="119">
        <v>35.200000000000003</v>
      </c>
      <c r="F395" s="119">
        <v>36.950000000000003</v>
      </c>
      <c r="G395" s="119">
        <v>37</v>
      </c>
      <c r="H395" s="119">
        <v>37.75</v>
      </c>
      <c r="I395" s="119">
        <v>768</v>
      </c>
      <c r="J395" s="119">
        <v>28421.4</v>
      </c>
      <c r="K395" s="121">
        <v>43145</v>
      </c>
      <c r="L395" s="119">
        <v>18</v>
      </c>
      <c r="M395" s="119" t="s">
        <v>2912</v>
      </c>
    </row>
    <row r="396" spans="1:13">
      <c r="A396" s="119" t="s">
        <v>822</v>
      </c>
      <c r="B396" s="119" t="s">
        <v>397</v>
      </c>
      <c r="C396" s="119">
        <v>382.7</v>
      </c>
      <c r="D396" s="119">
        <v>410</v>
      </c>
      <c r="E396" s="119">
        <v>377.1</v>
      </c>
      <c r="F396" s="119">
        <v>387.85</v>
      </c>
      <c r="G396" s="119">
        <v>385</v>
      </c>
      <c r="H396" s="119">
        <v>377.1</v>
      </c>
      <c r="I396" s="119">
        <v>143193</v>
      </c>
      <c r="J396" s="119">
        <v>56152012.75</v>
      </c>
      <c r="K396" s="121">
        <v>43145</v>
      </c>
      <c r="L396" s="119">
        <v>3924</v>
      </c>
      <c r="M396" s="119" t="s">
        <v>823</v>
      </c>
    </row>
    <row r="397" spans="1:13">
      <c r="A397" s="119" t="s">
        <v>824</v>
      </c>
      <c r="B397" s="119" t="s">
        <v>397</v>
      </c>
      <c r="C397" s="119">
        <v>565.79999999999995</v>
      </c>
      <c r="D397" s="119">
        <v>585</v>
      </c>
      <c r="E397" s="119">
        <v>559.54999999999995</v>
      </c>
      <c r="F397" s="119">
        <v>579.15</v>
      </c>
      <c r="G397" s="119">
        <v>582</v>
      </c>
      <c r="H397" s="119">
        <v>561.35</v>
      </c>
      <c r="I397" s="119">
        <v>58675</v>
      </c>
      <c r="J397" s="119">
        <v>33852551.75</v>
      </c>
      <c r="K397" s="121">
        <v>43145</v>
      </c>
      <c r="L397" s="119">
        <v>2244</v>
      </c>
      <c r="M397" s="119" t="s">
        <v>825</v>
      </c>
    </row>
    <row r="398" spans="1:13">
      <c r="A398" s="119" t="s">
        <v>3172</v>
      </c>
      <c r="B398" s="119" t="s">
        <v>397</v>
      </c>
      <c r="C398" s="119">
        <v>34.65</v>
      </c>
      <c r="D398" s="119">
        <v>34.65</v>
      </c>
      <c r="E398" s="119">
        <v>33.049999999999997</v>
      </c>
      <c r="F398" s="119">
        <v>33.549999999999997</v>
      </c>
      <c r="G398" s="119">
        <v>33.049999999999997</v>
      </c>
      <c r="H398" s="119">
        <v>33</v>
      </c>
      <c r="I398" s="119">
        <v>534094</v>
      </c>
      <c r="J398" s="119">
        <v>17883753.100000001</v>
      </c>
      <c r="K398" s="121">
        <v>43145</v>
      </c>
      <c r="L398" s="119">
        <v>417</v>
      </c>
      <c r="M398" s="119" t="s">
        <v>3173</v>
      </c>
    </row>
    <row r="399" spans="1:13">
      <c r="A399" s="119" t="s">
        <v>826</v>
      </c>
      <c r="B399" s="119" t="s">
        <v>397</v>
      </c>
      <c r="C399" s="119">
        <v>3619.95</v>
      </c>
      <c r="D399" s="119">
        <v>3642.1</v>
      </c>
      <c r="E399" s="119">
        <v>3455.1</v>
      </c>
      <c r="F399" s="119">
        <v>3486.95</v>
      </c>
      <c r="G399" s="119">
        <v>3485</v>
      </c>
      <c r="H399" s="119">
        <v>3585.2</v>
      </c>
      <c r="I399" s="119">
        <v>8147</v>
      </c>
      <c r="J399" s="119">
        <v>28821920.399999999</v>
      </c>
      <c r="K399" s="121">
        <v>43145</v>
      </c>
      <c r="L399" s="119">
        <v>998</v>
      </c>
      <c r="M399" s="119" t="s">
        <v>827</v>
      </c>
    </row>
    <row r="400" spans="1:13">
      <c r="A400" s="119" t="s">
        <v>828</v>
      </c>
      <c r="B400" s="119" t="s">
        <v>397</v>
      </c>
      <c r="C400" s="119">
        <v>936</v>
      </c>
      <c r="D400" s="119">
        <v>940</v>
      </c>
      <c r="E400" s="119">
        <v>890</v>
      </c>
      <c r="F400" s="119">
        <v>899</v>
      </c>
      <c r="G400" s="119">
        <v>894</v>
      </c>
      <c r="H400" s="119">
        <v>928.75</v>
      </c>
      <c r="I400" s="119">
        <v>32604</v>
      </c>
      <c r="J400" s="119">
        <v>29880916.199999999</v>
      </c>
      <c r="K400" s="121">
        <v>43145</v>
      </c>
      <c r="L400" s="119">
        <v>1822</v>
      </c>
      <c r="M400" s="119" t="s">
        <v>829</v>
      </c>
    </row>
    <row r="401" spans="1:13">
      <c r="A401" s="119" t="s">
        <v>67</v>
      </c>
      <c r="B401" s="119" t="s">
        <v>397</v>
      </c>
      <c r="C401" s="119">
        <v>216.95</v>
      </c>
      <c r="D401" s="119">
        <v>216.95</v>
      </c>
      <c r="E401" s="119">
        <v>211.05</v>
      </c>
      <c r="F401" s="119">
        <v>212.5</v>
      </c>
      <c r="G401" s="119">
        <v>212.3</v>
      </c>
      <c r="H401" s="119">
        <v>213.05</v>
      </c>
      <c r="I401" s="119">
        <v>998340</v>
      </c>
      <c r="J401" s="119">
        <v>213027342.90000001</v>
      </c>
      <c r="K401" s="121">
        <v>43145</v>
      </c>
      <c r="L401" s="119">
        <v>8779</v>
      </c>
      <c r="M401" s="119" t="s">
        <v>830</v>
      </c>
    </row>
    <row r="402" spans="1:13">
      <c r="A402" s="119" t="s">
        <v>2665</v>
      </c>
      <c r="B402" s="119" t="s">
        <v>397</v>
      </c>
      <c r="C402" s="119">
        <v>51.1</v>
      </c>
      <c r="D402" s="119">
        <v>51.7</v>
      </c>
      <c r="E402" s="119">
        <v>49.3</v>
      </c>
      <c r="F402" s="119">
        <v>49.85</v>
      </c>
      <c r="G402" s="119">
        <v>49.85</v>
      </c>
      <c r="H402" s="119">
        <v>50</v>
      </c>
      <c r="I402" s="119">
        <v>92370</v>
      </c>
      <c r="J402" s="119">
        <v>4655229.75</v>
      </c>
      <c r="K402" s="121">
        <v>43145</v>
      </c>
      <c r="L402" s="119">
        <v>780</v>
      </c>
      <c r="M402" s="119" t="s">
        <v>2666</v>
      </c>
    </row>
    <row r="403" spans="1:13">
      <c r="A403" s="119" t="s">
        <v>2395</v>
      </c>
      <c r="B403" s="119" t="s">
        <v>397</v>
      </c>
      <c r="C403" s="119">
        <v>448</v>
      </c>
      <c r="D403" s="119">
        <v>463.5</v>
      </c>
      <c r="E403" s="119">
        <v>438.2</v>
      </c>
      <c r="F403" s="119">
        <v>440.95</v>
      </c>
      <c r="G403" s="119">
        <v>438.2</v>
      </c>
      <c r="H403" s="119">
        <v>436.05</v>
      </c>
      <c r="I403" s="119">
        <v>9164</v>
      </c>
      <c r="J403" s="119">
        <v>4129054.9</v>
      </c>
      <c r="K403" s="121">
        <v>43145</v>
      </c>
      <c r="L403" s="119">
        <v>411</v>
      </c>
      <c r="M403" s="119" t="s">
        <v>429</v>
      </c>
    </row>
    <row r="404" spans="1:13">
      <c r="A404" s="119" t="s">
        <v>833</v>
      </c>
      <c r="B404" s="119" t="s">
        <v>397</v>
      </c>
      <c r="C404" s="119">
        <v>77.3</v>
      </c>
      <c r="D404" s="119">
        <v>77.650000000000006</v>
      </c>
      <c r="E404" s="119">
        <v>71.5</v>
      </c>
      <c r="F404" s="119">
        <v>72.5</v>
      </c>
      <c r="G404" s="119">
        <v>72.599999999999994</v>
      </c>
      <c r="H404" s="119">
        <v>74.25</v>
      </c>
      <c r="I404" s="119">
        <v>1364506</v>
      </c>
      <c r="J404" s="119">
        <v>102150777.55</v>
      </c>
      <c r="K404" s="121">
        <v>43145</v>
      </c>
      <c r="L404" s="119">
        <v>8703</v>
      </c>
      <c r="M404" s="119" t="s">
        <v>834</v>
      </c>
    </row>
    <row r="405" spans="1:13">
      <c r="A405" s="119" t="s">
        <v>2292</v>
      </c>
      <c r="B405" s="119" t="s">
        <v>397</v>
      </c>
      <c r="C405" s="119">
        <v>64.3</v>
      </c>
      <c r="D405" s="119">
        <v>64.45</v>
      </c>
      <c r="E405" s="119">
        <v>63</v>
      </c>
      <c r="F405" s="119">
        <v>63.05</v>
      </c>
      <c r="G405" s="119">
        <v>63</v>
      </c>
      <c r="H405" s="119">
        <v>63.8</v>
      </c>
      <c r="I405" s="119">
        <v>3072812</v>
      </c>
      <c r="J405" s="119">
        <v>194802516.59999999</v>
      </c>
      <c r="K405" s="121">
        <v>43145</v>
      </c>
      <c r="L405" s="119">
        <v>7965</v>
      </c>
      <c r="M405" s="119" t="s">
        <v>832</v>
      </c>
    </row>
    <row r="406" spans="1:13">
      <c r="A406" s="119" t="s">
        <v>3027</v>
      </c>
      <c r="B406" s="119" t="s">
        <v>397</v>
      </c>
      <c r="C406" s="119">
        <v>0.5</v>
      </c>
      <c r="D406" s="119">
        <v>0.5</v>
      </c>
      <c r="E406" s="119">
        <v>0.45</v>
      </c>
      <c r="F406" s="119">
        <v>0.5</v>
      </c>
      <c r="G406" s="119">
        <v>0.5</v>
      </c>
      <c r="H406" s="119">
        <v>0.45</v>
      </c>
      <c r="I406" s="119">
        <v>5147804</v>
      </c>
      <c r="J406" s="119">
        <v>2572777</v>
      </c>
      <c r="K406" s="121">
        <v>43145</v>
      </c>
      <c r="L406" s="119">
        <v>734</v>
      </c>
      <c r="M406" s="119" t="s">
        <v>3028</v>
      </c>
    </row>
    <row r="407" spans="1:13">
      <c r="A407" s="119" t="s">
        <v>835</v>
      </c>
      <c r="B407" s="119" t="s">
        <v>397</v>
      </c>
      <c r="C407" s="119">
        <v>293.64999999999998</v>
      </c>
      <c r="D407" s="119">
        <v>296</v>
      </c>
      <c r="E407" s="119">
        <v>281.5</v>
      </c>
      <c r="F407" s="119">
        <v>287.75</v>
      </c>
      <c r="G407" s="119">
        <v>285.05</v>
      </c>
      <c r="H407" s="119">
        <v>293.60000000000002</v>
      </c>
      <c r="I407" s="119">
        <v>178187</v>
      </c>
      <c r="J407" s="119">
        <v>51736406.450000003</v>
      </c>
      <c r="K407" s="121">
        <v>43145</v>
      </c>
      <c r="L407" s="119">
        <v>3099</v>
      </c>
      <c r="M407" s="119" t="s">
        <v>836</v>
      </c>
    </row>
    <row r="408" spans="1:13">
      <c r="A408" s="119" t="s">
        <v>2549</v>
      </c>
      <c r="B408" s="119" t="s">
        <v>397</v>
      </c>
      <c r="C408" s="119">
        <v>73.95</v>
      </c>
      <c r="D408" s="119">
        <v>74.349999999999994</v>
      </c>
      <c r="E408" s="119">
        <v>72.5</v>
      </c>
      <c r="F408" s="119">
        <v>73.2</v>
      </c>
      <c r="G408" s="119">
        <v>72.599999999999994</v>
      </c>
      <c r="H408" s="119">
        <v>72.900000000000006</v>
      </c>
      <c r="I408" s="119">
        <v>82907</v>
      </c>
      <c r="J408" s="119">
        <v>6098862.5999999996</v>
      </c>
      <c r="K408" s="121">
        <v>43145</v>
      </c>
      <c r="L408" s="119">
        <v>820</v>
      </c>
      <c r="M408" s="119" t="s">
        <v>837</v>
      </c>
    </row>
    <row r="409" spans="1:13">
      <c r="A409" s="119" t="s">
        <v>68</v>
      </c>
      <c r="B409" s="119" t="s">
        <v>397</v>
      </c>
      <c r="C409" s="119">
        <v>96</v>
      </c>
      <c r="D409" s="119">
        <v>96.15</v>
      </c>
      <c r="E409" s="119">
        <v>94.4</v>
      </c>
      <c r="F409" s="119">
        <v>95.15</v>
      </c>
      <c r="G409" s="119">
        <v>95.2</v>
      </c>
      <c r="H409" s="119">
        <v>95.1</v>
      </c>
      <c r="I409" s="119">
        <v>6255001</v>
      </c>
      <c r="J409" s="119">
        <v>596594381.45000005</v>
      </c>
      <c r="K409" s="121">
        <v>43145</v>
      </c>
      <c r="L409" s="119">
        <v>30524</v>
      </c>
      <c r="M409" s="119" t="s">
        <v>838</v>
      </c>
    </row>
    <row r="410" spans="1:13">
      <c r="A410" s="119" t="s">
        <v>839</v>
      </c>
      <c r="B410" s="119" t="s">
        <v>397</v>
      </c>
      <c r="C410" s="119">
        <v>45.3</v>
      </c>
      <c r="D410" s="119">
        <v>46.7</v>
      </c>
      <c r="E410" s="119">
        <v>44.4</v>
      </c>
      <c r="F410" s="119">
        <v>44.8</v>
      </c>
      <c r="G410" s="119">
        <v>44.55</v>
      </c>
      <c r="H410" s="119">
        <v>44.45</v>
      </c>
      <c r="I410" s="119">
        <v>1469687</v>
      </c>
      <c r="J410" s="119">
        <v>67100405.399999999</v>
      </c>
      <c r="K410" s="121">
        <v>43145</v>
      </c>
      <c r="L410" s="119">
        <v>5302</v>
      </c>
      <c r="M410" s="119" t="s">
        <v>840</v>
      </c>
    </row>
    <row r="411" spans="1:13">
      <c r="A411" s="119" t="s">
        <v>841</v>
      </c>
      <c r="B411" s="119" t="s">
        <v>397</v>
      </c>
      <c r="C411" s="119">
        <v>44.15</v>
      </c>
      <c r="D411" s="119">
        <v>46</v>
      </c>
      <c r="E411" s="119">
        <v>43.5</v>
      </c>
      <c r="F411" s="119">
        <v>44.85</v>
      </c>
      <c r="G411" s="119">
        <v>44.85</v>
      </c>
      <c r="H411" s="119">
        <v>43.2</v>
      </c>
      <c r="I411" s="119">
        <v>39101</v>
      </c>
      <c r="J411" s="119">
        <v>1754145.8</v>
      </c>
      <c r="K411" s="121">
        <v>43145</v>
      </c>
      <c r="L411" s="119">
        <v>244</v>
      </c>
      <c r="M411" s="119" t="s">
        <v>842</v>
      </c>
    </row>
    <row r="412" spans="1:13">
      <c r="A412" s="119" t="s">
        <v>843</v>
      </c>
      <c r="B412" s="119" t="s">
        <v>397</v>
      </c>
      <c r="C412" s="119">
        <v>906.5</v>
      </c>
      <c r="D412" s="119">
        <v>949.9</v>
      </c>
      <c r="E412" s="119">
        <v>897</v>
      </c>
      <c r="F412" s="119">
        <v>916.1</v>
      </c>
      <c r="G412" s="119">
        <v>908.35</v>
      </c>
      <c r="H412" s="119">
        <v>889.2</v>
      </c>
      <c r="I412" s="119">
        <v>19687</v>
      </c>
      <c r="J412" s="119">
        <v>18147859.149999999</v>
      </c>
      <c r="K412" s="121">
        <v>43145</v>
      </c>
      <c r="L412" s="119">
        <v>1428</v>
      </c>
      <c r="M412" s="119" t="s">
        <v>844</v>
      </c>
    </row>
    <row r="413" spans="1:13">
      <c r="A413" s="119" t="s">
        <v>845</v>
      </c>
      <c r="B413" s="119" t="s">
        <v>397</v>
      </c>
      <c r="C413" s="119">
        <v>217.9</v>
      </c>
      <c r="D413" s="119">
        <v>218.4</v>
      </c>
      <c r="E413" s="119">
        <v>211</v>
      </c>
      <c r="F413" s="119">
        <v>216.35</v>
      </c>
      <c r="G413" s="119">
        <v>215.3</v>
      </c>
      <c r="H413" s="119">
        <v>211.4</v>
      </c>
      <c r="I413" s="119">
        <v>203333</v>
      </c>
      <c r="J413" s="119">
        <v>43992181.25</v>
      </c>
      <c r="K413" s="121">
        <v>43145</v>
      </c>
      <c r="L413" s="119">
        <v>637</v>
      </c>
      <c r="M413" s="119" t="s">
        <v>846</v>
      </c>
    </row>
    <row r="414" spans="1:13">
      <c r="A414" s="119" t="s">
        <v>848</v>
      </c>
      <c r="B414" s="119" t="s">
        <v>397</v>
      </c>
      <c r="C414" s="119">
        <v>706</v>
      </c>
      <c r="D414" s="119">
        <v>757.9</v>
      </c>
      <c r="E414" s="119">
        <v>700</v>
      </c>
      <c r="F414" s="119">
        <v>704.25</v>
      </c>
      <c r="G414" s="119">
        <v>705</v>
      </c>
      <c r="H414" s="119">
        <v>699.25</v>
      </c>
      <c r="I414" s="119">
        <v>108709</v>
      </c>
      <c r="J414" s="119">
        <v>76972622.950000003</v>
      </c>
      <c r="K414" s="121">
        <v>43145</v>
      </c>
      <c r="L414" s="119">
        <v>3108</v>
      </c>
      <c r="M414" s="119" t="s">
        <v>849</v>
      </c>
    </row>
    <row r="415" spans="1:13">
      <c r="A415" s="119" t="s">
        <v>850</v>
      </c>
      <c r="B415" s="119" t="s">
        <v>397</v>
      </c>
      <c r="C415" s="119">
        <v>685.1</v>
      </c>
      <c r="D415" s="119">
        <v>686.05</v>
      </c>
      <c r="E415" s="119">
        <v>651.1</v>
      </c>
      <c r="F415" s="119">
        <v>653.25</v>
      </c>
      <c r="G415" s="119">
        <v>652</v>
      </c>
      <c r="H415" s="119">
        <v>692.75</v>
      </c>
      <c r="I415" s="119">
        <v>88927</v>
      </c>
      <c r="J415" s="119">
        <v>58899204</v>
      </c>
      <c r="K415" s="121">
        <v>43145</v>
      </c>
      <c r="L415" s="119">
        <v>6169</v>
      </c>
      <c r="M415" s="119" t="s">
        <v>851</v>
      </c>
    </row>
    <row r="416" spans="1:13">
      <c r="A416" s="119" t="s">
        <v>3494</v>
      </c>
      <c r="B416" s="119" t="s">
        <v>397</v>
      </c>
      <c r="C416" s="119">
        <v>2.7</v>
      </c>
      <c r="D416" s="119">
        <v>2.7</v>
      </c>
      <c r="E416" s="119">
        <v>2.7</v>
      </c>
      <c r="F416" s="119">
        <v>2.7</v>
      </c>
      <c r="G416" s="119">
        <v>2.7</v>
      </c>
      <c r="H416" s="119">
        <v>2.8</v>
      </c>
      <c r="I416" s="119">
        <v>1667</v>
      </c>
      <c r="J416" s="119">
        <v>4500.8999999999996</v>
      </c>
      <c r="K416" s="121">
        <v>43145</v>
      </c>
      <c r="L416" s="119">
        <v>9</v>
      </c>
      <c r="M416" s="119" t="s">
        <v>3495</v>
      </c>
    </row>
    <row r="417" spans="1:13">
      <c r="A417" s="119" t="s">
        <v>3174</v>
      </c>
      <c r="B417" s="119" t="s">
        <v>397</v>
      </c>
      <c r="C417" s="119">
        <v>75.599999999999994</v>
      </c>
      <c r="D417" s="119">
        <v>78.7</v>
      </c>
      <c r="E417" s="119">
        <v>75.5</v>
      </c>
      <c r="F417" s="119">
        <v>75.599999999999994</v>
      </c>
      <c r="G417" s="119">
        <v>75.95</v>
      </c>
      <c r="H417" s="119">
        <v>77.400000000000006</v>
      </c>
      <c r="I417" s="119">
        <v>4551</v>
      </c>
      <c r="J417" s="119">
        <v>347571.1</v>
      </c>
      <c r="K417" s="121">
        <v>43145</v>
      </c>
      <c r="L417" s="119">
        <v>66</v>
      </c>
      <c r="M417" s="119" t="s">
        <v>3175</v>
      </c>
    </row>
    <row r="418" spans="1:13">
      <c r="A418" s="119" t="s">
        <v>852</v>
      </c>
      <c r="B418" s="119" t="s">
        <v>397</v>
      </c>
      <c r="C418" s="119">
        <v>384.9</v>
      </c>
      <c r="D418" s="119">
        <v>384.9</v>
      </c>
      <c r="E418" s="119">
        <v>372.3</v>
      </c>
      <c r="F418" s="119">
        <v>374.35</v>
      </c>
      <c r="G418" s="119">
        <v>374</v>
      </c>
      <c r="H418" s="119">
        <v>378.7</v>
      </c>
      <c r="I418" s="119">
        <v>20990</v>
      </c>
      <c r="J418" s="119">
        <v>7919453.0999999996</v>
      </c>
      <c r="K418" s="121">
        <v>43145</v>
      </c>
      <c r="L418" s="119">
        <v>578</v>
      </c>
      <c r="M418" s="119" t="s">
        <v>853</v>
      </c>
    </row>
    <row r="419" spans="1:13">
      <c r="A419" s="119" t="s">
        <v>854</v>
      </c>
      <c r="B419" s="119" t="s">
        <v>397</v>
      </c>
      <c r="C419" s="119">
        <v>544.79999999999995</v>
      </c>
      <c r="D419" s="119">
        <v>549</v>
      </c>
      <c r="E419" s="119">
        <v>526.4</v>
      </c>
      <c r="F419" s="119">
        <v>527.04999999999995</v>
      </c>
      <c r="G419" s="119">
        <v>527</v>
      </c>
      <c r="H419" s="119">
        <v>536.85</v>
      </c>
      <c r="I419" s="119">
        <v>3992</v>
      </c>
      <c r="J419" s="119">
        <v>2151463</v>
      </c>
      <c r="K419" s="121">
        <v>43145</v>
      </c>
      <c r="L419" s="119">
        <v>427</v>
      </c>
      <c r="M419" s="119" t="s">
        <v>855</v>
      </c>
    </row>
    <row r="420" spans="1:13">
      <c r="A420" s="119" t="s">
        <v>856</v>
      </c>
      <c r="B420" s="119" t="s">
        <v>397</v>
      </c>
      <c r="C420" s="119">
        <v>115.5</v>
      </c>
      <c r="D420" s="119">
        <v>119.95</v>
      </c>
      <c r="E420" s="119">
        <v>115.5</v>
      </c>
      <c r="F420" s="119">
        <v>117.05</v>
      </c>
      <c r="G420" s="119">
        <v>117</v>
      </c>
      <c r="H420" s="119">
        <v>114.55</v>
      </c>
      <c r="I420" s="119">
        <v>20780</v>
      </c>
      <c r="J420" s="119">
        <v>2444992.7999999998</v>
      </c>
      <c r="K420" s="121">
        <v>43145</v>
      </c>
      <c r="L420" s="119">
        <v>402</v>
      </c>
      <c r="M420" s="119" t="s">
        <v>857</v>
      </c>
    </row>
    <row r="421" spans="1:13">
      <c r="A421" s="119" t="s">
        <v>858</v>
      </c>
      <c r="B421" s="119" t="s">
        <v>397</v>
      </c>
      <c r="C421" s="119">
        <v>145</v>
      </c>
      <c r="D421" s="119">
        <v>145.65</v>
      </c>
      <c r="E421" s="119">
        <v>140.1</v>
      </c>
      <c r="F421" s="119">
        <v>142.44999999999999</v>
      </c>
      <c r="G421" s="119">
        <v>142.4</v>
      </c>
      <c r="H421" s="119">
        <v>139</v>
      </c>
      <c r="I421" s="119">
        <v>15177477</v>
      </c>
      <c r="J421" s="119">
        <v>2163213162.9499998</v>
      </c>
      <c r="K421" s="121">
        <v>43145</v>
      </c>
      <c r="L421" s="119">
        <v>69757</v>
      </c>
      <c r="M421" s="119" t="s">
        <v>859</v>
      </c>
    </row>
    <row r="422" spans="1:13">
      <c r="A422" s="119" t="s">
        <v>2587</v>
      </c>
      <c r="B422" s="119" t="s">
        <v>397</v>
      </c>
      <c r="C422" s="119">
        <v>249</v>
      </c>
      <c r="D422" s="119">
        <v>249</v>
      </c>
      <c r="E422" s="119">
        <v>236.15</v>
      </c>
      <c r="F422" s="119">
        <v>244.25</v>
      </c>
      <c r="G422" s="119">
        <v>243</v>
      </c>
      <c r="H422" s="119">
        <v>240.45</v>
      </c>
      <c r="I422" s="119">
        <v>4578</v>
      </c>
      <c r="J422" s="119">
        <v>1111181.8</v>
      </c>
      <c r="K422" s="121">
        <v>43145</v>
      </c>
      <c r="L422" s="119">
        <v>74</v>
      </c>
      <c r="M422" s="119" t="s">
        <v>2588</v>
      </c>
    </row>
    <row r="423" spans="1:13">
      <c r="A423" s="119" t="s">
        <v>860</v>
      </c>
      <c r="B423" s="119" t="s">
        <v>397</v>
      </c>
      <c r="C423" s="119">
        <v>1818</v>
      </c>
      <c r="D423" s="119">
        <v>1839.9</v>
      </c>
      <c r="E423" s="119">
        <v>1790</v>
      </c>
      <c r="F423" s="119">
        <v>1803.3</v>
      </c>
      <c r="G423" s="119">
        <v>1790</v>
      </c>
      <c r="H423" s="119">
        <v>1810.35</v>
      </c>
      <c r="I423" s="119">
        <v>788</v>
      </c>
      <c r="J423" s="119">
        <v>1427120.4</v>
      </c>
      <c r="K423" s="121">
        <v>43145</v>
      </c>
      <c r="L423" s="119">
        <v>210</v>
      </c>
      <c r="M423" s="119" t="s">
        <v>861</v>
      </c>
    </row>
    <row r="424" spans="1:13">
      <c r="A424" s="119" t="s">
        <v>2940</v>
      </c>
      <c r="B424" s="119" t="s">
        <v>397</v>
      </c>
      <c r="C424" s="119">
        <v>534</v>
      </c>
      <c r="D424" s="119">
        <v>535</v>
      </c>
      <c r="E424" s="119">
        <v>524</v>
      </c>
      <c r="F424" s="119">
        <v>526.9</v>
      </c>
      <c r="G424" s="119">
        <v>525.04999999999995</v>
      </c>
      <c r="H424" s="119">
        <v>528.85</v>
      </c>
      <c r="I424" s="119">
        <v>1191553</v>
      </c>
      <c r="J424" s="119">
        <v>631313246.5</v>
      </c>
      <c r="K424" s="121">
        <v>43145</v>
      </c>
      <c r="L424" s="119">
        <v>51633</v>
      </c>
      <c r="M424" s="119" t="s">
        <v>2941</v>
      </c>
    </row>
    <row r="425" spans="1:13">
      <c r="A425" s="119" t="s">
        <v>2945</v>
      </c>
      <c r="B425" s="119" t="s">
        <v>397</v>
      </c>
      <c r="C425" s="119">
        <v>678.1</v>
      </c>
      <c r="D425" s="119">
        <v>688.55</v>
      </c>
      <c r="E425" s="119">
        <v>670.4</v>
      </c>
      <c r="F425" s="119">
        <v>683.85</v>
      </c>
      <c r="G425" s="119">
        <v>678.1</v>
      </c>
      <c r="H425" s="119">
        <v>686.8</v>
      </c>
      <c r="I425" s="119">
        <v>19741</v>
      </c>
      <c r="J425" s="119">
        <v>13463439.15</v>
      </c>
      <c r="K425" s="121">
        <v>43145</v>
      </c>
      <c r="L425" s="119">
        <v>1227</v>
      </c>
      <c r="M425" s="119" t="s">
        <v>2946</v>
      </c>
    </row>
    <row r="426" spans="1:13">
      <c r="A426" s="119" t="s">
        <v>862</v>
      </c>
      <c r="B426" s="119" t="s">
        <v>397</v>
      </c>
      <c r="C426" s="119">
        <v>48.2</v>
      </c>
      <c r="D426" s="119">
        <v>50.2</v>
      </c>
      <c r="E426" s="119">
        <v>47.75</v>
      </c>
      <c r="F426" s="119">
        <v>48.35</v>
      </c>
      <c r="G426" s="119">
        <v>48.2</v>
      </c>
      <c r="H426" s="119">
        <v>47.55</v>
      </c>
      <c r="I426" s="119">
        <v>16985964</v>
      </c>
      <c r="J426" s="119">
        <v>833294952.60000002</v>
      </c>
      <c r="K426" s="121">
        <v>43145</v>
      </c>
      <c r="L426" s="119">
        <v>41361</v>
      </c>
      <c r="M426" s="119" t="s">
        <v>863</v>
      </c>
    </row>
    <row r="427" spans="1:13">
      <c r="A427" s="119" t="s">
        <v>864</v>
      </c>
      <c r="B427" s="119" t="s">
        <v>397</v>
      </c>
      <c r="C427" s="119">
        <v>164</v>
      </c>
      <c r="D427" s="119">
        <v>166</v>
      </c>
      <c r="E427" s="119">
        <v>159.05000000000001</v>
      </c>
      <c r="F427" s="119">
        <v>159.85</v>
      </c>
      <c r="G427" s="119">
        <v>159.9</v>
      </c>
      <c r="H427" s="119">
        <v>165.15</v>
      </c>
      <c r="I427" s="119">
        <v>120953</v>
      </c>
      <c r="J427" s="119">
        <v>19644321.199999999</v>
      </c>
      <c r="K427" s="121">
        <v>43145</v>
      </c>
      <c r="L427" s="119">
        <v>3310</v>
      </c>
      <c r="M427" s="119" t="s">
        <v>865</v>
      </c>
    </row>
    <row r="428" spans="1:13">
      <c r="A428" s="119" t="s">
        <v>866</v>
      </c>
      <c r="B428" s="119" t="s">
        <v>397</v>
      </c>
      <c r="C428" s="119">
        <v>261.89999999999998</v>
      </c>
      <c r="D428" s="119">
        <v>266.05</v>
      </c>
      <c r="E428" s="119">
        <v>252.15</v>
      </c>
      <c r="F428" s="119">
        <v>260.10000000000002</v>
      </c>
      <c r="G428" s="119">
        <v>256</v>
      </c>
      <c r="H428" s="119">
        <v>256.3</v>
      </c>
      <c r="I428" s="119">
        <v>256549</v>
      </c>
      <c r="J428" s="119">
        <v>66748319.899999999</v>
      </c>
      <c r="K428" s="121">
        <v>43145</v>
      </c>
      <c r="L428" s="119">
        <v>6062</v>
      </c>
      <c r="M428" s="119" t="s">
        <v>867</v>
      </c>
    </row>
    <row r="429" spans="1:13">
      <c r="A429" s="119" t="s">
        <v>69</v>
      </c>
      <c r="B429" s="119" t="s">
        <v>397</v>
      </c>
      <c r="C429" s="119">
        <v>473.8</v>
      </c>
      <c r="D429" s="119">
        <v>473.8</v>
      </c>
      <c r="E429" s="119">
        <v>463.15</v>
      </c>
      <c r="F429" s="119">
        <v>466.9</v>
      </c>
      <c r="G429" s="119">
        <v>466</v>
      </c>
      <c r="H429" s="119">
        <v>465</v>
      </c>
      <c r="I429" s="119">
        <v>4658095</v>
      </c>
      <c r="J429" s="119">
        <v>2181190731.5500002</v>
      </c>
      <c r="K429" s="121">
        <v>43145</v>
      </c>
      <c r="L429" s="119">
        <v>77160</v>
      </c>
      <c r="M429" s="119" t="s">
        <v>868</v>
      </c>
    </row>
    <row r="430" spans="1:13">
      <c r="A430" s="119" t="s">
        <v>3428</v>
      </c>
      <c r="B430" s="119" t="s">
        <v>397</v>
      </c>
      <c r="C430" s="119">
        <v>1689</v>
      </c>
      <c r="D430" s="119">
        <v>1694.05</v>
      </c>
      <c r="E430" s="119">
        <v>1636.05</v>
      </c>
      <c r="F430" s="119">
        <v>1643.95</v>
      </c>
      <c r="G430" s="119">
        <v>1640</v>
      </c>
      <c r="H430" s="119">
        <v>1680</v>
      </c>
      <c r="I430" s="119">
        <v>147006</v>
      </c>
      <c r="J430" s="119">
        <v>243615491</v>
      </c>
      <c r="K430" s="121">
        <v>43145</v>
      </c>
      <c r="L430" s="119">
        <v>7812</v>
      </c>
      <c r="M430" s="119" t="s">
        <v>3430</v>
      </c>
    </row>
    <row r="431" spans="1:13">
      <c r="A431" s="119" t="s">
        <v>2971</v>
      </c>
      <c r="B431" s="119" t="s">
        <v>397</v>
      </c>
      <c r="C431" s="119">
        <v>318.89999999999998</v>
      </c>
      <c r="D431" s="119">
        <v>320</v>
      </c>
      <c r="E431" s="119">
        <v>308</v>
      </c>
      <c r="F431" s="119">
        <v>310.39999999999998</v>
      </c>
      <c r="G431" s="119">
        <v>313.85000000000002</v>
      </c>
      <c r="H431" s="119">
        <v>313.45</v>
      </c>
      <c r="I431" s="119">
        <v>10205</v>
      </c>
      <c r="J431" s="119">
        <v>3207069.5</v>
      </c>
      <c r="K431" s="121">
        <v>43145</v>
      </c>
      <c r="L431" s="119">
        <v>328</v>
      </c>
      <c r="M431" s="119" t="s">
        <v>2972</v>
      </c>
    </row>
    <row r="432" spans="1:13">
      <c r="A432" s="119" t="s">
        <v>869</v>
      </c>
      <c r="B432" s="119" t="s">
        <v>397</v>
      </c>
      <c r="C432" s="119">
        <v>3.4</v>
      </c>
      <c r="D432" s="119">
        <v>3.55</v>
      </c>
      <c r="E432" s="119">
        <v>3.3</v>
      </c>
      <c r="F432" s="119">
        <v>3.4</v>
      </c>
      <c r="G432" s="119">
        <v>3.4</v>
      </c>
      <c r="H432" s="119">
        <v>3.35</v>
      </c>
      <c r="I432" s="119">
        <v>4545504</v>
      </c>
      <c r="J432" s="119">
        <v>15482049.35</v>
      </c>
      <c r="K432" s="121">
        <v>43145</v>
      </c>
      <c r="L432" s="119">
        <v>8954</v>
      </c>
      <c r="M432" s="119" t="s">
        <v>870</v>
      </c>
    </row>
    <row r="433" spans="1:13">
      <c r="A433" s="119" t="s">
        <v>871</v>
      </c>
      <c r="B433" s="119" t="s">
        <v>397</v>
      </c>
      <c r="C433" s="119">
        <v>415.35</v>
      </c>
      <c r="D433" s="119">
        <v>415.35</v>
      </c>
      <c r="E433" s="119">
        <v>408.1</v>
      </c>
      <c r="F433" s="119">
        <v>414</v>
      </c>
      <c r="G433" s="119">
        <v>415</v>
      </c>
      <c r="H433" s="119">
        <v>415.4</v>
      </c>
      <c r="I433" s="119">
        <v>4536</v>
      </c>
      <c r="J433" s="119">
        <v>1867895</v>
      </c>
      <c r="K433" s="121">
        <v>43145</v>
      </c>
      <c r="L433" s="119">
        <v>199</v>
      </c>
      <c r="M433" s="119" t="s">
        <v>872</v>
      </c>
    </row>
    <row r="434" spans="1:13">
      <c r="A434" s="119" t="s">
        <v>873</v>
      </c>
      <c r="B434" s="119" t="s">
        <v>397</v>
      </c>
      <c r="C434" s="119">
        <v>371.05</v>
      </c>
      <c r="D434" s="119">
        <v>377.4</v>
      </c>
      <c r="E434" s="119">
        <v>361.6</v>
      </c>
      <c r="F434" s="119">
        <v>368.35</v>
      </c>
      <c r="G434" s="119">
        <v>361.65</v>
      </c>
      <c r="H434" s="119">
        <v>368.3</v>
      </c>
      <c r="I434" s="119">
        <v>22033</v>
      </c>
      <c r="J434" s="119">
        <v>8182371.6500000004</v>
      </c>
      <c r="K434" s="121">
        <v>43145</v>
      </c>
      <c r="L434" s="119">
        <v>337</v>
      </c>
      <c r="M434" s="119" t="s">
        <v>874</v>
      </c>
    </row>
    <row r="435" spans="1:13">
      <c r="A435" s="119" t="s">
        <v>875</v>
      </c>
      <c r="B435" s="119" t="s">
        <v>397</v>
      </c>
      <c r="C435" s="119">
        <v>161.35</v>
      </c>
      <c r="D435" s="119">
        <v>164.65</v>
      </c>
      <c r="E435" s="119">
        <v>153.5</v>
      </c>
      <c r="F435" s="119">
        <v>155.1</v>
      </c>
      <c r="G435" s="119">
        <v>155.15</v>
      </c>
      <c r="H435" s="119">
        <v>161.05000000000001</v>
      </c>
      <c r="I435" s="119">
        <v>470215</v>
      </c>
      <c r="J435" s="119">
        <v>75325639.099999994</v>
      </c>
      <c r="K435" s="121">
        <v>43145</v>
      </c>
      <c r="L435" s="119">
        <v>5146</v>
      </c>
      <c r="M435" s="119" t="s">
        <v>876</v>
      </c>
    </row>
    <row r="436" spans="1:13">
      <c r="A436" s="119" t="s">
        <v>3176</v>
      </c>
      <c r="B436" s="119" t="s">
        <v>397</v>
      </c>
      <c r="C436" s="119">
        <v>100.05</v>
      </c>
      <c r="D436" s="119">
        <v>107.15</v>
      </c>
      <c r="E436" s="119">
        <v>100.05</v>
      </c>
      <c r="F436" s="119">
        <v>105.15</v>
      </c>
      <c r="G436" s="119">
        <v>104</v>
      </c>
      <c r="H436" s="119">
        <v>102.05</v>
      </c>
      <c r="I436" s="119">
        <v>976</v>
      </c>
      <c r="J436" s="119">
        <v>103407.7</v>
      </c>
      <c r="K436" s="121">
        <v>43145</v>
      </c>
      <c r="L436" s="119">
        <v>31</v>
      </c>
      <c r="M436" s="119" t="s">
        <v>3177</v>
      </c>
    </row>
    <row r="437" spans="1:13">
      <c r="A437" s="119" t="s">
        <v>877</v>
      </c>
      <c r="B437" s="119" t="s">
        <v>397</v>
      </c>
      <c r="C437" s="119">
        <v>42.75</v>
      </c>
      <c r="D437" s="119">
        <v>44.2</v>
      </c>
      <c r="E437" s="119">
        <v>42.7</v>
      </c>
      <c r="F437" s="119">
        <v>42.9</v>
      </c>
      <c r="G437" s="119">
        <v>42.8</v>
      </c>
      <c r="H437" s="119">
        <v>42.75</v>
      </c>
      <c r="I437" s="119">
        <v>83595</v>
      </c>
      <c r="J437" s="119">
        <v>3634766.3</v>
      </c>
      <c r="K437" s="121">
        <v>43145</v>
      </c>
      <c r="L437" s="119">
        <v>721</v>
      </c>
      <c r="M437" s="119" t="s">
        <v>878</v>
      </c>
    </row>
    <row r="438" spans="1:13">
      <c r="A438" s="119" t="s">
        <v>879</v>
      </c>
      <c r="B438" s="119" t="s">
        <v>397</v>
      </c>
      <c r="C438" s="119">
        <v>982.2</v>
      </c>
      <c r="D438" s="119">
        <v>988.55</v>
      </c>
      <c r="E438" s="119">
        <v>940</v>
      </c>
      <c r="F438" s="119">
        <v>947.5</v>
      </c>
      <c r="G438" s="119">
        <v>945</v>
      </c>
      <c r="H438" s="119">
        <v>999.3</v>
      </c>
      <c r="I438" s="119">
        <v>20988</v>
      </c>
      <c r="J438" s="119">
        <v>20291315.399999999</v>
      </c>
      <c r="K438" s="121">
        <v>43145</v>
      </c>
      <c r="L438" s="119">
        <v>1770</v>
      </c>
      <c r="M438" s="119" t="s">
        <v>880</v>
      </c>
    </row>
    <row r="439" spans="1:13">
      <c r="A439" s="119" t="s">
        <v>881</v>
      </c>
      <c r="B439" s="119" t="s">
        <v>397</v>
      </c>
      <c r="C439" s="119">
        <v>119.45</v>
      </c>
      <c r="D439" s="119">
        <v>119.95</v>
      </c>
      <c r="E439" s="119">
        <v>114.45</v>
      </c>
      <c r="F439" s="119">
        <v>115.5</v>
      </c>
      <c r="G439" s="119">
        <v>115.4</v>
      </c>
      <c r="H439" s="119">
        <v>118.4</v>
      </c>
      <c r="I439" s="119">
        <v>849800</v>
      </c>
      <c r="J439" s="119">
        <v>99497305.349999994</v>
      </c>
      <c r="K439" s="121">
        <v>43145</v>
      </c>
      <c r="L439" s="119">
        <v>7805</v>
      </c>
      <c r="M439" s="119" t="s">
        <v>882</v>
      </c>
    </row>
    <row r="440" spans="1:13">
      <c r="A440" s="119" t="s">
        <v>3632</v>
      </c>
      <c r="B440" s="119" t="s">
        <v>397</v>
      </c>
      <c r="C440" s="119">
        <v>220</v>
      </c>
      <c r="D440" s="119">
        <v>227</v>
      </c>
      <c r="E440" s="119">
        <v>218</v>
      </c>
      <c r="F440" s="119">
        <v>223.4</v>
      </c>
      <c r="G440" s="119">
        <v>221.5</v>
      </c>
      <c r="H440" s="119">
        <v>210.35</v>
      </c>
      <c r="I440" s="119">
        <v>720957</v>
      </c>
      <c r="J440" s="119">
        <v>161544713.25</v>
      </c>
      <c r="K440" s="121">
        <v>43145</v>
      </c>
      <c r="L440" s="119">
        <v>5809</v>
      </c>
      <c r="M440" s="119" t="s">
        <v>3633</v>
      </c>
    </row>
    <row r="441" spans="1:13">
      <c r="A441" s="119" t="s">
        <v>390</v>
      </c>
      <c r="B441" s="119" t="s">
        <v>397</v>
      </c>
      <c r="C441" s="119">
        <v>215.25</v>
      </c>
      <c r="D441" s="119">
        <v>218.45</v>
      </c>
      <c r="E441" s="119">
        <v>210.35</v>
      </c>
      <c r="F441" s="119">
        <v>211.85</v>
      </c>
      <c r="G441" s="119">
        <v>211.9</v>
      </c>
      <c r="H441" s="119">
        <v>214.85</v>
      </c>
      <c r="I441" s="119">
        <v>311098</v>
      </c>
      <c r="J441" s="119">
        <v>66561334.049999997</v>
      </c>
      <c r="K441" s="121">
        <v>43145</v>
      </c>
      <c r="L441" s="119">
        <v>5359</v>
      </c>
      <c r="M441" s="119" t="s">
        <v>883</v>
      </c>
    </row>
    <row r="442" spans="1:13">
      <c r="A442" s="119" t="s">
        <v>884</v>
      </c>
      <c r="B442" s="119" t="s">
        <v>397</v>
      </c>
      <c r="C442" s="119">
        <v>143.1</v>
      </c>
      <c r="D442" s="119">
        <v>155.6</v>
      </c>
      <c r="E442" s="119">
        <v>141.25</v>
      </c>
      <c r="F442" s="119">
        <v>149.55000000000001</v>
      </c>
      <c r="G442" s="119">
        <v>151</v>
      </c>
      <c r="H442" s="119">
        <v>140.69999999999999</v>
      </c>
      <c r="I442" s="119">
        <v>113642</v>
      </c>
      <c r="J442" s="119">
        <v>17183795.800000001</v>
      </c>
      <c r="K442" s="121">
        <v>43145</v>
      </c>
      <c r="L442" s="119">
        <v>1647</v>
      </c>
      <c r="M442" s="119" t="s">
        <v>885</v>
      </c>
    </row>
    <row r="443" spans="1:13">
      <c r="A443" s="119" t="s">
        <v>886</v>
      </c>
      <c r="B443" s="119" t="s">
        <v>397</v>
      </c>
      <c r="C443" s="119">
        <v>314</v>
      </c>
      <c r="D443" s="119">
        <v>314</v>
      </c>
      <c r="E443" s="119">
        <v>280.3</v>
      </c>
      <c r="F443" s="119">
        <v>304.3</v>
      </c>
      <c r="G443" s="119">
        <v>306</v>
      </c>
      <c r="H443" s="119">
        <v>303</v>
      </c>
      <c r="I443" s="119">
        <v>129728</v>
      </c>
      <c r="J443" s="119">
        <v>39487430.049999997</v>
      </c>
      <c r="K443" s="121">
        <v>43145</v>
      </c>
      <c r="L443" s="119">
        <v>2247</v>
      </c>
      <c r="M443" s="119" t="s">
        <v>887</v>
      </c>
    </row>
    <row r="444" spans="1:13">
      <c r="A444" s="119" t="s">
        <v>3178</v>
      </c>
      <c r="B444" s="119" t="s">
        <v>397</v>
      </c>
      <c r="C444" s="119">
        <v>15.05</v>
      </c>
      <c r="D444" s="119">
        <v>15.15</v>
      </c>
      <c r="E444" s="119">
        <v>14.9</v>
      </c>
      <c r="F444" s="119">
        <v>15.15</v>
      </c>
      <c r="G444" s="119">
        <v>15.15</v>
      </c>
      <c r="H444" s="119">
        <v>14.45</v>
      </c>
      <c r="I444" s="119">
        <v>217901</v>
      </c>
      <c r="J444" s="119">
        <v>3292341.6</v>
      </c>
      <c r="K444" s="121">
        <v>43145</v>
      </c>
      <c r="L444" s="119">
        <v>405</v>
      </c>
      <c r="M444" s="119" t="s">
        <v>3179</v>
      </c>
    </row>
    <row r="445" spans="1:13">
      <c r="A445" s="119" t="s">
        <v>888</v>
      </c>
      <c r="B445" s="119" t="s">
        <v>397</v>
      </c>
      <c r="C445" s="119">
        <v>73.900000000000006</v>
      </c>
      <c r="D445" s="119">
        <v>74.45</v>
      </c>
      <c r="E445" s="119">
        <v>69.25</v>
      </c>
      <c r="F445" s="119">
        <v>70.849999999999994</v>
      </c>
      <c r="G445" s="119">
        <v>70.7</v>
      </c>
      <c r="H445" s="119">
        <v>73.25</v>
      </c>
      <c r="I445" s="119">
        <v>482645</v>
      </c>
      <c r="J445" s="119">
        <v>34616550.200000003</v>
      </c>
      <c r="K445" s="121">
        <v>43145</v>
      </c>
      <c r="L445" s="119">
        <v>2264</v>
      </c>
      <c r="M445" s="119" t="s">
        <v>889</v>
      </c>
    </row>
    <row r="446" spans="1:13">
      <c r="A446" s="119" t="s">
        <v>2421</v>
      </c>
      <c r="B446" s="119" t="s">
        <v>397</v>
      </c>
      <c r="C446" s="119">
        <v>102.5</v>
      </c>
      <c r="D446" s="119">
        <v>102.5</v>
      </c>
      <c r="E446" s="119">
        <v>98.15</v>
      </c>
      <c r="F446" s="119">
        <v>99.1</v>
      </c>
      <c r="G446" s="119">
        <v>98.15</v>
      </c>
      <c r="H446" s="119">
        <v>99.8</v>
      </c>
      <c r="I446" s="119">
        <v>351725</v>
      </c>
      <c r="J446" s="119">
        <v>35505584.5</v>
      </c>
      <c r="K446" s="121">
        <v>43145</v>
      </c>
      <c r="L446" s="119">
        <v>5823</v>
      </c>
      <c r="M446" s="119" t="s">
        <v>890</v>
      </c>
    </row>
    <row r="447" spans="1:13">
      <c r="A447" s="119" t="s">
        <v>2261</v>
      </c>
      <c r="B447" s="119" t="s">
        <v>397</v>
      </c>
      <c r="C447" s="119">
        <v>879.95</v>
      </c>
      <c r="D447" s="119">
        <v>898.9</v>
      </c>
      <c r="E447" s="119">
        <v>875.25</v>
      </c>
      <c r="F447" s="119">
        <v>884.85</v>
      </c>
      <c r="G447" s="119">
        <v>893</v>
      </c>
      <c r="H447" s="119">
        <v>873</v>
      </c>
      <c r="I447" s="119">
        <v>29298</v>
      </c>
      <c r="J447" s="119">
        <v>26167698.100000001</v>
      </c>
      <c r="K447" s="121">
        <v>43145</v>
      </c>
      <c r="L447" s="119">
        <v>2520</v>
      </c>
      <c r="M447" s="119" t="s">
        <v>442</v>
      </c>
    </row>
    <row r="448" spans="1:13">
      <c r="A448" s="119" t="s">
        <v>198</v>
      </c>
      <c r="B448" s="119" t="s">
        <v>397</v>
      </c>
      <c r="C448" s="119">
        <v>395</v>
      </c>
      <c r="D448" s="119">
        <v>402.8</v>
      </c>
      <c r="E448" s="119">
        <v>389.25</v>
      </c>
      <c r="F448" s="119">
        <v>398.15</v>
      </c>
      <c r="G448" s="119">
        <v>399</v>
      </c>
      <c r="H448" s="119">
        <v>389.1</v>
      </c>
      <c r="I448" s="119">
        <v>375932</v>
      </c>
      <c r="J448" s="119">
        <v>149276758.80000001</v>
      </c>
      <c r="K448" s="121">
        <v>43145</v>
      </c>
      <c r="L448" s="119">
        <v>2914</v>
      </c>
      <c r="M448" s="119" t="s">
        <v>891</v>
      </c>
    </row>
    <row r="449" spans="1:13">
      <c r="A449" s="119" t="s">
        <v>2262</v>
      </c>
      <c r="B449" s="119" t="s">
        <v>397</v>
      </c>
      <c r="C449" s="119">
        <v>410</v>
      </c>
      <c r="D449" s="119">
        <v>414.85</v>
      </c>
      <c r="E449" s="119">
        <v>406</v>
      </c>
      <c r="F449" s="119">
        <v>412.3</v>
      </c>
      <c r="G449" s="119">
        <v>410</v>
      </c>
      <c r="H449" s="119">
        <v>406.15</v>
      </c>
      <c r="I449" s="119">
        <v>32676</v>
      </c>
      <c r="J449" s="119">
        <v>13457994.65</v>
      </c>
      <c r="K449" s="121">
        <v>43145</v>
      </c>
      <c r="L449" s="119">
        <v>2938</v>
      </c>
      <c r="M449" s="119" t="s">
        <v>462</v>
      </c>
    </row>
    <row r="450" spans="1:13">
      <c r="A450" s="119" t="s">
        <v>892</v>
      </c>
      <c r="B450" s="119" t="s">
        <v>397</v>
      </c>
      <c r="C450" s="119">
        <v>312.25</v>
      </c>
      <c r="D450" s="119">
        <v>312.5</v>
      </c>
      <c r="E450" s="119">
        <v>304.55</v>
      </c>
      <c r="F450" s="119">
        <v>305.64999999999998</v>
      </c>
      <c r="G450" s="119">
        <v>305.25</v>
      </c>
      <c r="H450" s="119">
        <v>310.64999999999998</v>
      </c>
      <c r="I450" s="119">
        <v>224836</v>
      </c>
      <c r="J450" s="119">
        <v>69216384.650000006</v>
      </c>
      <c r="K450" s="121">
        <v>43145</v>
      </c>
      <c r="L450" s="119">
        <v>3664</v>
      </c>
      <c r="M450" s="119" t="s">
        <v>893</v>
      </c>
    </row>
    <row r="451" spans="1:13">
      <c r="A451" s="119" t="s">
        <v>894</v>
      </c>
      <c r="B451" s="119" t="s">
        <v>397</v>
      </c>
      <c r="C451" s="119">
        <v>412.7</v>
      </c>
      <c r="D451" s="119">
        <v>422.15</v>
      </c>
      <c r="E451" s="119">
        <v>408.7</v>
      </c>
      <c r="F451" s="119">
        <v>412.05</v>
      </c>
      <c r="G451" s="119">
        <v>413</v>
      </c>
      <c r="H451" s="119">
        <v>406.25</v>
      </c>
      <c r="I451" s="119">
        <v>141140</v>
      </c>
      <c r="J451" s="119">
        <v>58824284.399999999</v>
      </c>
      <c r="K451" s="121">
        <v>43145</v>
      </c>
      <c r="L451" s="119">
        <v>3494</v>
      </c>
      <c r="M451" s="119" t="s">
        <v>895</v>
      </c>
    </row>
    <row r="452" spans="1:13">
      <c r="A452" s="119" t="s">
        <v>2808</v>
      </c>
      <c r="B452" s="119" t="s">
        <v>397</v>
      </c>
      <c r="C452" s="119">
        <v>759.95</v>
      </c>
      <c r="D452" s="119">
        <v>785</v>
      </c>
      <c r="E452" s="119">
        <v>755</v>
      </c>
      <c r="F452" s="119">
        <v>780.6</v>
      </c>
      <c r="G452" s="119">
        <v>780.6</v>
      </c>
      <c r="H452" s="119">
        <v>746.85</v>
      </c>
      <c r="I452" s="119">
        <v>181848</v>
      </c>
      <c r="J452" s="119">
        <v>139998311</v>
      </c>
      <c r="K452" s="121">
        <v>43145</v>
      </c>
      <c r="L452" s="119">
        <v>8189</v>
      </c>
      <c r="M452" s="119" t="s">
        <v>2809</v>
      </c>
    </row>
    <row r="453" spans="1:13">
      <c r="A453" s="119" t="s">
        <v>3180</v>
      </c>
      <c r="B453" s="119" t="s">
        <v>397</v>
      </c>
      <c r="C453" s="119">
        <v>78</v>
      </c>
      <c r="D453" s="119">
        <v>78.2</v>
      </c>
      <c r="E453" s="119">
        <v>78</v>
      </c>
      <c r="F453" s="119">
        <v>78.2</v>
      </c>
      <c r="G453" s="119">
        <v>78.2</v>
      </c>
      <c r="H453" s="119">
        <v>74.5</v>
      </c>
      <c r="I453" s="119">
        <v>940</v>
      </c>
      <c r="J453" s="119">
        <v>73478</v>
      </c>
      <c r="K453" s="121">
        <v>43145</v>
      </c>
      <c r="L453" s="119">
        <v>10</v>
      </c>
      <c r="M453" s="119" t="s">
        <v>3181</v>
      </c>
    </row>
    <row r="454" spans="1:13">
      <c r="A454" s="119" t="s">
        <v>896</v>
      </c>
      <c r="B454" s="119" t="s">
        <v>397</v>
      </c>
      <c r="C454" s="119">
        <v>6591.8</v>
      </c>
      <c r="D454" s="119">
        <v>6848</v>
      </c>
      <c r="E454" s="119">
        <v>6501</v>
      </c>
      <c r="F454" s="119">
        <v>6707.3</v>
      </c>
      <c r="G454" s="119">
        <v>6703.95</v>
      </c>
      <c r="H454" s="119">
        <v>6536.2</v>
      </c>
      <c r="I454" s="119">
        <v>2877</v>
      </c>
      <c r="J454" s="119">
        <v>19195288.699999999</v>
      </c>
      <c r="K454" s="121">
        <v>43145</v>
      </c>
      <c r="L454" s="119">
        <v>639</v>
      </c>
      <c r="M454" s="119" t="s">
        <v>897</v>
      </c>
    </row>
    <row r="455" spans="1:13">
      <c r="A455" s="119" t="s">
        <v>898</v>
      </c>
      <c r="B455" s="119" t="s">
        <v>397</v>
      </c>
      <c r="C455" s="119">
        <v>36</v>
      </c>
      <c r="D455" s="119">
        <v>39.950000000000003</v>
      </c>
      <c r="E455" s="119">
        <v>35.85</v>
      </c>
      <c r="F455" s="119">
        <v>37.9</v>
      </c>
      <c r="G455" s="119">
        <v>37.85</v>
      </c>
      <c r="H455" s="119">
        <v>35.85</v>
      </c>
      <c r="I455" s="119">
        <v>517280</v>
      </c>
      <c r="J455" s="119">
        <v>19983779.699999999</v>
      </c>
      <c r="K455" s="121">
        <v>43145</v>
      </c>
      <c r="L455" s="119">
        <v>2677</v>
      </c>
      <c r="M455" s="119" t="s">
        <v>899</v>
      </c>
    </row>
    <row r="456" spans="1:13">
      <c r="A456" s="119" t="s">
        <v>900</v>
      </c>
      <c r="B456" s="119" t="s">
        <v>397</v>
      </c>
      <c r="C456" s="119">
        <v>123.6</v>
      </c>
      <c r="D456" s="119">
        <v>128.4</v>
      </c>
      <c r="E456" s="119">
        <v>122.15</v>
      </c>
      <c r="F456" s="119">
        <v>125.4</v>
      </c>
      <c r="G456" s="119">
        <v>125.9</v>
      </c>
      <c r="H456" s="119">
        <v>122.7</v>
      </c>
      <c r="I456" s="119">
        <v>138003</v>
      </c>
      <c r="J456" s="119">
        <v>17364225.050000001</v>
      </c>
      <c r="K456" s="121">
        <v>43145</v>
      </c>
      <c r="L456" s="119">
        <v>2240</v>
      </c>
      <c r="M456" s="119" t="s">
        <v>901</v>
      </c>
    </row>
    <row r="457" spans="1:13">
      <c r="A457" s="119" t="s">
        <v>3634</v>
      </c>
      <c r="B457" s="119" t="s">
        <v>397</v>
      </c>
      <c r="C457" s="119">
        <v>4.75</v>
      </c>
      <c r="D457" s="119">
        <v>4.75</v>
      </c>
      <c r="E457" s="119">
        <v>4.75</v>
      </c>
      <c r="F457" s="119">
        <v>4.75</v>
      </c>
      <c r="G457" s="119">
        <v>4.75</v>
      </c>
      <c r="H457" s="119">
        <v>4.55</v>
      </c>
      <c r="I457" s="119">
        <v>220</v>
      </c>
      <c r="J457" s="119">
        <v>1045</v>
      </c>
      <c r="K457" s="121">
        <v>43145</v>
      </c>
      <c r="L457" s="119">
        <v>1</v>
      </c>
      <c r="M457" s="119" t="s">
        <v>3635</v>
      </c>
    </row>
    <row r="458" spans="1:13">
      <c r="A458" s="119" t="s">
        <v>902</v>
      </c>
      <c r="B458" s="119" t="s">
        <v>397</v>
      </c>
      <c r="C458" s="119">
        <v>63.55</v>
      </c>
      <c r="D458" s="119">
        <v>64.8</v>
      </c>
      <c r="E458" s="119">
        <v>58</v>
      </c>
      <c r="F458" s="119">
        <v>58.45</v>
      </c>
      <c r="G458" s="119">
        <v>58.3</v>
      </c>
      <c r="H458" s="119">
        <v>62.85</v>
      </c>
      <c r="I458" s="119">
        <v>5215784</v>
      </c>
      <c r="J458" s="119">
        <v>314026861.69999999</v>
      </c>
      <c r="K458" s="121">
        <v>43145</v>
      </c>
      <c r="L458" s="119">
        <v>25763</v>
      </c>
      <c r="M458" s="119" t="s">
        <v>903</v>
      </c>
    </row>
    <row r="459" spans="1:13">
      <c r="A459" s="119" t="s">
        <v>2311</v>
      </c>
      <c r="B459" s="119" t="s">
        <v>397</v>
      </c>
      <c r="C459" s="119">
        <v>614.45000000000005</v>
      </c>
      <c r="D459" s="119">
        <v>614.5</v>
      </c>
      <c r="E459" s="119">
        <v>593.1</v>
      </c>
      <c r="F459" s="119">
        <v>597.54999999999995</v>
      </c>
      <c r="G459" s="119">
        <v>593.1</v>
      </c>
      <c r="H459" s="119">
        <v>589.9</v>
      </c>
      <c r="I459" s="119">
        <v>19</v>
      </c>
      <c r="J459" s="119">
        <v>11532.8</v>
      </c>
      <c r="K459" s="121">
        <v>43145</v>
      </c>
      <c r="L459" s="119">
        <v>11</v>
      </c>
      <c r="M459" s="119" t="s">
        <v>2312</v>
      </c>
    </row>
    <row r="460" spans="1:13">
      <c r="A460" s="119" t="s">
        <v>904</v>
      </c>
      <c r="B460" s="119" t="s">
        <v>397</v>
      </c>
      <c r="C460" s="119">
        <v>2440.1</v>
      </c>
      <c r="D460" s="119">
        <v>2479</v>
      </c>
      <c r="E460" s="119">
        <v>2432.6999999999998</v>
      </c>
      <c r="F460" s="119">
        <v>2459.0500000000002</v>
      </c>
      <c r="G460" s="119">
        <v>2474</v>
      </c>
      <c r="H460" s="119">
        <v>2449.0500000000002</v>
      </c>
      <c r="I460" s="119">
        <v>10056</v>
      </c>
      <c r="J460" s="119">
        <v>24651684.5</v>
      </c>
      <c r="K460" s="121">
        <v>43145</v>
      </c>
      <c r="L460" s="119">
        <v>1157</v>
      </c>
      <c r="M460" s="119" t="s">
        <v>905</v>
      </c>
    </row>
    <row r="461" spans="1:13">
      <c r="A461" s="119" t="s">
        <v>70</v>
      </c>
      <c r="B461" s="119" t="s">
        <v>397</v>
      </c>
      <c r="C461" s="119">
        <v>536.1</v>
      </c>
      <c r="D461" s="119">
        <v>540.65</v>
      </c>
      <c r="E461" s="119">
        <v>529</v>
      </c>
      <c r="F461" s="119">
        <v>530.45000000000005</v>
      </c>
      <c r="G461" s="119">
        <v>529.70000000000005</v>
      </c>
      <c r="H461" s="119">
        <v>535.35</v>
      </c>
      <c r="I461" s="119">
        <v>1116088</v>
      </c>
      <c r="J461" s="119">
        <v>595597685.79999995</v>
      </c>
      <c r="K461" s="121">
        <v>43145</v>
      </c>
      <c r="L461" s="119">
        <v>30368</v>
      </c>
      <c r="M461" s="119" t="s">
        <v>906</v>
      </c>
    </row>
    <row r="462" spans="1:13">
      <c r="A462" s="119" t="s">
        <v>907</v>
      </c>
      <c r="B462" s="119" t="s">
        <v>397</v>
      </c>
      <c r="C462" s="119">
        <v>153.1</v>
      </c>
      <c r="D462" s="119">
        <v>157</v>
      </c>
      <c r="E462" s="119">
        <v>147.5</v>
      </c>
      <c r="F462" s="119">
        <v>149.44999999999999</v>
      </c>
      <c r="G462" s="119">
        <v>147.94999999999999</v>
      </c>
      <c r="H462" s="119">
        <v>152.1</v>
      </c>
      <c r="I462" s="119">
        <v>58158</v>
      </c>
      <c r="J462" s="119">
        <v>8878748.1999999993</v>
      </c>
      <c r="K462" s="121">
        <v>43145</v>
      </c>
      <c r="L462" s="119">
        <v>1002</v>
      </c>
      <c r="M462" s="119" t="s">
        <v>908</v>
      </c>
    </row>
    <row r="463" spans="1:13">
      <c r="A463" s="119" t="s">
        <v>3182</v>
      </c>
      <c r="B463" s="119" t="s">
        <v>397</v>
      </c>
      <c r="C463" s="119">
        <v>36.9</v>
      </c>
      <c r="D463" s="119">
        <v>37.5</v>
      </c>
      <c r="E463" s="119">
        <v>35.049999999999997</v>
      </c>
      <c r="F463" s="119">
        <v>35.6</v>
      </c>
      <c r="G463" s="119">
        <v>35.799999999999997</v>
      </c>
      <c r="H463" s="119">
        <v>35.950000000000003</v>
      </c>
      <c r="I463" s="119">
        <v>14988</v>
      </c>
      <c r="J463" s="119">
        <v>546141</v>
      </c>
      <c r="K463" s="121">
        <v>43145</v>
      </c>
      <c r="L463" s="119">
        <v>118</v>
      </c>
      <c r="M463" s="119" t="s">
        <v>3183</v>
      </c>
    </row>
    <row r="464" spans="1:13">
      <c r="A464" s="119" t="s">
        <v>3184</v>
      </c>
      <c r="B464" s="119" t="s">
        <v>397</v>
      </c>
      <c r="C464" s="119">
        <v>147.4</v>
      </c>
      <c r="D464" s="119">
        <v>149.25</v>
      </c>
      <c r="E464" s="119">
        <v>144.94999999999999</v>
      </c>
      <c r="F464" s="119">
        <v>147.85</v>
      </c>
      <c r="G464" s="119">
        <v>149.25</v>
      </c>
      <c r="H464" s="119">
        <v>142.15</v>
      </c>
      <c r="I464" s="119">
        <v>90244</v>
      </c>
      <c r="J464" s="119">
        <v>13408251.85</v>
      </c>
      <c r="K464" s="121">
        <v>43145</v>
      </c>
      <c r="L464" s="119">
        <v>602</v>
      </c>
      <c r="M464" s="119" t="s">
        <v>3185</v>
      </c>
    </row>
    <row r="465" spans="1:13">
      <c r="A465" s="119" t="s">
        <v>909</v>
      </c>
      <c r="B465" s="119" t="s">
        <v>397</v>
      </c>
      <c r="C465" s="119">
        <v>942.55</v>
      </c>
      <c r="D465" s="119">
        <v>968.75</v>
      </c>
      <c r="E465" s="119">
        <v>933</v>
      </c>
      <c r="F465" s="119">
        <v>953</v>
      </c>
      <c r="G465" s="119">
        <v>950</v>
      </c>
      <c r="H465" s="119">
        <v>932.55</v>
      </c>
      <c r="I465" s="119">
        <v>84954</v>
      </c>
      <c r="J465" s="119">
        <v>80964865</v>
      </c>
      <c r="K465" s="121">
        <v>43145</v>
      </c>
      <c r="L465" s="119">
        <v>5894</v>
      </c>
      <c r="M465" s="119" t="s">
        <v>910</v>
      </c>
    </row>
    <row r="466" spans="1:13">
      <c r="A466" s="119" t="s">
        <v>911</v>
      </c>
      <c r="B466" s="119" t="s">
        <v>397</v>
      </c>
      <c r="C466" s="119">
        <v>146.85</v>
      </c>
      <c r="D466" s="119">
        <v>150.94999999999999</v>
      </c>
      <c r="E466" s="119">
        <v>146.6</v>
      </c>
      <c r="F466" s="119">
        <v>148.80000000000001</v>
      </c>
      <c r="G466" s="119">
        <v>148.94999999999999</v>
      </c>
      <c r="H466" s="119">
        <v>145.69999999999999</v>
      </c>
      <c r="I466" s="119">
        <v>271423</v>
      </c>
      <c r="J466" s="119">
        <v>40379275.299999997</v>
      </c>
      <c r="K466" s="121">
        <v>43145</v>
      </c>
      <c r="L466" s="119">
        <v>2913</v>
      </c>
      <c r="M466" s="119" t="s">
        <v>912</v>
      </c>
    </row>
    <row r="467" spans="1:13">
      <c r="A467" s="119" t="s">
        <v>71</v>
      </c>
      <c r="B467" s="119" t="s">
        <v>397</v>
      </c>
      <c r="C467" s="119">
        <v>19.850000000000001</v>
      </c>
      <c r="D467" s="119">
        <v>20.3</v>
      </c>
      <c r="E467" s="119">
        <v>19.5</v>
      </c>
      <c r="F467" s="119">
        <v>19.75</v>
      </c>
      <c r="G467" s="119">
        <v>19.7</v>
      </c>
      <c r="H467" s="119">
        <v>20.05</v>
      </c>
      <c r="I467" s="119">
        <v>34448807</v>
      </c>
      <c r="J467" s="119">
        <v>684027275.70000005</v>
      </c>
      <c r="K467" s="121">
        <v>43145</v>
      </c>
      <c r="L467" s="119">
        <v>22012</v>
      </c>
      <c r="M467" s="119" t="s">
        <v>913</v>
      </c>
    </row>
    <row r="468" spans="1:13">
      <c r="A468" s="119" t="s">
        <v>2286</v>
      </c>
      <c r="B468" s="119" t="s">
        <v>397</v>
      </c>
      <c r="C468" s="119">
        <v>449</v>
      </c>
      <c r="D468" s="119">
        <v>449</v>
      </c>
      <c r="E468" s="119">
        <v>442</v>
      </c>
      <c r="F468" s="119">
        <v>443.3</v>
      </c>
      <c r="G468" s="119">
        <v>442</v>
      </c>
      <c r="H468" s="119">
        <v>442.95</v>
      </c>
      <c r="I468" s="119">
        <v>26868</v>
      </c>
      <c r="J468" s="119">
        <v>11961600.699999999</v>
      </c>
      <c r="K468" s="121">
        <v>43145</v>
      </c>
      <c r="L468" s="119">
        <v>797</v>
      </c>
      <c r="M468" s="119" t="s">
        <v>2287</v>
      </c>
    </row>
    <row r="469" spans="1:13">
      <c r="A469" s="119" t="s">
        <v>914</v>
      </c>
      <c r="B469" s="119" t="s">
        <v>397</v>
      </c>
      <c r="C469" s="119">
        <v>491</v>
      </c>
      <c r="D469" s="119">
        <v>508.4</v>
      </c>
      <c r="E469" s="119">
        <v>490.5</v>
      </c>
      <c r="F469" s="119">
        <v>493.75</v>
      </c>
      <c r="G469" s="119">
        <v>492.6</v>
      </c>
      <c r="H469" s="119">
        <v>488.55</v>
      </c>
      <c r="I469" s="119">
        <v>1332466</v>
      </c>
      <c r="J469" s="119">
        <v>665934932.75</v>
      </c>
      <c r="K469" s="121">
        <v>43145</v>
      </c>
      <c r="L469" s="119">
        <v>24610</v>
      </c>
      <c r="M469" s="119" t="s">
        <v>915</v>
      </c>
    </row>
    <row r="470" spans="1:13">
      <c r="A470" s="119" t="s">
        <v>2667</v>
      </c>
      <c r="B470" s="119" t="s">
        <v>397</v>
      </c>
      <c r="C470" s="119">
        <v>1004.45</v>
      </c>
      <c r="D470" s="119">
        <v>1004.45</v>
      </c>
      <c r="E470" s="119">
        <v>974</v>
      </c>
      <c r="F470" s="119">
        <v>1004.45</v>
      </c>
      <c r="G470" s="119">
        <v>1004.45</v>
      </c>
      <c r="H470" s="119">
        <v>956.65</v>
      </c>
      <c r="I470" s="119">
        <v>211803</v>
      </c>
      <c r="J470" s="119">
        <v>211719036.5</v>
      </c>
      <c r="K470" s="121">
        <v>43145</v>
      </c>
      <c r="L470" s="119">
        <v>5345</v>
      </c>
      <c r="M470" s="119" t="s">
        <v>2668</v>
      </c>
    </row>
    <row r="471" spans="1:13">
      <c r="A471" s="119" t="s">
        <v>916</v>
      </c>
      <c r="B471" s="119" t="s">
        <v>397</v>
      </c>
      <c r="C471" s="119">
        <v>579.95000000000005</v>
      </c>
      <c r="D471" s="119">
        <v>600.04999999999995</v>
      </c>
      <c r="E471" s="119">
        <v>575</v>
      </c>
      <c r="F471" s="119">
        <v>579.65</v>
      </c>
      <c r="G471" s="119">
        <v>577</v>
      </c>
      <c r="H471" s="119">
        <v>587.85</v>
      </c>
      <c r="I471" s="119">
        <v>11450</v>
      </c>
      <c r="J471" s="119">
        <v>6671350.1500000004</v>
      </c>
      <c r="K471" s="121">
        <v>43145</v>
      </c>
      <c r="L471" s="119">
        <v>502</v>
      </c>
      <c r="M471" s="119" t="s">
        <v>917</v>
      </c>
    </row>
    <row r="472" spans="1:13">
      <c r="A472" s="119" t="s">
        <v>918</v>
      </c>
      <c r="B472" s="119" t="s">
        <v>397</v>
      </c>
      <c r="C472" s="119">
        <v>921</v>
      </c>
      <c r="D472" s="119">
        <v>924.85</v>
      </c>
      <c r="E472" s="119">
        <v>901.15</v>
      </c>
      <c r="F472" s="119">
        <v>905.05</v>
      </c>
      <c r="G472" s="119">
        <v>904.05</v>
      </c>
      <c r="H472" s="119">
        <v>895.1</v>
      </c>
      <c r="I472" s="119">
        <v>239800</v>
      </c>
      <c r="J472" s="119">
        <v>218935118.59999999</v>
      </c>
      <c r="K472" s="121">
        <v>43145</v>
      </c>
      <c r="L472" s="119">
        <v>9345</v>
      </c>
      <c r="M472" s="119" t="s">
        <v>919</v>
      </c>
    </row>
    <row r="473" spans="1:13">
      <c r="A473" s="119" t="s">
        <v>2769</v>
      </c>
      <c r="B473" s="119" t="s">
        <v>397</v>
      </c>
      <c r="C473" s="119">
        <v>592.04999999999995</v>
      </c>
      <c r="D473" s="119">
        <v>595</v>
      </c>
      <c r="E473" s="119">
        <v>586.15</v>
      </c>
      <c r="F473" s="119">
        <v>589.95000000000005</v>
      </c>
      <c r="G473" s="119">
        <v>587.9</v>
      </c>
      <c r="H473" s="119">
        <v>591.04999999999995</v>
      </c>
      <c r="I473" s="119">
        <v>131734</v>
      </c>
      <c r="J473" s="119">
        <v>77781911.099999994</v>
      </c>
      <c r="K473" s="121">
        <v>43145</v>
      </c>
      <c r="L473" s="119">
        <v>2919</v>
      </c>
      <c r="M473" s="119" t="s">
        <v>2770</v>
      </c>
    </row>
    <row r="474" spans="1:13">
      <c r="A474" s="119" t="s">
        <v>350</v>
      </c>
      <c r="B474" s="119" t="s">
        <v>397</v>
      </c>
      <c r="C474" s="119">
        <v>1033.8</v>
      </c>
      <c r="D474" s="119">
        <v>1047</v>
      </c>
      <c r="E474" s="119">
        <v>1018</v>
      </c>
      <c r="F474" s="119">
        <v>1027.5</v>
      </c>
      <c r="G474" s="119">
        <v>1021</v>
      </c>
      <c r="H474" s="119">
        <v>1029.5</v>
      </c>
      <c r="I474" s="119">
        <v>1580718</v>
      </c>
      <c r="J474" s="119">
        <v>1623602455.45</v>
      </c>
      <c r="K474" s="121">
        <v>43145</v>
      </c>
      <c r="L474" s="119">
        <v>18133</v>
      </c>
      <c r="M474" s="119" t="s">
        <v>920</v>
      </c>
    </row>
    <row r="475" spans="1:13">
      <c r="A475" s="119" t="s">
        <v>72</v>
      </c>
      <c r="B475" s="119" t="s">
        <v>397</v>
      </c>
      <c r="C475" s="119">
        <v>556.9</v>
      </c>
      <c r="D475" s="119">
        <v>559.35</v>
      </c>
      <c r="E475" s="119">
        <v>541.65</v>
      </c>
      <c r="F475" s="119">
        <v>547.6</v>
      </c>
      <c r="G475" s="119">
        <v>547.4</v>
      </c>
      <c r="H475" s="119">
        <v>550.70000000000005</v>
      </c>
      <c r="I475" s="119">
        <v>842660</v>
      </c>
      <c r="J475" s="119">
        <v>462563843.89999998</v>
      </c>
      <c r="K475" s="121">
        <v>43145</v>
      </c>
      <c r="L475" s="119">
        <v>16479</v>
      </c>
      <c r="M475" s="119" t="s">
        <v>921</v>
      </c>
    </row>
    <row r="476" spans="1:13">
      <c r="A476" s="119" t="s">
        <v>922</v>
      </c>
      <c r="B476" s="119" t="s">
        <v>397</v>
      </c>
      <c r="C476" s="119">
        <v>828.5</v>
      </c>
      <c r="D476" s="119">
        <v>840</v>
      </c>
      <c r="E476" s="119">
        <v>822.05</v>
      </c>
      <c r="F476" s="119">
        <v>827.85</v>
      </c>
      <c r="G476" s="119">
        <v>825</v>
      </c>
      <c r="H476" s="119">
        <v>828.55</v>
      </c>
      <c r="I476" s="119">
        <v>49655</v>
      </c>
      <c r="J476" s="119">
        <v>41129506.200000003</v>
      </c>
      <c r="K476" s="121">
        <v>43145</v>
      </c>
      <c r="L476" s="119">
        <v>2208</v>
      </c>
      <c r="M476" s="119" t="s">
        <v>923</v>
      </c>
    </row>
    <row r="477" spans="1:13">
      <c r="A477" s="119" t="s">
        <v>2509</v>
      </c>
      <c r="B477" s="119" t="s">
        <v>397</v>
      </c>
      <c r="C477" s="119">
        <v>105</v>
      </c>
      <c r="D477" s="119">
        <v>107.5</v>
      </c>
      <c r="E477" s="119">
        <v>102.1</v>
      </c>
      <c r="F477" s="119">
        <v>102.65</v>
      </c>
      <c r="G477" s="119">
        <v>102.4</v>
      </c>
      <c r="H477" s="119">
        <v>104.7</v>
      </c>
      <c r="I477" s="119">
        <v>78523</v>
      </c>
      <c r="J477" s="119">
        <v>8231979.2999999998</v>
      </c>
      <c r="K477" s="121">
        <v>43145</v>
      </c>
      <c r="L477" s="119">
        <v>893</v>
      </c>
      <c r="M477" s="119" t="s">
        <v>2510</v>
      </c>
    </row>
    <row r="478" spans="1:13">
      <c r="A478" s="119" t="s">
        <v>3186</v>
      </c>
      <c r="B478" s="119" t="s">
        <v>397</v>
      </c>
      <c r="C478" s="119">
        <v>21.3</v>
      </c>
      <c r="D478" s="119">
        <v>21.3</v>
      </c>
      <c r="E478" s="119">
        <v>19.8</v>
      </c>
      <c r="F478" s="119">
        <v>20.05</v>
      </c>
      <c r="G478" s="119">
        <v>20</v>
      </c>
      <c r="H478" s="119">
        <v>20.45</v>
      </c>
      <c r="I478" s="119">
        <v>16309</v>
      </c>
      <c r="J478" s="119">
        <v>331682.25</v>
      </c>
      <c r="K478" s="121">
        <v>43145</v>
      </c>
      <c r="L478" s="119">
        <v>102</v>
      </c>
      <c r="M478" s="119" t="s">
        <v>3187</v>
      </c>
    </row>
    <row r="479" spans="1:13">
      <c r="A479" s="119" t="s">
        <v>3188</v>
      </c>
      <c r="B479" s="119" t="s">
        <v>397</v>
      </c>
      <c r="C479" s="119">
        <v>27.95</v>
      </c>
      <c r="D479" s="119">
        <v>28</v>
      </c>
      <c r="E479" s="119">
        <v>26.25</v>
      </c>
      <c r="F479" s="119">
        <v>27.3</v>
      </c>
      <c r="G479" s="119">
        <v>27.5</v>
      </c>
      <c r="H479" s="119">
        <v>27.35</v>
      </c>
      <c r="I479" s="119">
        <v>29342</v>
      </c>
      <c r="J479" s="119">
        <v>798863.65</v>
      </c>
      <c r="K479" s="121">
        <v>43145</v>
      </c>
      <c r="L479" s="119">
        <v>152</v>
      </c>
      <c r="M479" s="119" t="s">
        <v>3189</v>
      </c>
    </row>
    <row r="480" spans="1:13">
      <c r="A480" s="119" t="s">
        <v>2779</v>
      </c>
      <c r="B480" s="119" t="s">
        <v>397</v>
      </c>
      <c r="C480" s="119">
        <v>2720</v>
      </c>
      <c r="D480" s="119">
        <v>2723.8</v>
      </c>
      <c r="E480" s="119">
        <v>2706.15</v>
      </c>
      <c r="F480" s="119">
        <v>2713.1</v>
      </c>
      <c r="G480" s="119">
        <v>2712</v>
      </c>
      <c r="H480" s="119">
        <v>2700</v>
      </c>
      <c r="I480" s="119">
        <v>11647</v>
      </c>
      <c r="J480" s="119">
        <v>31658339.949999999</v>
      </c>
      <c r="K480" s="121">
        <v>43145</v>
      </c>
      <c r="L480" s="119">
        <v>1219</v>
      </c>
      <c r="M480" s="119" t="s">
        <v>2780</v>
      </c>
    </row>
    <row r="481" spans="1:13">
      <c r="A481" s="119" t="s">
        <v>924</v>
      </c>
      <c r="B481" s="119" t="s">
        <v>397</v>
      </c>
      <c r="C481" s="119">
        <v>79.599999999999994</v>
      </c>
      <c r="D481" s="119">
        <v>86</v>
      </c>
      <c r="E481" s="119">
        <v>79</v>
      </c>
      <c r="F481" s="119">
        <v>81.349999999999994</v>
      </c>
      <c r="G481" s="119">
        <v>81.95</v>
      </c>
      <c r="H481" s="119">
        <v>79.349999999999994</v>
      </c>
      <c r="I481" s="119">
        <v>66003</v>
      </c>
      <c r="J481" s="119">
        <v>5403919.6500000004</v>
      </c>
      <c r="K481" s="121">
        <v>43145</v>
      </c>
      <c r="L481" s="119">
        <v>681</v>
      </c>
      <c r="M481" s="119" t="s">
        <v>925</v>
      </c>
    </row>
    <row r="482" spans="1:13">
      <c r="A482" s="119" t="s">
        <v>2869</v>
      </c>
      <c r="B482" s="119" t="s">
        <v>397</v>
      </c>
      <c r="C482" s="119">
        <v>216</v>
      </c>
      <c r="D482" s="119">
        <v>232</v>
      </c>
      <c r="E482" s="119">
        <v>210.25</v>
      </c>
      <c r="F482" s="119">
        <v>213.3</v>
      </c>
      <c r="G482" s="119">
        <v>211</v>
      </c>
      <c r="H482" s="119">
        <v>215.35</v>
      </c>
      <c r="I482" s="119">
        <v>185592</v>
      </c>
      <c r="J482" s="119">
        <v>41177052.75</v>
      </c>
      <c r="K482" s="121">
        <v>43145</v>
      </c>
      <c r="L482" s="119">
        <v>2548</v>
      </c>
      <c r="M482" s="119" t="s">
        <v>2870</v>
      </c>
    </row>
    <row r="483" spans="1:13">
      <c r="A483" s="119" t="s">
        <v>2781</v>
      </c>
      <c r="B483" s="119" t="s">
        <v>397</v>
      </c>
      <c r="C483" s="119">
        <v>274.8</v>
      </c>
      <c r="D483" s="119">
        <v>277.89999999999998</v>
      </c>
      <c r="E483" s="119">
        <v>274.10000000000002</v>
      </c>
      <c r="F483" s="119">
        <v>275.89999999999998</v>
      </c>
      <c r="G483" s="119">
        <v>275.75</v>
      </c>
      <c r="H483" s="119">
        <v>274.14999999999998</v>
      </c>
      <c r="I483" s="119">
        <v>3452</v>
      </c>
      <c r="J483" s="119">
        <v>952860.75</v>
      </c>
      <c r="K483" s="121">
        <v>43145</v>
      </c>
      <c r="L483" s="119">
        <v>120</v>
      </c>
      <c r="M483" s="119" t="s">
        <v>2782</v>
      </c>
    </row>
    <row r="484" spans="1:13">
      <c r="A484" s="119" t="s">
        <v>2783</v>
      </c>
      <c r="B484" s="119" t="s">
        <v>397</v>
      </c>
      <c r="C484" s="119">
        <v>2700.1</v>
      </c>
      <c r="D484" s="119">
        <v>2740</v>
      </c>
      <c r="E484" s="119">
        <v>2694.6</v>
      </c>
      <c r="F484" s="119">
        <v>2724.35</v>
      </c>
      <c r="G484" s="119">
        <v>2740</v>
      </c>
      <c r="H484" s="119">
        <v>2694.7</v>
      </c>
      <c r="I484" s="119">
        <v>1982</v>
      </c>
      <c r="J484" s="119">
        <v>5381593.2000000002</v>
      </c>
      <c r="K484" s="121">
        <v>43145</v>
      </c>
      <c r="L484" s="119">
        <v>193</v>
      </c>
      <c r="M484" s="119" t="s">
        <v>2784</v>
      </c>
    </row>
    <row r="485" spans="1:13">
      <c r="A485" s="119" t="s">
        <v>3190</v>
      </c>
      <c r="B485" s="119" t="s">
        <v>397</v>
      </c>
      <c r="C485" s="119">
        <v>16.5</v>
      </c>
      <c r="D485" s="119">
        <v>16.5</v>
      </c>
      <c r="E485" s="119">
        <v>15.7</v>
      </c>
      <c r="F485" s="119">
        <v>16.25</v>
      </c>
      <c r="G485" s="119">
        <v>16</v>
      </c>
      <c r="H485" s="119">
        <v>16.05</v>
      </c>
      <c r="I485" s="119">
        <v>19536</v>
      </c>
      <c r="J485" s="119">
        <v>316305.59999999998</v>
      </c>
      <c r="K485" s="121">
        <v>43145</v>
      </c>
      <c r="L485" s="119">
        <v>68</v>
      </c>
      <c r="M485" s="119" t="s">
        <v>3191</v>
      </c>
    </row>
    <row r="486" spans="1:13">
      <c r="A486" s="119" t="s">
        <v>2871</v>
      </c>
      <c r="B486" s="119" t="s">
        <v>397</v>
      </c>
      <c r="C486" s="119">
        <v>560.70000000000005</v>
      </c>
      <c r="D486" s="119">
        <v>560.70000000000005</v>
      </c>
      <c r="E486" s="119">
        <v>560.70000000000005</v>
      </c>
      <c r="F486" s="119">
        <v>560.70000000000005</v>
      </c>
      <c r="G486" s="119">
        <v>560.70000000000005</v>
      </c>
      <c r="H486" s="119">
        <v>534</v>
      </c>
      <c r="I486" s="119">
        <v>44570</v>
      </c>
      <c r="J486" s="119">
        <v>24990399</v>
      </c>
      <c r="K486" s="121">
        <v>43145</v>
      </c>
      <c r="L486" s="119">
        <v>298</v>
      </c>
      <c r="M486" s="119" t="s">
        <v>2872</v>
      </c>
    </row>
    <row r="487" spans="1:13">
      <c r="A487" s="119" t="s">
        <v>318</v>
      </c>
      <c r="B487" s="119" t="s">
        <v>397</v>
      </c>
      <c r="C487" s="119">
        <v>146.55000000000001</v>
      </c>
      <c r="D487" s="119">
        <v>152.80000000000001</v>
      </c>
      <c r="E487" s="119">
        <v>145.55000000000001</v>
      </c>
      <c r="F487" s="119">
        <v>151.6</v>
      </c>
      <c r="G487" s="119">
        <v>151.25</v>
      </c>
      <c r="H487" s="119">
        <v>145.75</v>
      </c>
      <c r="I487" s="119">
        <v>700687</v>
      </c>
      <c r="J487" s="119">
        <v>105615056.34999999</v>
      </c>
      <c r="K487" s="121">
        <v>43145</v>
      </c>
      <c r="L487" s="119">
        <v>6048</v>
      </c>
      <c r="M487" s="119" t="s">
        <v>926</v>
      </c>
    </row>
    <row r="488" spans="1:13">
      <c r="A488" s="119" t="s">
        <v>2203</v>
      </c>
      <c r="B488" s="119" t="s">
        <v>397</v>
      </c>
      <c r="C488" s="119">
        <v>194.75</v>
      </c>
      <c r="D488" s="119">
        <v>204.7</v>
      </c>
      <c r="E488" s="119">
        <v>189</v>
      </c>
      <c r="F488" s="119">
        <v>191.85</v>
      </c>
      <c r="G488" s="119">
        <v>190.1</v>
      </c>
      <c r="H488" s="119">
        <v>190.45</v>
      </c>
      <c r="I488" s="119">
        <v>110773</v>
      </c>
      <c r="J488" s="119">
        <v>21769561.25</v>
      </c>
      <c r="K488" s="121">
        <v>43145</v>
      </c>
      <c r="L488" s="119">
        <v>1724</v>
      </c>
      <c r="M488" s="119" t="s">
        <v>2204</v>
      </c>
    </row>
    <row r="489" spans="1:13">
      <c r="A489" s="119" t="s">
        <v>355</v>
      </c>
      <c r="B489" s="119" t="s">
        <v>397</v>
      </c>
      <c r="C489" s="119">
        <v>124</v>
      </c>
      <c r="D489" s="119">
        <v>125</v>
      </c>
      <c r="E489" s="119">
        <v>121.4</v>
      </c>
      <c r="F489" s="119">
        <v>122.05</v>
      </c>
      <c r="G489" s="119">
        <v>121.5</v>
      </c>
      <c r="H489" s="119">
        <v>122.45</v>
      </c>
      <c r="I489" s="119">
        <v>1710457</v>
      </c>
      <c r="J489" s="119">
        <v>210656837.69999999</v>
      </c>
      <c r="K489" s="121">
        <v>43145</v>
      </c>
      <c r="L489" s="119">
        <v>11846</v>
      </c>
      <c r="M489" s="119" t="s">
        <v>927</v>
      </c>
    </row>
    <row r="490" spans="1:13">
      <c r="A490" s="119" t="s">
        <v>928</v>
      </c>
      <c r="B490" s="119" t="s">
        <v>397</v>
      </c>
      <c r="C490" s="119">
        <v>772</v>
      </c>
      <c r="D490" s="119">
        <v>783.65</v>
      </c>
      <c r="E490" s="119">
        <v>745</v>
      </c>
      <c r="F490" s="119">
        <v>749.25</v>
      </c>
      <c r="G490" s="119">
        <v>749.75</v>
      </c>
      <c r="H490" s="119">
        <v>746.35</v>
      </c>
      <c r="I490" s="119">
        <v>2459144</v>
      </c>
      <c r="J490" s="119">
        <v>1881803663.45</v>
      </c>
      <c r="K490" s="121">
        <v>43145</v>
      </c>
      <c r="L490" s="119">
        <v>52821</v>
      </c>
      <c r="M490" s="119" t="s">
        <v>929</v>
      </c>
    </row>
    <row r="491" spans="1:13">
      <c r="A491" s="119" t="s">
        <v>73</v>
      </c>
      <c r="B491" s="119" t="s">
        <v>397</v>
      </c>
      <c r="C491" s="119">
        <v>1129.05</v>
      </c>
      <c r="D491" s="119">
        <v>1152.7</v>
      </c>
      <c r="E491" s="119">
        <v>1116.3499999999999</v>
      </c>
      <c r="F491" s="119">
        <v>1126.75</v>
      </c>
      <c r="G491" s="119">
        <v>1119</v>
      </c>
      <c r="H491" s="119">
        <v>1132.3</v>
      </c>
      <c r="I491" s="119">
        <v>1022410</v>
      </c>
      <c r="J491" s="119">
        <v>1159909676.6500001</v>
      </c>
      <c r="K491" s="121">
        <v>43145</v>
      </c>
      <c r="L491" s="119">
        <v>38436</v>
      </c>
      <c r="M491" s="119" t="s">
        <v>2285</v>
      </c>
    </row>
    <row r="492" spans="1:13">
      <c r="A492" s="119" t="s">
        <v>392</v>
      </c>
      <c r="B492" s="119" t="s">
        <v>397</v>
      </c>
      <c r="C492" s="119">
        <v>152.6</v>
      </c>
      <c r="D492" s="119">
        <v>160.4</v>
      </c>
      <c r="E492" s="119">
        <v>151.1</v>
      </c>
      <c r="F492" s="119">
        <v>156.80000000000001</v>
      </c>
      <c r="G492" s="119">
        <v>155.85</v>
      </c>
      <c r="H492" s="119">
        <v>151.1</v>
      </c>
      <c r="I492" s="119">
        <v>508219</v>
      </c>
      <c r="J492" s="119">
        <v>79439596.150000006</v>
      </c>
      <c r="K492" s="121">
        <v>43145</v>
      </c>
      <c r="L492" s="119">
        <v>5192</v>
      </c>
      <c r="M492" s="119" t="s">
        <v>930</v>
      </c>
    </row>
    <row r="493" spans="1:13">
      <c r="A493" s="119" t="s">
        <v>931</v>
      </c>
      <c r="B493" s="119" t="s">
        <v>397</v>
      </c>
      <c r="C493" s="119">
        <v>128.80000000000001</v>
      </c>
      <c r="D493" s="119">
        <v>130.4</v>
      </c>
      <c r="E493" s="119">
        <v>125</v>
      </c>
      <c r="F493" s="119">
        <v>125.9</v>
      </c>
      <c r="G493" s="119">
        <v>125.5</v>
      </c>
      <c r="H493" s="119">
        <v>131.85</v>
      </c>
      <c r="I493" s="119">
        <v>1189832</v>
      </c>
      <c r="J493" s="119">
        <v>152297805.55000001</v>
      </c>
      <c r="K493" s="121">
        <v>43145</v>
      </c>
      <c r="L493" s="119">
        <v>14891</v>
      </c>
      <c r="M493" s="119" t="s">
        <v>932</v>
      </c>
    </row>
    <row r="494" spans="1:13">
      <c r="A494" s="119" t="s">
        <v>933</v>
      </c>
      <c r="B494" s="119" t="s">
        <v>397</v>
      </c>
      <c r="C494" s="119">
        <v>1160</v>
      </c>
      <c r="D494" s="119">
        <v>1179.9000000000001</v>
      </c>
      <c r="E494" s="119">
        <v>1150</v>
      </c>
      <c r="F494" s="119">
        <v>1160.0999999999999</v>
      </c>
      <c r="G494" s="119">
        <v>1160</v>
      </c>
      <c r="H494" s="119">
        <v>1166.8499999999999</v>
      </c>
      <c r="I494" s="119">
        <v>6324</v>
      </c>
      <c r="J494" s="119">
        <v>7335613.25</v>
      </c>
      <c r="K494" s="121">
        <v>43145</v>
      </c>
      <c r="L494" s="119">
        <v>409</v>
      </c>
      <c r="M494" s="119" t="s">
        <v>934</v>
      </c>
    </row>
    <row r="495" spans="1:13">
      <c r="A495" s="119" t="s">
        <v>935</v>
      </c>
      <c r="B495" s="119" t="s">
        <v>397</v>
      </c>
      <c r="C495" s="119">
        <v>372.85</v>
      </c>
      <c r="D495" s="119">
        <v>378</v>
      </c>
      <c r="E495" s="119">
        <v>363.35</v>
      </c>
      <c r="F495" s="119">
        <v>370.75</v>
      </c>
      <c r="G495" s="119">
        <v>367.55</v>
      </c>
      <c r="H495" s="119">
        <v>365.85</v>
      </c>
      <c r="I495" s="119">
        <v>107045</v>
      </c>
      <c r="J495" s="119">
        <v>39904425.799999997</v>
      </c>
      <c r="K495" s="121">
        <v>43145</v>
      </c>
      <c r="L495" s="119">
        <v>1285</v>
      </c>
      <c r="M495" s="119" t="s">
        <v>936</v>
      </c>
    </row>
    <row r="496" spans="1:13">
      <c r="A496" s="119" t="s">
        <v>937</v>
      </c>
      <c r="B496" s="119" t="s">
        <v>397</v>
      </c>
      <c r="C496" s="119">
        <v>12.5</v>
      </c>
      <c r="D496" s="119">
        <v>12.5</v>
      </c>
      <c r="E496" s="119">
        <v>12.05</v>
      </c>
      <c r="F496" s="119">
        <v>12.1</v>
      </c>
      <c r="G496" s="119">
        <v>12.15</v>
      </c>
      <c r="H496" s="119">
        <v>12.3</v>
      </c>
      <c r="I496" s="119">
        <v>511826</v>
      </c>
      <c r="J496" s="119">
        <v>6228528.5499999998</v>
      </c>
      <c r="K496" s="121">
        <v>43145</v>
      </c>
      <c r="L496" s="119">
        <v>2548</v>
      </c>
      <c r="M496" s="119" t="s">
        <v>938</v>
      </c>
    </row>
    <row r="497" spans="1:13">
      <c r="A497" s="119" t="s">
        <v>939</v>
      </c>
      <c r="B497" s="119" t="s">
        <v>397</v>
      </c>
      <c r="C497" s="119">
        <v>503.1</v>
      </c>
      <c r="D497" s="119">
        <v>518</v>
      </c>
      <c r="E497" s="119">
        <v>503.1</v>
      </c>
      <c r="F497" s="119">
        <v>515.20000000000005</v>
      </c>
      <c r="G497" s="119">
        <v>518</v>
      </c>
      <c r="H497" s="119">
        <v>504.85</v>
      </c>
      <c r="I497" s="119">
        <v>10208</v>
      </c>
      <c r="J497" s="119">
        <v>5202089.3</v>
      </c>
      <c r="K497" s="121">
        <v>43145</v>
      </c>
      <c r="L497" s="119">
        <v>411</v>
      </c>
      <c r="M497" s="119" t="s">
        <v>940</v>
      </c>
    </row>
    <row r="498" spans="1:13">
      <c r="A498" s="119" t="s">
        <v>2372</v>
      </c>
      <c r="B498" s="119" t="s">
        <v>397</v>
      </c>
      <c r="C498" s="119">
        <v>1399.95</v>
      </c>
      <c r="D498" s="119">
        <v>1400</v>
      </c>
      <c r="E498" s="119">
        <v>1355</v>
      </c>
      <c r="F498" s="119">
        <v>1357.95</v>
      </c>
      <c r="G498" s="119">
        <v>1355.05</v>
      </c>
      <c r="H498" s="119">
        <v>1393.1</v>
      </c>
      <c r="I498" s="119">
        <v>446</v>
      </c>
      <c r="J498" s="119">
        <v>611214.65</v>
      </c>
      <c r="K498" s="121">
        <v>43145</v>
      </c>
      <c r="L498" s="119">
        <v>94</v>
      </c>
      <c r="M498" s="119" t="s">
        <v>2373</v>
      </c>
    </row>
    <row r="499" spans="1:13">
      <c r="A499" s="119" t="s">
        <v>941</v>
      </c>
      <c r="B499" s="119" t="s">
        <v>397</v>
      </c>
      <c r="C499" s="119">
        <v>534.9</v>
      </c>
      <c r="D499" s="119">
        <v>539.85</v>
      </c>
      <c r="E499" s="119">
        <v>516.6</v>
      </c>
      <c r="F499" s="119">
        <v>519.85</v>
      </c>
      <c r="G499" s="119">
        <v>518.95000000000005</v>
      </c>
      <c r="H499" s="119">
        <v>532.54999999999995</v>
      </c>
      <c r="I499" s="119">
        <v>269054</v>
      </c>
      <c r="J499" s="119">
        <v>142053128.84999999</v>
      </c>
      <c r="K499" s="121">
        <v>43145</v>
      </c>
      <c r="L499" s="119">
        <v>6837</v>
      </c>
      <c r="M499" s="119" t="s">
        <v>942</v>
      </c>
    </row>
    <row r="500" spans="1:13">
      <c r="A500" s="119" t="s">
        <v>2873</v>
      </c>
      <c r="B500" s="119" t="s">
        <v>397</v>
      </c>
      <c r="C500" s="119">
        <v>35.700000000000003</v>
      </c>
      <c r="D500" s="119">
        <v>36.65</v>
      </c>
      <c r="E500" s="119">
        <v>34.6</v>
      </c>
      <c r="F500" s="119">
        <v>34.75</v>
      </c>
      <c r="G500" s="119">
        <v>34.6</v>
      </c>
      <c r="H500" s="119">
        <v>35.85</v>
      </c>
      <c r="I500" s="119">
        <v>43706</v>
      </c>
      <c r="J500" s="119">
        <v>1543323.55</v>
      </c>
      <c r="K500" s="121">
        <v>43145</v>
      </c>
      <c r="L500" s="119">
        <v>223</v>
      </c>
      <c r="M500" s="119" t="s">
        <v>2874</v>
      </c>
    </row>
    <row r="501" spans="1:13">
      <c r="A501" s="119" t="s">
        <v>316</v>
      </c>
      <c r="B501" s="119" t="s">
        <v>397</v>
      </c>
      <c r="C501" s="119">
        <v>140</v>
      </c>
      <c r="D501" s="119">
        <v>141.69999999999999</v>
      </c>
      <c r="E501" s="119">
        <v>135.5</v>
      </c>
      <c r="F501" s="119">
        <v>136.35</v>
      </c>
      <c r="G501" s="119">
        <v>136.44999999999999</v>
      </c>
      <c r="H501" s="119">
        <v>137.85</v>
      </c>
      <c r="I501" s="119">
        <v>2802346</v>
      </c>
      <c r="J501" s="119">
        <v>390011653.25</v>
      </c>
      <c r="K501" s="121">
        <v>43145</v>
      </c>
      <c r="L501" s="119">
        <v>17160</v>
      </c>
      <c r="M501" s="119" t="s">
        <v>943</v>
      </c>
    </row>
    <row r="502" spans="1:13">
      <c r="A502" s="119" t="s">
        <v>182</v>
      </c>
      <c r="B502" s="119" t="s">
        <v>397</v>
      </c>
      <c r="C502" s="119">
        <v>6034</v>
      </c>
      <c r="D502" s="119">
        <v>6498</v>
      </c>
      <c r="E502" s="119">
        <v>6034</v>
      </c>
      <c r="F502" s="119">
        <v>6432.1</v>
      </c>
      <c r="G502" s="119">
        <v>6449</v>
      </c>
      <c r="H502" s="119">
        <v>5971.1</v>
      </c>
      <c r="I502" s="119">
        <v>36746</v>
      </c>
      <c r="J502" s="119">
        <v>233770422.40000001</v>
      </c>
      <c r="K502" s="121">
        <v>43145</v>
      </c>
      <c r="L502" s="119">
        <v>7357</v>
      </c>
      <c r="M502" s="119" t="s">
        <v>944</v>
      </c>
    </row>
    <row r="503" spans="1:13">
      <c r="A503" s="119" t="s">
        <v>199</v>
      </c>
      <c r="B503" s="119" t="s">
        <v>397</v>
      </c>
      <c r="C503" s="119">
        <v>201.1</v>
      </c>
      <c r="D503" s="119">
        <v>206</v>
      </c>
      <c r="E503" s="119">
        <v>200.05</v>
      </c>
      <c r="F503" s="119">
        <v>203.05</v>
      </c>
      <c r="G503" s="119">
        <v>202.1</v>
      </c>
      <c r="H503" s="119">
        <v>199.6</v>
      </c>
      <c r="I503" s="119">
        <v>1106148</v>
      </c>
      <c r="J503" s="119">
        <v>225826905.44999999</v>
      </c>
      <c r="K503" s="121">
        <v>43145</v>
      </c>
      <c r="L503" s="119">
        <v>28275</v>
      </c>
      <c r="M503" s="119" t="s">
        <v>945</v>
      </c>
    </row>
    <row r="504" spans="1:13">
      <c r="A504" s="119" t="s">
        <v>2669</v>
      </c>
      <c r="B504" s="119" t="s">
        <v>397</v>
      </c>
      <c r="C504" s="119">
        <v>40</v>
      </c>
      <c r="D504" s="119">
        <v>40</v>
      </c>
      <c r="E504" s="119">
        <v>35.6</v>
      </c>
      <c r="F504" s="119">
        <v>36.5</v>
      </c>
      <c r="G504" s="119">
        <v>36.5</v>
      </c>
      <c r="H504" s="119">
        <v>39.700000000000003</v>
      </c>
      <c r="I504" s="119">
        <v>233044</v>
      </c>
      <c r="J504" s="119">
        <v>8812170.3499999996</v>
      </c>
      <c r="K504" s="121">
        <v>43145</v>
      </c>
      <c r="L504" s="119">
        <v>1605</v>
      </c>
      <c r="M504" s="119" t="s">
        <v>2670</v>
      </c>
    </row>
    <row r="505" spans="1:13">
      <c r="A505" s="119" t="s">
        <v>946</v>
      </c>
      <c r="B505" s="119" t="s">
        <v>397</v>
      </c>
      <c r="C505" s="119">
        <v>14.5</v>
      </c>
      <c r="D505" s="119">
        <v>14.55</v>
      </c>
      <c r="E505" s="119">
        <v>13.9</v>
      </c>
      <c r="F505" s="119">
        <v>14.2</v>
      </c>
      <c r="G505" s="119">
        <v>14.3</v>
      </c>
      <c r="H505" s="119">
        <v>14.2</v>
      </c>
      <c r="I505" s="119">
        <v>277048</v>
      </c>
      <c r="J505" s="119">
        <v>3959252.55</v>
      </c>
      <c r="K505" s="121">
        <v>43145</v>
      </c>
      <c r="L505" s="119">
        <v>703</v>
      </c>
      <c r="M505" s="119" t="s">
        <v>947</v>
      </c>
    </row>
    <row r="506" spans="1:13">
      <c r="A506" s="119" t="s">
        <v>948</v>
      </c>
      <c r="B506" s="119" t="s">
        <v>397</v>
      </c>
      <c r="C506" s="119">
        <v>5.8</v>
      </c>
      <c r="D506" s="119">
        <v>6.05</v>
      </c>
      <c r="E506" s="119">
        <v>5.55</v>
      </c>
      <c r="F506" s="119">
        <v>5.65</v>
      </c>
      <c r="G506" s="119">
        <v>5.6</v>
      </c>
      <c r="H506" s="119">
        <v>5.6</v>
      </c>
      <c r="I506" s="119">
        <v>8947514</v>
      </c>
      <c r="J506" s="119">
        <v>52182808.950000003</v>
      </c>
      <c r="K506" s="121">
        <v>43145</v>
      </c>
      <c r="L506" s="119">
        <v>3445</v>
      </c>
      <c r="M506" s="119" t="s">
        <v>949</v>
      </c>
    </row>
    <row r="507" spans="1:13">
      <c r="A507" s="119" t="s">
        <v>2303</v>
      </c>
      <c r="B507" s="119" t="s">
        <v>397</v>
      </c>
      <c r="C507" s="119">
        <v>22.2</v>
      </c>
      <c r="D507" s="119">
        <v>23.5</v>
      </c>
      <c r="E507" s="119">
        <v>20</v>
      </c>
      <c r="F507" s="119">
        <v>20</v>
      </c>
      <c r="G507" s="119">
        <v>20</v>
      </c>
      <c r="H507" s="119">
        <v>22.2</v>
      </c>
      <c r="I507" s="119">
        <v>395212</v>
      </c>
      <c r="J507" s="119">
        <v>8431761</v>
      </c>
      <c r="K507" s="121">
        <v>43145</v>
      </c>
      <c r="L507" s="119">
        <v>1014</v>
      </c>
      <c r="M507" s="119" t="s">
        <v>2304</v>
      </c>
    </row>
    <row r="508" spans="1:13">
      <c r="A508" s="119" t="s">
        <v>3192</v>
      </c>
      <c r="B508" s="119" t="s">
        <v>397</v>
      </c>
      <c r="C508" s="119">
        <v>21.8</v>
      </c>
      <c r="D508" s="119">
        <v>22.75</v>
      </c>
      <c r="E508" s="119">
        <v>21.75</v>
      </c>
      <c r="F508" s="119">
        <v>22.4</v>
      </c>
      <c r="G508" s="119">
        <v>22.4</v>
      </c>
      <c r="H508" s="119">
        <v>21.7</v>
      </c>
      <c r="I508" s="119">
        <v>21456</v>
      </c>
      <c r="J508" s="119">
        <v>482162.5</v>
      </c>
      <c r="K508" s="121">
        <v>43145</v>
      </c>
      <c r="L508" s="119">
        <v>88</v>
      </c>
      <c r="M508" s="119" t="s">
        <v>3193</v>
      </c>
    </row>
    <row r="509" spans="1:13">
      <c r="A509" s="119" t="s">
        <v>2564</v>
      </c>
      <c r="B509" s="119" t="s">
        <v>397</v>
      </c>
      <c r="C509" s="119">
        <v>168.2</v>
      </c>
      <c r="D509" s="119">
        <v>170.6</v>
      </c>
      <c r="E509" s="119">
        <v>164</v>
      </c>
      <c r="F509" s="119">
        <v>168.15</v>
      </c>
      <c r="G509" s="119">
        <v>168</v>
      </c>
      <c r="H509" s="119">
        <v>168</v>
      </c>
      <c r="I509" s="119">
        <v>38810</v>
      </c>
      <c r="J509" s="119">
        <v>6520977</v>
      </c>
      <c r="K509" s="121">
        <v>43145</v>
      </c>
      <c r="L509" s="119">
        <v>512</v>
      </c>
      <c r="M509" s="119" t="s">
        <v>2565</v>
      </c>
    </row>
    <row r="510" spans="1:13">
      <c r="A510" s="119" t="s">
        <v>950</v>
      </c>
      <c r="B510" s="119" t="s">
        <v>397</v>
      </c>
      <c r="C510" s="119">
        <v>129.94999999999999</v>
      </c>
      <c r="D510" s="119">
        <v>137.30000000000001</v>
      </c>
      <c r="E510" s="119">
        <v>129.94999999999999</v>
      </c>
      <c r="F510" s="119">
        <v>130.80000000000001</v>
      </c>
      <c r="G510" s="119">
        <v>130</v>
      </c>
      <c r="H510" s="119">
        <v>128.69999999999999</v>
      </c>
      <c r="I510" s="119">
        <v>185740</v>
      </c>
      <c r="J510" s="119">
        <v>24661126.550000001</v>
      </c>
      <c r="K510" s="121">
        <v>43145</v>
      </c>
      <c r="L510" s="119">
        <v>2411</v>
      </c>
      <c r="M510" s="119" t="s">
        <v>951</v>
      </c>
    </row>
    <row r="511" spans="1:13">
      <c r="A511" s="119" t="s">
        <v>952</v>
      </c>
      <c r="B511" s="119" t="s">
        <v>397</v>
      </c>
      <c r="C511" s="119">
        <v>771.05</v>
      </c>
      <c r="D511" s="119">
        <v>794.4</v>
      </c>
      <c r="E511" s="119">
        <v>765.8</v>
      </c>
      <c r="F511" s="119">
        <v>772.15</v>
      </c>
      <c r="G511" s="119">
        <v>772</v>
      </c>
      <c r="H511" s="119">
        <v>759.75</v>
      </c>
      <c r="I511" s="119">
        <v>167841</v>
      </c>
      <c r="J511" s="119">
        <v>131280807.05</v>
      </c>
      <c r="K511" s="121">
        <v>43145</v>
      </c>
      <c r="L511" s="119">
        <v>8877</v>
      </c>
      <c r="M511" s="119" t="s">
        <v>953</v>
      </c>
    </row>
    <row r="512" spans="1:13">
      <c r="A512" s="119" t="s">
        <v>2212</v>
      </c>
      <c r="B512" s="119" t="s">
        <v>397</v>
      </c>
      <c r="C512" s="119">
        <v>228</v>
      </c>
      <c r="D512" s="119">
        <v>237</v>
      </c>
      <c r="E512" s="119">
        <v>221.25</v>
      </c>
      <c r="F512" s="119">
        <v>222.35</v>
      </c>
      <c r="G512" s="119">
        <v>222.05</v>
      </c>
      <c r="H512" s="119">
        <v>229.55</v>
      </c>
      <c r="I512" s="119">
        <v>3727</v>
      </c>
      <c r="J512" s="119">
        <v>846339.75</v>
      </c>
      <c r="K512" s="121">
        <v>43145</v>
      </c>
      <c r="L512" s="119">
        <v>239</v>
      </c>
      <c r="M512" s="119" t="s">
        <v>2213</v>
      </c>
    </row>
    <row r="513" spans="1:13">
      <c r="A513" s="119" t="s">
        <v>954</v>
      </c>
      <c r="B513" s="119" t="s">
        <v>397</v>
      </c>
      <c r="C513" s="119">
        <v>795</v>
      </c>
      <c r="D513" s="119">
        <v>822.85</v>
      </c>
      <c r="E513" s="119">
        <v>778.05</v>
      </c>
      <c r="F513" s="119">
        <v>817.4</v>
      </c>
      <c r="G513" s="119">
        <v>818.4</v>
      </c>
      <c r="H513" s="119">
        <v>787.55</v>
      </c>
      <c r="I513" s="119">
        <v>59389</v>
      </c>
      <c r="J513" s="119">
        <v>48011681.700000003</v>
      </c>
      <c r="K513" s="121">
        <v>43145</v>
      </c>
      <c r="L513" s="119">
        <v>2834</v>
      </c>
      <c r="M513" s="119" t="s">
        <v>955</v>
      </c>
    </row>
    <row r="514" spans="1:13">
      <c r="A514" s="119" t="s">
        <v>956</v>
      </c>
      <c r="B514" s="119" t="s">
        <v>397</v>
      </c>
      <c r="C514" s="119">
        <v>853.65</v>
      </c>
      <c r="D514" s="119">
        <v>872.4</v>
      </c>
      <c r="E514" s="119">
        <v>850</v>
      </c>
      <c r="F514" s="119">
        <v>858.2</v>
      </c>
      <c r="G514" s="119">
        <v>856.4</v>
      </c>
      <c r="H514" s="119">
        <v>850.65</v>
      </c>
      <c r="I514" s="119">
        <v>23770</v>
      </c>
      <c r="J514" s="119">
        <v>20547299.149999999</v>
      </c>
      <c r="K514" s="121">
        <v>43145</v>
      </c>
      <c r="L514" s="119">
        <v>1813</v>
      </c>
      <c r="M514" s="119" t="s">
        <v>957</v>
      </c>
    </row>
    <row r="515" spans="1:13">
      <c r="A515" s="119" t="s">
        <v>958</v>
      </c>
      <c r="B515" s="119" t="s">
        <v>397</v>
      </c>
      <c r="C515" s="119">
        <v>1045.5999999999999</v>
      </c>
      <c r="D515" s="119">
        <v>1080</v>
      </c>
      <c r="E515" s="119">
        <v>1035</v>
      </c>
      <c r="F515" s="119">
        <v>1052.5</v>
      </c>
      <c r="G515" s="119">
        <v>1035</v>
      </c>
      <c r="H515" s="119">
        <v>1039.6500000000001</v>
      </c>
      <c r="I515" s="119">
        <v>37127</v>
      </c>
      <c r="J515" s="119">
        <v>39268418.299999997</v>
      </c>
      <c r="K515" s="121">
        <v>43145</v>
      </c>
      <c r="L515" s="119">
        <v>1304</v>
      </c>
      <c r="M515" s="119" t="s">
        <v>959</v>
      </c>
    </row>
    <row r="516" spans="1:13">
      <c r="A516" s="119" t="s">
        <v>960</v>
      </c>
      <c r="B516" s="119" t="s">
        <v>397</v>
      </c>
      <c r="C516" s="119">
        <v>85.9</v>
      </c>
      <c r="D516" s="119">
        <v>87.5</v>
      </c>
      <c r="E516" s="119">
        <v>84.55</v>
      </c>
      <c r="F516" s="119">
        <v>85.1</v>
      </c>
      <c r="G516" s="119">
        <v>84.55</v>
      </c>
      <c r="H516" s="119">
        <v>85.05</v>
      </c>
      <c r="I516" s="119">
        <v>55032</v>
      </c>
      <c r="J516" s="119">
        <v>4739844.5</v>
      </c>
      <c r="K516" s="121">
        <v>43145</v>
      </c>
      <c r="L516" s="119">
        <v>710</v>
      </c>
      <c r="M516" s="119" t="s">
        <v>961</v>
      </c>
    </row>
    <row r="517" spans="1:13">
      <c r="A517" s="119" t="s">
        <v>962</v>
      </c>
      <c r="B517" s="119" t="s">
        <v>397</v>
      </c>
      <c r="C517" s="119">
        <v>86.25</v>
      </c>
      <c r="D517" s="119">
        <v>86.3</v>
      </c>
      <c r="E517" s="119">
        <v>80</v>
      </c>
      <c r="F517" s="119">
        <v>81.099999999999994</v>
      </c>
      <c r="G517" s="119">
        <v>80.55</v>
      </c>
      <c r="H517" s="119">
        <v>84.7</v>
      </c>
      <c r="I517" s="119">
        <v>171245</v>
      </c>
      <c r="J517" s="119">
        <v>14104407.1</v>
      </c>
      <c r="K517" s="121">
        <v>43145</v>
      </c>
      <c r="L517" s="119">
        <v>1187</v>
      </c>
      <c r="M517" s="119" t="s">
        <v>2374</v>
      </c>
    </row>
    <row r="518" spans="1:13">
      <c r="A518" s="119" t="s">
        <v>3194</v>
      </c>
      <c r="B518" s="119" t="s">
        <v>397</v>
      </c>
      <c r="C518" s="119">
        <v>20.55</v>
      </c>
      <c r="D518" s="119">
        <v>20.95</v>
      </c>
      <c r="E518" s="119">
        <v>19.55</v>
      </c>
      <c r="F518" s="119">
        <v>19.55</v>
      </c>
      <c r="G518" s="119">
        <v>19.55</v>
      </c>
      <c r="H518" s="119">
        <v>20.55</v>
      </c>
      <c r="I518" s="119">
        <v>12998054</v>
      </c>
      <c r="J518" s="119">
        <v>258134493.84999999</v>
      </c>
      <c r="K518" s="121">
        <v>43145</v>
      </c>
      <c r="L518" s="119">
        <v>9575</v>
      </c>
      <c r="M518" s="119" t="s">
        <v>3195</v>
      </c>
    </row>
    <row r="519" spans="1:13">
      <c r="A519" s="119" t="s">
        <v>963</v>
      </c>
      <c r="B519" s="119" t="s">
        <v>397</v>
      </c>
      <c r="C519" s="119">
        <v>965.4</v>
      </c>
      <c r="D519" s="119">
        <v>968</v>
      </c>
      <c r="E519" s="119">
        <v>946</v>
      </c>
      <c r="F519" s="119">
        <v>951.05</v>
      </c>
      <c r="G519" s="119">
        <v>946</v>
      </c>
      <c r="H519" s="119">
        <v>955.4</v>
      </c>
      <c r="I519" s="119">
        <v>1875</v>
      </c>
      <c r="J519" s="119">
        <v>1795217.75</v>
      </c>
      <c r="K519" s="121">
        <v>43145</v>
      </c>
      <c r="L519" s="119">
        <v>231</v>
      </c>
      <c r="M519" s="119" t="s">
        <v>964</v>
      </c>
    </row>
    <row r="520" spans="1:13">
      <c r="A520" s="119" t="s">
        <v>3196</v>
      </c>
      <c r="B520" s="119" t="s">
        <v>397</v>
      </c>
      <c r="C520" s="119">
        <v>89.05</v>
      </c>
      <c r="D520" s="119">
        <v>92.75</v>
      </c>
      <c r="E520" s="119">
        <v>89</v>
      </c>
      <c r="F520" s="119">
        <v>89.45</v>
      </c>
      <c r="G520" s="119">
        <v>89.1</v>
      </c>
      <c r="H520" s="119">
        <v>89.8</v>
      </c>
      <c r="I520" s="119">
        <v>67268</v>
      </c>
      <c r="J520" s="119">
        <v>6147087.8499999996</v>
      </c>
      <c r="K520" s="121">
        <v>43145</v>
      </c>
      <c r="L520" s="119">
        <v>498</v>
      </c>
      <c r="M520" s="119" t="s">
        <v>3197</v>
      </c>
    </row>
    <row r="521" spans="1:13">
      <c r="A521" s="119" t="s">
        <v>965</v>
      </c>
      <c r="B521" s="119" t="s">
        <v>397</v>
      </c>
      <c r="C521" s="119">
        <v>40.450000000000003</v>
      </c>
      <c r="D521" s="119">
        <v>41</v>
      </c>
      <c r="E521" s="119">
        <v>39.200000000000003</v>
      </c>
      <c r="F521" s="119">
        <v>39.799999999999997</v>
      </c>
      <c r="G521" s="119">
        <v>39.299999999999997</v>
      </c>
      <c r="H521" s="119">
        <v>39.6</v>
      </c>
      <c r="I521" s="119">
        <v>1776555</v>
      </c>
      <c r="J521" s="119">
        <v>71717347.200000003</v>
      </c>
      <c r="K521" s="121">
        <v>43145</v>
      </c>
      <c r="L521" s="119">
        <v>6189</v>
      </c>
      <c r="M521" s="119" t="s">
        <v>966</v>
      </c>
    </row>
    <row r="522" spans="1:13">
      <c r="A522" s="119" t="s">
        <v>967</v>
      </c>
      <c r="B522" s="119" t="s">
        <v>397</v>
      </c>
      <c r="C522" s="119">
        <v>772.1</v>
      </c>
      <c r="D522" s="119">
        <v>782.95</v>
      </c>
      <c r="E522" s="119">
        <v>765</v>
      </c>
      <c r="F522" s="119">
        <v>773.1</v>
      </c>
      <c r="G522" s="119">
        <v>775.4</v>
      </c>
      <c r="H522" s="119">
        <v>772.1</v>
      </c>
      <c r="I522" s="119">
        <v>6263</v>
      </c>
      <c r="J522" s="119">
        <v>4860554.4000000004</v>
      </c>
      <c r="K522" s="121">
        <v>43145</v>
      </c>
      <c r="L522" s="119">
        <v>757</v>
      </c>
      <c r="M522" s="119" t="s">
        <v>968</v>
      </c>
    </row>
    <row r="523" spans="1:13">
      <c r="A523" s="119" t="s">
        <v>74</v>
      </c>
      <c r="B523" s="119" t="s">
        <v>397</v>
      </c>
      <c r="C523" s="119">
        <v>516.5</v>
      </c>
      <c r="D523" s="119">
        <v>521.20000000000005</v>
      </c>
      <c r="E523" s="119">
        <v>511.7</v>
      </c>
      <c r="F523" s="119">
        <v>514.4</v>
      </c>
      <c r="G523" s="119">
        <v>512</v>
      </c>
      <c r="H523" s="119">
        <v>516.04999999999995</v>
      </c>
      <c r="I523" s="119">
        <v>715021</v>
      </c>
      <c r="J523" s="119">
        <v>370076272.60000002</v>
      </c>
      <c r="K523" s="121">
        <v>43145</v>
      </c>
      <c r="L523" s="119">
        <v>21845</v>
      </c>
      <c r="M523" s="119" t="s">
        <v>969</v>
      </c>
    </row>
    <row r="524" spans="1:13">
      <c r="A524" s="119" t="s">
        <v>970</v>
      </c>
      <c r="B524" s="119" t="s">
        <v>397</v>
      </c>
      <c r="C524" s="119">
        <v>60.9</v>
      </c>
      <c r="D524" s="119">
        <v>62.45</v>
      </c>
      <c r="E524" s="119">
        <v>60.8</v>
      </c>
      <c r="F524" s="119">
        <v>61.25</v>
      </c>
      <c r="G524" s="119">
        <v>61.4</v>
      </c>
      <c r="H524" s="119">
        <v>60.15</v>
      </c>
      <c r="I524" s="119">
        <v>597669</v>
      </c>
      <c r="J524" s="119">
        <v>36761160.549999997</v>
      </c>
      <c r="K524" s="121">
        <v>43145</v>
      </c>
      <c r="L524" s="119">
        <v>3019</v>
      </c>
      <c r="M524" s="119" t="s">
        <v>971</v>
      </c>
    </row>
    <row r="525" spans="1:13">
      <c r="A525" s="119" t="s">
        <v>2671</v>
      </c>
      <c r="B525" s="119" t="s">
        <v>397</v>
      </c>
      <c r="C525" s="119">
        <v>48</v>
      </c>
      <c r="D525" s="119">
        <v>49.5</v>
      </c>
      <c r="E525" s="119">
        <v>47</v>
      </c>
      <c r="F525" s="119">
        <v>47.45</v>
      </c>
      <c r="G525" s="119">
        <v>47</v>
      </c>
      <c r="H525" s="119">
        <v>48.2</v>
      </c>
      <c r="I525" s="119">
        <v>85957</v>
      </c>
      <c r="J525" s="119">
        <v>4145299.5</v>
      </c>
      <c r="K525" s="121">
        <v>43145</v>
      </c>
      <c r="L525" s="119">
        <v>568</v>
      </c>
      <c r="M525" s="119" t="s">
        <v>2672</v>
      </c>
    </row>
    <row r="526" spans="1:13">
      <c r="A526" s="119" t="s">
        <v>972</v>
      </c>
      <c r="B526" s="119" t="s">
        <v>397</v>
      </c>
      <c r="C526" s="119">
        <v>35</v>
      </c>
      <c r="D526" s="119">
        <v>36.049999999999997</v>
      </c>
      <c r="E526" s="119">
        <v>34.75</v>
      </c>
      <c r="F526" s="119">
        <v>35.15</v>
      </c>
      <c r="G526" s="119">
        <v>35.1</v>
      </c>
      <c r="H526" s="119">
        <v>35.950000000000003</v>
      </c>
      <c r="I526" s="119">
        <v>11968848</v>
      </c>
      <c r="J526" s="119">
        <v>423406185.60000002</v>
      </c>
      <c r="K526" s="121">
        <v>43145</v>
      </c>
      <c r="L526" s="119">
        <v>23309</v>
      </c>
      <c r="M526" s="119" t="s">
        <v>973</v>
      </c>
    </row>
    <row r="527" spans="1:13">
      <c r="A527" s="119" t="s">
        <v>974</v>
      </c>
      <c r="B527" s="119" t="s">
        <v>397</v>
      </c>
      <c r="C527" s="119">
        <v>315.39999999999998</v>
      </c>
      <c r="D527" s="119">
        <v>322.05</v>
      </c>
      <c r="E527" s="119">
        <v>315.39999999999998</v>
      </c>
      <c r="F527" s="119">
        <v>317.5</v>
      </c>
      <c r="G527" s="119">
        <v>318</v>
      </c>
      <c r="H527" s="119">
        <v>317.5</v>
      </c>
      <c r="I527" s="119">
        <v>83136</v>
      </c>
      <c r="J527" s="119">
        <v>26581880.550000001</v>
      </c>
      <c r="K527" s="121">
        <v>43145</v>
      </c>
      <c r="L527" s="119">
        <v>1655</v>
      </c>
      <c r="M527" s="119" t="s">
        <v>975</v>
      </c>
    </row>
    <row r="528" spans="1:13">
      <c r="A528" s="119" t="s">
        <v>977</v>
      </c>
      <c r="B528" s="119" t="s">
        <v>397</v>
      </c>
      <c r="C528" s="119">
        <v>61</v>
      </c>
      <c r="D528" s="119">
        <v>69.7</v>
      </c>
      <c r="E528" s="119">
        <v>60.15</v>
      </c>
      <c r="F528" s="119">
        <v>67.8</v>
      </c>
      <c r="G528" s="119">
        <v>67.2</v>
      </c>
      <c r="H528" s="119">
        <v>60.65</v>
      </c>
      <c r="I528" s="119">
        <v>22307073</v>
      </c>
      <c r="J528" s="119">
        <v>1476497509.2</v>
      </c>
      <c r="K528" s="121">
        <v>43145</v>
      </c>
      <c r="L528" s="119">
        <v>60266</v>
      </c>
      <c r="M528" s="119" t="s">
        <v>978</v>
      </c>
    </row>
    <row r="529" spans="1:13">
      <c r="A529" s="119" t="s">
        <v>75</v>
      </c>
      <c r="B529" s="119" t="s">
        <v>397</v>
      </c>
      <c r="C529" s="119">
        <v>939.8</v>
      </c>
      <c r="D529" s="119">
        <v>959.8</v>
      </c>
      <c r="E529" s="119">
        <v>930.3</v>
      </c>
      <c r="F529" s="119">
        <v>937.8</v>
      </c>
      <c r="G529" s="119">
        <v>934</v>
      </c>
      <c r="H529" s="119">
        <v>939.15</v>
      </c>
      <c r="I529" s="119">
        <v>1444766</v>
      </c>
      <c r="J529" s="119">
        <v>1368891814.2</v>
      </c>
      <c r="K529" s="121">
        <v>43145</v>
      </c>
      <c r="L529" s="119">
        <v>51442</v>
      </c>
      <c r="M529" s="119" t="s">
        <v>979</v>
      </c>
    </row>
    <row r="530" spans="1:13">
      <c r="A530" s="119" t="s">
        <v>76</v>
      </c>
      <c r="B530" s="119" t="s">
        <v>397</v>
      </c>
      <c r="C530" s="119">
        <v>1820</v>
      </c>
      <c r="D530" s="119">
        <v>1833</v>
      </c>
      <c r="E530" s="119">
        <v>1805</v>
      </c>
      <c r="F530" s="119">
        <v>1814</v>
      </c>
      <c r="G530" s="119">
        <v>1807</v>
      </c>
      <c r="H530" s="119">
        <v>1805.45</v>
      </c>
      <c r="I530" s="119">
        <v>3923887</v>
      </c>
      <c r="J530" s="119">
        <v>7138391773.9499998</v>
      </c>
      <c r="K530" s="121">
        <v>43145</v>
      </c>
      <c r="L530" s="119">
        <v>181306</v>
      </c>
      <c r="M530" s="119" t="s">
        <v>980</v>
      </c>
    </row>
    <row r="531" spans="1:13">
      <c r="A531" s="119" t="s">
        <v>77</v>
      </c>
      <c r="B531" s="119" t="s">
        <v>397</v>
      </c>
      <c r="C531" s="119">
        <v>1889.8</v>
      </c>
      <c r="D531" s="119">
        <v>1897.9</v>
      </c>
      <c r="E531" s="119">
        <v>1874.65</v>
      </c>
      <c r="F531" s="119">
        <v>1883.15</v>
      </c>
      <c r="G531" s="119">
        <v>1879.85</v>
      </c>
      <c r="H531" s="119">
        <v>1876.65</v>
      </c>
      <c r="I531" s="119">
        <v>894297</v>
      </c>
      <c r="J531" s="119">
        <v>1689825412.3</v>
      </c>
      <c r="K531" s="121">
        <v>43145</v>
      </c>
      <c r="L531" s="119">
        <v>31815</v>
      </c>
      <c r="M531" s="119" t="s">
        <v>981</v>
      </c>
    </row>
    <row r="532" spans="1:13">
      <c r="A532" s="119" t="s">
        <v>2913</v>
      </c>
      <c r="B532" s="119" t="s">
        <v>397</v>
      </c>
      <c r="C532" s="119">
        <v>441.8</v>
      </c>
      <c r="D532" s="119">
        <v>442.9</v>
      </c>
      <c r="E532" s="119">
        <v>431</v>
      </c>
      <c r="F532" s="119">
        <v>431.9</v>
      </c>
      <c r="G532" s="119">
        <v>431.75</v>
      </c>
      <c r="H532" s="119">
        <v>441.75</v>
      </c>
      <c r="I532" s="119">
        <v>2159701</v>
      </c>
      <c r="J532" s="119">
        <v>943040897.70000005</v>
      </c>
      <c r="K532" s="121">
        <v>43145</v>
      </c>
      <c r="L532" s="119">
        <v>20632</v>
      </c>
      <c r="M532" s="119" t="s">
        <v>2914</v>
      </c>
    </row>
    <row r="533" spans="1:13">
      <c r="A533" s="119" t="s">
        <v>2785</v>
      </c>
      <c r="B533" s="119" t="s">
        <v>397</v>
      </c>
      <c r="C533" s="119">
        <v>2770</v>
      </c>
      <c r="D533" s="119">
        <v>2790</v>
      </c>
      <c r="E533" s="119">
        <v>2767.25</v>
      </c>
      <c r="F533" s="119">
        <v>2779.05</v>
      </c>
      <c r="G533" s="119">
        <v>2779.05</v>
      </c>
      <c r="H533" s="119">
        <v>2756.95</v>
      </c>
      <c r="I533" s="119">
        <v>1191</v>
      </c>
      <c r="J533" s="119">
        <v>3311876.3</v>
      </c>
      <c r="K533" s="121">
        <v>43145</v>
      </c>
      <c r="L533" s="119">
        <v>128</v>
      </c>
      <c r="M533" s="119" t="s">
        <v>2786</v>
      </c>
    </row>
    <row r="534" spans="1:13">
      <c r="A534" s="119" t="s">
        <v>982</v>
      </c>
      <c r="B534" s="119" t="s">
        <v>397</v>
      </c>
      <c r="C534" s="119">
        <v>1082.8399999999999</v>
      </c>
      <c r="D534" s="119">
        <v>1086</v>
      </c>
      <c r="E534" s="119">
        <v>1077.5999999999999</v>
      </c>
      <c r="F534" s="119">
        <v>1077.5999999999999</v>
      </c>
      <c r="G534" s="119">
        <v>1077.5999999999999</v>
      </c>
      <c r="H534" s="119">
        <v>1082.8399999999999</v>
      </c>
      <c r="I534" s="119">
        <v>1404</v>
      </c>
      <c r="J534" s="119">
        <v>1520721.04</v>
      </c>
      <c r="K534" s="121">
        <v>43145</v>
      </c>
      <c r="L534" s="119">
        <v>23</v>
      </c>
      <c r="M534" s="119" t="s">
        <v>983</v>
      </c>
    </row>
    <row r="535" spans="1:13">
      <c r="A535" s="119" t="s">
        <v>3029</v>
      </c>
      <c r="B535" s="119" t="s">
        <v>397</v>
      </c>
      <c r="C535" s="119">
        <v>3435</v>
      </c>
      <c r="D535" s="119">
        <v>3435.01</v>
      </c>
      <c r="E535" s="119">
        <v>3435</v>
      </c>
      <c r="F535" s="119">
        <v>3435</v>
      </c>
      <c r="G535" s="119">
        <v>3435</v>
      </c>
      <c r="H535" s="119">
        <v>3514</v>
      </c>
      <c r="I535" s="119">
        <v>8</v>
      </c>
      <c r="J535" s="119">
        <v>27480.01</v>
      </c>
      <c r="K535" s="121">
        <v>43145</v>
      </c>
      <c r="L535" s="119">
        <v>4</v>
      </c>
      <c r="M535" s="119" t="s">
        <v>3030</v>
      </c>
    </row>
    <row r="536" spans="1:13">
      <c r="A536" s="119" t="s">
        <v>78</v>
      </c>
      <c r="B536" s="119" t="s">
        <v>397</v>
      </c>
      <c r="C536" s="119">
        <v>54.95</v>
      </c>
      <c r="D536" s="119">
        <v>56</v>
      </c>
      <c r="E536" s="119">
        <v>54.2</v>
      </c>
      <c r="F536" s="119">
        <v>54.5</v>
      </c>
      <c r="G536" s="119">
        <v>54.5</v>
      </c>
      <c r="H536" s="119">
        <v>54.8</v>
      </c>
      <c r="I536" s="119">
        <v>11639088</v>
      </c>
      <c r="J536" s="119">
        <v>641814443.45000005</v>
      </c>
      <c r="K536" s="121">
        <v>43145</v>
      </c>
      <c r="L536" s="119">
        <v>29395</v>
      </c>
      <c r="M536" s="119" t="s">
        <v>984</v>
      </c>
    </row>
    <row r="537" spans="1:13">
      <c r="A537" s="119" t="s">
        <v>985</v>
      </c>
      <c r="B537" s="119" t="s">
        <v>397</v>
      </c>
      <c r="C537" s="119">
        <v>3041.9</v>
      </c>
      <c r="D537" s="119">
        <v>3064</v>
      </c>
      <c r="E537" s="119">
        <v>2850</v>
      </c>
      <c r="F537" s="119">
        <v>2862.5</v>
      </c>
      <c r="G537" s="119">
        <v>2870.4</v>
      </c>
      <c r="H537" s="119">
        <v>3004.05</v>
      </c>
      <c r="I537" s="119">
        <v>716193</v>
      </c>
      <c r="J537" s="119">
        <v>2097305829.7</v>
      </c>
      <c r="K537" s="121">
        <v>43145</v>
      </c>
      <c r="L537" s="119">
        <v>50633</v>
      </c>
      <c r="M537" s="119" t="s">
        <v>986</v>
      </c>
    </row>
    <row r="538" spans="1:13">
      <c r="A538" s="119" t="s">
        <v>987</v>
      </c>
      <c r="B538" s="119" t="s">
        <v>397</v>
      </c>
      <c r="C538" s="119">
        <v>161.65</v>
      </c>
      <c r="D538" s="119">
        <v>165.9</v>
      </c>
      <c r="E538" s="119">
        <v>161.1</v>
      </c>
      <c r="F538" s="119">
        <v>161.80000000000001</v>
      </c>
      <c r="G538" s="119">
        <v>161.9</v>
      </c>
      <c r="H538" s="119">
        <v>161.6</v>
      </c>
      <c r="I538" s="119">
        <v>193822</v>
      </c>
      <c r="J538" s="119">
        <v>31751172.449999999</v>
      </c>
      <c r="K538" s="121">
        <v>43145</v>
      </c>
      <c r="L538" s="119">
        <v>2984</v>
      </c>
      <c r="M538" s="119" t="s">
        <v>988</v>
      </c>
    </row>
    <row r="539" spans="1:13">
      <c r="A539" s="119" t="s">
        <v>989</v>
      </c>
      <c r="B539" s="119" t="s">
        <v>397</v>
      </c>
      <c r="C539" s="119">
        <v>138.35</v>
      </c>
      <c r="D539" s="119">
        <v>146</v>
      </c>
      <c r="E539" s="119">
        <v>136</v>
      </c>
      <c r="F539" s="119">
        <v>136.55000000000001</v>
      </c>
      <c r="G539" s="119">
        <v>136.1</v>
      </c>
      <c r="H539" s="119">
        <v>136.4</v>
      </c>
      <c r="I539" s="119">
        <v>50714</v>
      </c>
      <c r="J539" s="119">
        <v>7128375.6500000004</v>
      </c>
      <c r="K539" s="121">
        <v>43145</v>
      </c>
      <c r="L539" s="119">
        <v>802</v>
      </c>
      <c r="M539" s="119" t="s">
        <v>990</v>
      </c>
    </row>
    <row r="540" spans="1:13">
      <c r="A540" s="119" t="s">
        <v>991</v>
      </c>
      <c r="B540" s="119" t="s">
        <v>397</v>
      </c>
      <c r="C540" s="119">
        <v>721</v>
      </c>
      <c r="D540" s="119">
        <v>721</v>
      </c>
      <c r="E540" s="119">
        <v>699</v>
      </c>
      <c r="F540" s="119">
        <v>700.7</v>
      </c>
      <c r="G540" s="119">
        <v>702.5</v>
      </c>
      <c r="H540" s="119">
        <v>712.75</v>
      </c>
      <c r="I540" s="119">
        <v>21064</v>
      </c>
      <c r="J540" s="119">
        <v>14895114.15</v>
      </c>
      <c r="K540" s="121">
        <v>43145</v>
      </c>
      <c r="L540" s="119">
        <v>945</v>
      </c>
      <c r="M540" s="119" t="s">
        <v>2762</v>
      </c>
    </row>
    <row r="541" spans="1:13">
      <c r="A541" s="119" t="s">
        <v>79</v>
      </c>
      <c r="B541" s="119" t="s">
        <v>397</v>
      </c>
      <c r="C541" s="119">
        <v>3620.4</v>
      </c>
      <c r="D541" s="119">
        <v>3624</v>
      </c>
      <c r="E541" s="119">
        <v>3562.65</v>
      </c>
      <c r="F541" s="119">
        <v>3596.05</v>
      </c>
      <c r="G541" s="119">
        <v>3599.5</v>
      </c>
      <c r="H541" s="119">
        <v>3611.9</v>
      </c>
      <c r="I541" s="119">
        <v>315246</v>
      </c>
      <c r="J541" s="119">
        <v>1133425138.7</v>
      </c>
      <c r="K541" s="121">
        <v>43145</v>
      </c>
      <c r="L541" s="119">
        <v>37781</v>
      </c>
      <c r="M541" s="119" t="s">
        <v>992</v>
      </c>
    </row>
    <row r="542" spans="1:13">
      <c r="A542" s="119" t="s">
        <v>993</v>
      </c>
      <c r="B542" s="119" t="s">
        <v>397</v>
      </c>
      <c r="C542" s="119">
        <v>1620</v>
      </c>
      <c r="D542" s="119">
        <v>1706.55</v>
      </c>
      <c r="E542" s="119">
        <v>1595</v>
      </c>
      <c r="F542" s="119">
        <v>1684.8</v>
      </c>
      <c r="G542" s="119">
        <v>1645</v>
      </c>
      <c r="H542" s="119">
        <v>1596.85</v>
      </c>
      <c r="I542" s="119">
        <v>10362</v>
      </c>
      <c r="J542" s="119">
        <v>17192050.25</v>
      </c>
      <c r="K542" s="121">
        <v>43145</v>
      </c>
      <c r="L542" s="119">
        <v>1163</v>
      </c>
      <c r="M542" s="119" t="s">
        <v>994</v>
      </c>
    </row>
    <row r="543" spans="1:13">
      <c r="A543" s="119" t="s">
        <v>80</v>
      </c>
      <c r="B543" s="119" t="s">
        <v>397</v>
      </c>
      <c r="C543" s="119">
        <v>333</v>
      </c>
      <c r="D543" s="119">
        <v>336.9</v>
      </c>
      <c r="E543" s="119">
        <v>328.25</v>
      </c>
      <c r="F543" s="119">
        <v>330.2</v>
      </c>
      <c r="G543" s="119">
        <v>330.25</v>
      </c>
      <c r="H543" s="119">
        <v>329.55</v>
      </c>
      <c r="I543" s="119">
        <v>1135496</v>
      </c>
      <c r="J543" s="119">
        <v>376280838.64999998</v>
      </c>
      <c r="K543" s="121">
        <v>43145</v>
      </c>
      <c r="L543" s="119">
        <v>12380</v>
      </c>
      <c r="M543" s="119" t="s">
        <v>995</v>
      </c>
    </row>
    <row r="544" spans="1:13">
      <c r="A544" s="119" t="s">
        <v>996</v>
      </c>
      <c r="B544" s="119" t="s">
        <v>397</v>
      </c>
      <c r="C544" s="119">
        <v>30.8</v>
      </c>
      <c r="D544" s="119">
        <v>31.4</v>
      </c>
      <c r="E544" s="119">
        <v>29.7</v>
      </c>
      <c r="F544" s="119">
        <v>29.95</v>
      </c>
      <c r="G544" s="119">
        <v>30</v>
      </c>
      <c r="H544" s="119">
        <v>30.65</v>
      </c>
      <c r="I544" s="119">
        <v>5067615</v>
      </c>
      <c r="J544" s="119">
        <v>154916898.34999999</v>
      </c>
      <c r="K544" s="121">
        <v>43145</v>
      </c>
      <c r="L544" s="119">
        <v>7830</v>
      </c>
      <c r="M544" s="119" t="s">
        <v>997</v>
      </c>
    </row>
    <row r="545" spans="1:13">
      <c r="A545" s="119" t="s">
        <v>998</v>
      </c>
      <c r="B545" s="119" t="s">
        <v>397</v>
      </c>
      <c r="C545" s="119">
        <v>954</v>
      </c>
      <c r="D545" s="119">
        <v>954</v>
      </c>
      <c r="E545" s="119">
        <v>928</v>
      </c>
      <c r="F545" s="119">
        <v>935.5</v>
      </c>
      <c r="G545" s="119">
        <v>940.5</v>
      </c>
      <c r="H545" s="119">
        <v>938.1</v>
      </c>
      <c r="I545" s="119">
        <v>40617</v>
      </c>
      <c r="J545" s="119">
        <v>38187212.049999997</v>
      </c>
      <c r="K545" s="121">
        <v>43145</v>
      </c>
      <c r="L545" s="119">
        <v>4573</v>
      </c>
      <c r="M545" s="119" t="s">
        <v>999</v>
      </c>
    </row>
    <row r="546" spans="1:13">
      <c r="A546" s="119" t="s">
        <v>2314</v>
      </c>
      <c r="B546" s="119" t="s">
        <v>397</v>
      </c>
      <c r="C546" s="119">
        <v>13</v>
      </c>
      <c r="D546" s="119">
        <v>13.3</v>
      </c>
      <c r="E546" s="119">
        <v>12.75</v>
      </c>
      <c r="F546" s="119">
        <v>13.1</v>
      </c>
      <c r="G546" s="119">
        <v>13.3</v>
      </c>
      <c r="H546" s="119">
        <v>12.7</v>
      </c>
      <c r="I546" s="119">
        <v>147573</v>
      </c>
      <c r="J546" s="119">
        <v>1923823.25</v>
      </c>
      <c r="K546" s="121">
        <v>43145</v>
      </c>
      <c r="L546" s="119">
        <v>337</v>
      </c>
      <c r="M546" s="119" t="s">
        <v>2315</v>
      </c>
    </row>
    <row r="547" spans="1:13">
      <c r="A547" s="119" t="s">
        <v>1000</v>
      </c>
      <c r="B547" s="119" t="s">
        <v>397</v>
      </c>
      <c r="C547" s="119">
        <v>234</v>
      </c>
      <c r="D547" s="119">
        <v>237</v>
      </c>
      <c r="E547" s="119">
        <v>232.1</v>
      </c>
      <c r="F547" s="119">
        <v>233.35</v>
      </c>
      <c r="G547" s="119">
        <v>232.2</v>
      </c>
      <c r="H547" s="119">
        <v>232.8</v>
      </c>
      <c r="I547" s="119">
        <v>71842</v>
      </c>
      <c r="J547" s="119">
        <v>16897254.449999999</v>
      </c>
      <c r="K547" s="121">
        <v>43145</v>
      </c>
      <c r="L547" s="119">
        <v>2784</v>
      </c>
      <c r="M547" s="119" t="s">
        <v>1001</v>
      </c>
    </row>
    <row r="548" spans="1:13">
      <c r="A548" s="119" t="s">
        <v>1002</v>
      </c>
      <c r="B548" s="119" t="s">
        <v>397</v>
      </c>
      <c r="C548" s="119">
        <v>1820</v>
      </c>
      <c r="D548" s="119">
        <v>1839.9</v>
      </c>
      <c r="E548" s="119">
        <v>1791.5</v>
      </c>
      <c r="F548" s="119">
        <v>1808.85</v>
      </c>
      <c r="G548" s="119">
        <v>1799.4</v>
      </c>
      <c r="H548" s="119">
        <v>1792.15</v>
      </c>
      <c r="I548" s="119">
        <v>18153</v>
      </c>
      <c r="J548" s="119">
        <v>32955780.149999999</v>
      </c>
      <c r="K548" s="121">
        <v>43145</v>
      </c>
      <c r="L548" s="119">
        <v>4845</v>
      </c>
      <c r="M548" s="119" t="s">
        <v>1003</v>
      </c>
    </row>
    <row r="549" spans="1:13">
      <c r="A549" s="119" t="s">
        <v>2208</v>
      </c>
      <c r="B549" s="119" t="s">
        <v>397</v>
      </c>
      <c r="C549" s="119">
        <v>37.1</v>
      </c>
      <c r="D549" s="119">
        <v>37.5</v>
      </c>
      <c r="E549" s="119">
        <v>34.799999999999997</v>
      </c>
      <c r="F549" s="119">
        <v>35.6</v>
      </c>
      <c r="G549" s="119">
        <v>35.25</v>
      </c>
      <c r="H549" s="119">
        <v>36.549999999999997</v>
      </c>
      <c r="I549" s="119">
        <v>66279</v>
      </c>
      <c r="J549" s="119">
        <v>2413264.5499999998</v>
      </c>
      <c r="K549" s="121">
        <v>43145</v>
      </c>
      <c r="L549" s="119">
        <v>867</v>
      </c>
      <c r="M549" s="119" t="s">
        <v>2209</v>
      </c>
    </row>
    <row r="550" spans="1:13">
      <c r="A550" s="119" t="s">
        <v>1004</v>
      </c>
      <c r="B550" s="119" t="s">
        <v>397</v>
      </c>
      <c r="C550" s="119">
        <v>366.85</v>
      </c>
      <c r="D550" s="119">
        <v>367.3</v>
      </c>
      <c r="E550" s="119">
        <v>360</v>
      </c>
      <c r="F550" s="119">
        <v>364.9</v>
      </c>
      <c r="G550" s="119">
        <v>365.3</v>
      </c>
      <c r="H550" s="119">
        <v>364.85</v>
      </c>
      <c r="I550" s="119">
        <v>99522</v>
      </c>
      <c r="J550" s="119">
        <v>36157917.649999999</v>
      </c>
      <c r="K550" s="121">
        <v>43145</v>
      </c>
      <c r="L550" s="119">
        <v>4801</v>
      </c>
      <c r="M550" s="119" t="s">
        <v>1005</v>
      </c>
    </row>
    <row r="551" spans="1:13">
      <c r="A551" s="119" t="s">
        <v>81</v>
      </c>
      <c r="B551" s="119" t="s">
        <v>397</v>
      </c>
      <c r="C551" s="119">
        <v>246.3</v>
      </c>
      <c r="D551" s="119">
        <v>246.55</v>
      </c>
      <c r="E551" s="119">
        <v>241.75</v>
      </c>
      <c r="F551" s="119">
        <v>243.25</v>
      </c>
      <c r="G551" s="119">
        <v>242.5</v>
      </c>
      <c r="H551" s="119">
        <v>243.25</v>
      </c>
      <c r="I551" s="119">
        <v>7121280</v>
      </c>
      <c r="J551" s="119">
        <v>1735778058.9000001</v>
      </c>
      <c r="K551" s="121">
        <v>43145</v>
      </c>
      <c r="L551" s="119">
        <v>54995</v>
      </c>
      <c r="M551" s="119" t="s">
        <v>1006</v>
      </c>
    </row>
    <row r="552" spans="1:13">
      <c r="A552" s="119" t="s">
        <v>1007</v>
      </c>
      <c r="B552" s="119" t="s">
        <v>397</v>
      </c>
      <c r="C552" s="119">
        <v>483.15</v>
      </c>
      <c r="D552" s="119">
        <v>488.85</v>
      </c>
      <c r="E552" s="119">
        <v>475</v>
      </c>
      <c r="F552" s="119">
        <v>480.25</v>
      </c>
      <c r="G552" s="119">
        <v>480.1</v>
      </c>
      <c r="H552" s="119">
        <v>482.35</v>
      </c>
      <c r="I552" s="119">
        <v>4845</v>
      </c>
      <c r="J552" s="119">
        <v>2335668.4</v>
      </c>
      <c r="K552" s="121">
        <v>43145</v>
      </c>
      <c r="L552" s="119">
        <v>396</v>
      </c>
      <c r="M552" s="119" t="s">
        <v>2493</v>
      </c>
    </row>
    <row r="553" spans="1:13">
      <c r="A553" s="119" t="s">
        <v>1008</v>
      </c>
      <c r="B553" s="119" t="s">
        <v>397</v>
      </c>
      <c r="C553" s="119">
        <v>80.3</v>
      </c>
      <c r="D553" s="119">
        <v>81.5</v>
      </c>
      <c r="E553" s="119">
        <v>79</v>
      </c>
      <c r="F553" s="119">
        <v>79.349999999999994</v>
      </c>
      <c r="G553" s="119">
        <v>79.150000000000006</v>
      </c>
      <c r="H553" s="119">
        <v>79.8</v>
      </c>
      <c r="I553" s="119">
        <v>1649523</v>
      </c>
      <c r="J553" s="119">
        <v>132389906</v>
      </c>
      <c r="K553" s="121">
        <v>43145</v>
      </c>
      <c r="L553" s="119">
        <v>7421</v>
      </c>
      <c r="M553" s="119" t="s">
        <v>1009</v>
      </c>
    </row>
    <row r="554" spans="1:13">
      <c r="A554" s="119" t="s">
        <v>3198</v>
      </c>
      <c r="B554" s="119" t="s">
        <v>397</v>
      </c>
      <c r="C554" s="119">
        <v>6.05</v>
      </c>
      <c r="D554" s="119">
        <v>6.3</v>
      </c>
      <c r="E554" s="119">
        <v>6.05</v>
      </c>
      <c r="F554" s="119">
        <v>6.05</v>
      </c>
      <c r="G554" s="119">
        <v>6.05</v>
      </c>
      <c r="H554" s="119">
        <v>6.35</v>
      </c>
      <c r="I554" s="119">
        <v>83873</v>
      </c>
      <c r="J554" s="119">
        <v>508385.75</v>
      </c>
      <c r="K554" s="121">
        <v>43145</v>
      </c>
      <c r="L554" s="119">
        <v>83</v>
      </c>
      <c r="M554" s="119" t="s">
        <v>3199</v>
      </c>
    </row>
    <row r="555" spans="1:13">
      <c r="A555" s="119" t="s">
        <v>3007</v>
      </c>
      <c r="B555" s="119" t="s">
        <v>397</v>
      </c>
      <c r="C555" s="119">
        <v>143.65</v>
      </c>
      <c r="D555" s="119">
        <v>144.80000000000001</v>
      </c>
      <c r="E555" s="119">
        <v>141</v>
      </c>
      <c r="F555" s="119">
        <v>141.15</v>
      </c>
      <c r="G555" s="119">
        <v>141</v>
      </c>
      <c r="H555" s="119">
        <v>142.9</v>
      </c>
      <c r="I555" s="119">
        <v>714</v>
      </c>
      <c r="J555" s="119">
        <v>102036.65</v>
      </c>
      <c r="K555" s="121">
        <v>43145</v>
      </c>
      <c r="L555" s="119">
        <v>51</v>
      </c>
      <c r="M555" s="119" t="s">
        <v>3008</v>
      </c>
    </row>
    <row r="556" spans="1:13">
      <c r="A556" s="119" t="s">
        <v>1010</v>
      </c>
      <c r="B556" s="119" t="s">
        <v>397</v>
      </c>
      <c r="C556" s="119">
        <v>122.4</v>
      </c>
      <c r="D556" s="119">
        <v>123.45</v>
      </c>
      <c r="E556" s="119">
        <v>120.35</v>
      </c>
      <c r="F556" s="119">
        <v>121.05</v>
      </c>
      <c r="G556" s="119">
        <v>121</v>
      </c>
      <c r="H556" s="119">
        <v>120.9</v>
      </c>
      <c r="I556" s="119">
        <v>493492</v>
      </c>
      <c r="J556" s="119">
        <v>60115433.200000003</v>
      </c>
      <c r="K556" s="121">
        <v>43145</v>
      </c>
      <c r="L556" s="119">
        <v>4535</v>
      </c>
      <c r="M556" s="119" t="s">
        <v>1011</v>
      </c>
    </row>
    <row r="557" spans="1:13">
      <c r="A557" s="119" t="s">
        <v>82</v>
      </c>
      <c r="B557" s="119" t="s">
        <v>397</v>
      </c>
      <c r="C557" s="119">
        <v>394</v>
      </c>
      <c r="D557" s="119">
        <v>395.75</v>
      </c>
      <c r="E557" s="119">
        <v>380.6</v>
      </c>
      <c r="F557" s="119">
        <v>382.65</v>
      </c>
      <c r="G557" s="119">
        <v>382.6</v>
      </c>
      <c r="H557" s="119">
        <v>391.45</v>
      </c>
      <c r="I557" s="119">
        <v>4005344</v>
      </c>
      <c r="J557" s="119">
        <v>1547402942.8499999</v>
      </c>
      <c r="K557" s="121">
        <v>43145</v>
      </c>
      <c r="L557" s="119">
        <v>59088</v>
      </c>
      <c r="M557" s="119" t="s">
        <v>1012</v>
      </c>
    </row>
    <row r="558" spans="1:13">
      <c r="A558" s="119" t="s">
        <v>1013</v>
      </c>
      <c r="B558" s="119" t="s">
        <v>397</v>
      </c>
      <c r="C558" s="119">
        <v>840</v>
      </c>
      <c r="D558" s="119">
        <v>846</v>
      </c>
      <c r="E558" s="119">
        <v>810.2</v>
      </c>
      <c r="F558" s="119">
        <v>825.2</v>
      </c>
      <c r="G558" s="119">
        <v>829.5</v>
      </c>
      <c r="H558" s="119">
        <v>834.75</v>
      </c>
      <c r="I558" s="119">
        <v>19223</v>
      </c>
      <c r="J558" s="119">
        <v>15894983.75</v>
      </c>
      <c r="K558" s="121">
        <v>43145</v>
      </c>
      <c r="L558" s="119">
        <v>974</v>
      </c>
      <c r="M558" s="119" t="s">
        <v>1014</v>
      </c>
    </row>
    <row r="559" spans="1:13">
      <c r="A559" s="119" t="s">
        <v>83</v>
      </c>
      <c r="B559" s="119" t="s">
        <v>397</v>
      </c>
      <c r="C559" s="119">
        <v>1349.8</v>
      </c>
      <c r="D559" s="119">
        <v>1353.2</v>
      </c>
      <c r="E559" s="119">
        <v>1332</v>
      </c>
      <c r="F559" s="119">
        <v>1349.4</v>
      </c>
      <c r="G559" s="119">
        <v>1347.1</v>
      </c>
      <c r="H559" s="119">
        <v>1344.45</v>
      </c>
      <c r="I559" s="119">
        <v>857401</v>
      </c>
      <c r="J559" s="119">
        <v>1154831367.3</v>
      </c>
      <c r="K559" s="121">
        <v>43145</v>
      </c>
      <c r="L559" s="119">
        <v>32060</v>
      </c>
      <c r="M559" s="119" t="s">
        <v>1015</v>
      </c>
    </row>
    <row r="560" spans="1:13">
      <c r="A560" s="119" t="s">
        <v>84</v>
      </c>
      <c r="B560" s="119" t="s">
        <v>397</v>
      </c>
      <c r="C560" s="119">
        <v>308</v>
      </c>
      <c r="D560" s="119">
        <v>314.89999999999998</v>
      </c>
      <c r="E560" s="119">
        <v>308</v>
      </c>
      <c r="F560" s="119">
        <v>309.10000000000002</v>
      </c>
      <c r="G560" s="119">
        <v>308.55</v>
      </c>
      <c r="H560" s="119">
        <v>307.64999999999998</v>
      </c>
      <c r="I560" s="119">
        <v>2014996</v>
      </c>
      <c r="J560" s="119">
        <v>627188326.75</v>
      </c>
      <c r="K560" s="121">
        <v>43145</v>
      </c>
      <c r="L560" s="119">
        <v>32144</v>
      </c>
      <c r="M560" s="119" t="s">
        <v>1016</v>
      </c>
    </row>
    <row r="561" spans="1:13">
      <c r="A561" s="119" t="s">
        <v>2875</v>
      </c>
      <c r="B561" s="119" t="s">
        <v>397</v>
      </c>
      <c r="C561" s="119">
        <v>158</v>
      </c>
      <c r="D561" s="119">
        <v>160</v>
      </c>
      <c r="E561" s="119">
        <v>147.25</v>
      </c>
      <c r="F561" s="119">
        <v>149.4</v>
      </c>
      <c r="G561" s="119">
        <v>147.65</v>
      </c>
      <c r="H561" s="119">
        <v>154.4</v>
      </c>
      <c r="I561" s="119">
        <v>55613</v>
      </c>
      <c r="J561" s="119">
        <v>8494975.75</v>
      </c>
      <c r="K561" s="121">
        <v>43145</v>
      </c>
      <c r="L561" s="119">
        <v>1266</v>
      </c>
      <c r="M561" s="119" t="s">
        <v>2876</v>
      </c>
    </row>
    <row r="562" spans="1:13">
      <c r="A562" s="119" t="s">
        <v>3200</v>
      </c>
      <c r="B562" s="119" t="s">
        <v>397</v>
      </c>
      <c r="C562" s="119">
        <v>99.5</v>
      </c>
      <c r="D562" s="119">
        <v>101</v>
      </c>
      <c r="E562" s="119">
        <v>94</v>
      </c>
      <c r="F562" s="119">
        <v>94.2</v>
      </c>
      <c r="G562" s="119">
        <v>95</v>
      </c>
      <c r="H562" s="119">
        <v>97.9</v>
      </c>
      <c r="I562" s="119">
        <v>4666</v>
      </c>
      <c r="J562" s="119">
        <v>453449</v>
      </c>
      <c r="K562" s="121">
        <v>43145</v>
      </c>
      <c r="L562" s="119">
        <v>54</v>
      </c>
      <c r="M562" s="119" t="s">
        <v>3201</v>
      </c>
    </row>
    <row r="563" spans="1:13">
      <c r="A563" s="119" t="s">
        <v>2489</v>
      </c>
      <c r="B563" s="119" t="s">
        <v>397</v>
      </c>
      <c r="C563" s="119">
        <v>177</v>
      </c>
      <c r="D563" s="119">
        <v>177</v>
      </c>
      <c r="E563" s="119">
        <v>170</v>
      </c>
      <c r="F563" s="119">
        <v>170.5</v>
      </c>
      <c r="G563" s="119">
        <v>170</v>
      </c>
      <c r="H563" s="119">
        <v>170.1</v>
      </c>
      <c r="I563" s="119">
        <v>3357</v>
      </c>
      <c r="J563" s="119">
        <v>581726.35</v>
      </c>
      <c r="K563" s="121">
        <v>43145</v>
      </c>
      <c r="L563" s="119">
        <v>72</v>
      </c>
      <c r="M563" s="119" t="s">
        <v>1020</v>
      </c>
    </row>
    <row r="564" spans="1:13">
      <c r="A564" s="119" t="s">
        <v>1018</v>
      </c>
      <c r="B564" s="119" t="s">
        <v>397</v>
      </c>
      <c r="C564" s="119">
        <v>480</v>
      </c>
      <c r="D564" s="119">
        <v>480</v>
      </c>
      <c r="E564" s="119">
        <v>465.1</v>
      </c>
      <c r="F564" s="119">
        <v>469.6</v>
      </c>
      <c r="G564" s="119">
        <v>470</v>
      </c>
      <c r="H564" s="119">
        <v>468.35</v>
      </c>
      <c r="I564" s="119">
        <v>7801</v>
      </c>
      <c r="J564" s="119">
        <v>3687136.55</v>
      </c>
      <c r="K564" s="121">
        <v>43145</v>
      </c>
      <c r="L564" s="119">
        <v>783</v>
      </c>
      <c r="M564" s="119" t="s">
        <v>1019</v>
      </c>
    </row>
    <row r="565" spans="1:13">
      <c r="A565" s="119" t="s">
        <v>1021</v>
      </c>
      <c r="B565" s="119" t="s">
        <v>397</v>
      </c>
      <c r="C565" s="119">
        <v>245.9</v>
      </c>
      <c r="D565" s="119">
        <v>249.9</v>
      </c>
      <c r="E565" s="119">
        <v>242.1</v>
      </c>
      <c r="F565" s="119">
        <v>243.75</v>
      </c>
      <c r="G565" s="119">
        <v>242.1</v>
      </c>
      <c r="H565" s="119">
        <v>244.6</v>
      </c>
      <c r="I565" s="119">
        <v>7776</v>
      </c>
      <c r="J565" s="119">
        <v>1913750.4</v>
      </c>
      <c r="K565" s="121">
        <v>43145</v>
      </c>
      <c r="L565" s="119">
        <v>309</v>
      </c>
      <c r="M565" s="119" t="s">
        <v>1022</v>
      </c>
    </row>
    <row r="566" spans="1:13">
      <c r="A566" s="119" t="s">
        <v>2993</v>
      </c>
      <c r="B566" s="119" t="s">
        <v>397</v>
      </c>
      <c r="C566" s="119">
        <v>3250</v>
      </c>
      <c r="D566" s="119">
        <v>3250</v>
      </c>
      <c r="E566" s="119">
        <v>3211</v>
      </c>
      <c r="F566" s="119">
        <v>3225</v>
      </c>
      <c r="G566" s="119">
        <v>3225</v>
      </c>
      <c r="H566" s="119">
        <v>3250</v>
      </c>
      <c r="I566" s="119">
        <v>72</v>
      </c>
      <c r="J566" s="119">
        <v>232406</v>
      </c>
      <c r="K566" s="121">
        <v>43145</v>
      </c>
      <c r="L566" s="119">
        <v>7</v>
      </c>
      <c r="M566" s="119" t="s">
        <v>2942</v>
      </c>
    </row>
    <row r="567" spans="1:13">
      <c r="A567" s="119" t="s">
        <v>1023</v>
      </c>
      <c r="B567" s="119" t="s">
        <v>397</v>
      </c>
      <c r="C567" s="119">
        <v>18199.650000000001</v>
      </c>
      <c r="D567" s="119">
        <v>18199.650000000001</v>
      </c>
      <c r="E567" s="119">
        <v>16600</v>
      </c>
      <c r="F567" s="119">
        <v>16959.55</v>
      </c>
      <c r="G567" s="119">
        <v>16841</v>
      </c>
      <c r="H567" s="119">
        <v>17822.400000000001</v>
      </c>
      <c r="I567" s="119">
        <v>3506</v>
      </c>
      <c r="J567" s="119">
        <v>59627761.5</v>
      </c>
      <c r="K567" s="121">
        <v>43145</v>
      </c>
      <c r="L567" s="119">
        <v>1675</v>
      </c>
      <c r="M567" s="119" t="s">
        <v>1024</v>
      </c>
    </row>
    <row r="568" spans="1:13">
      <c r="A568" s="119" t="s">
        <v>1025</v>
      </c>
      <c r="B568" s="119" t="s">
        <v>397</v>
      </c>
      <c r="C568" s="119">
        <v>1580</v>
      </c>
      <c r="D568" s="119">
        <v>1590</v>
      </c>
      <c r="E568" s="119">
        <v>1510</v>
      </c>
      <c r="F568" s="119">
        <v>1520.1</v>
      </c>
      <c r="G568" s="119">
        <v>1514</v>
      </c>
      <c r="H568" s="119">
        <v>1413</v>
      </c>
      <c r="I568" s="119">
        <v>74497</v>
      </c>
      <c r="J568" s="119">
        <v>115509321.05</v>
      </c>
      <c r="K568" s="121">
        <v>43145</v>
      </c>
      <c r="L568" s="119">
        <v>5564</v>
      </c>
      <c r="M568" s="119" t="s">
        <v>1026</v>
      </c>
    </row>
    <row r="569" spans="1:13">
      <c r="A569" s="119" t="s">
        <v>1027</v>
      </c>
      <c r="B569" s="119" t="s">
        <v>397</v>
      </c>
      <c r="C569" s="119">
        <v>23.55</v>
      </c>
      <c r="D569" s="119">
        <v>23.75</v>
      </c>
      <c r="E569" s="119">
        <v>22.6</v>
      </c>
      <c r="F569" s="119">
        <v>22.7</v>
      </c>
      <c r="G569" s="119">
        <v>22.6</v>
      </c>
      <c r="H569" s="119">
        <v>23.4</v>
      </c>
      <c r="I569" s="119">
        <v>1224141</v>
      </c>
      <c r="J569" s="119">
        <v>28328183.75</v>
      </c>
      <c r="K569" s="121">
        <v>43145</v>
      </c>
      <c r="L569" s="119">
        <v>2747</v>
      </c>
      <c r="M569" s="119" t="s">
        <v>1028</v>
      </c>
    </row>
    <row r="570" spans="1:13">
      <c r="A570" s="119" t="s">
        <v>3202</v>
      </c>
      <c r="B570" s="119" t="s">
        <v>397</v>
      </c>
      <c r="C570" s="119">
        <v>315</v>
      </c>
      <c r="D570" s="119">
        <v>315</v>
      </c>
      <c r="E570" s="119">
        <v>297</v>
      </c>
      <c r="F570" s="119">
        <v>300.89999999999998</v>
      </c>
      <c r="G570" s="119">
        <v>299.89999999999998</v>
      </c>
      <c r="H570" s="119">
        <v>311.05</v>
      </c>
      <c r="I570" s="119">
        <v>5077</v>
      </c>
      <c r="J570" s="119">
        <v>1546402.4</v>
      </c>
      <c r="K570" s="121">
        <v>43145</v>
      </c>
      <c r="L570" s="119">
        <v>158</v>
      </c>
      <c r="M570" s="119" t="s">
        <v>3203</v>
      </c>
    </row>
    <row r="571" spans="1:13">
      <c r="A571" s="119" t="s">
        <v>2282</v>
      </c>
      <c r="B571" s="119" t="s">
        <v>397</v>
      </c>
      <c r="C571" s="119">
        <v>149.6</v>
      </c>
      <c r="D571" s="119">
        <v>155.80000000000001</v>
      </c>
      <c r="E571" s="119">
        <v>147</v>
      </c>
      <c r="F571" s="119">
        <v>147.69999999999999</v>
      </c>
      <c r="G571" s="119">
        <v>147.30000000000001</v>
      </c>
      <c r="H571" s="119">
        <v>150.6</v>
      </c>
      <c r="I571" s="119">
        <v>182123</v>
      </c>
      <c r="J571" s="119">
        <v>27502536.100000001</v>
      </c>
      <c r="K571" s="121">
        <v>43145</v>
      </c>
      <c r="L571" s="119">
        <v>2474</v>
      </c>
      <c r="M571" s="119" t="s">
        <v>2283</v>
      </c>
    </row>
    <row r="572" spans="1:13">
      <c r="A572" s="119" t="s">
        <v>2234</v>
      </c>
      <c r="B572" s="119" t="s">
        <v>397</v>
      </c>
      <c r="C572" s="119">
        <v>170</v>
      </c>
      <c r="D572" s="119">
        <v>178.7</v>
      </c>
      <c r="E572" s="119">
        <v>169.5</v>
      </c>
      <c r="F572" s="119">
        <v>173.3</v>
      </c>
      <c r="G572" s="119">
        <v>172</v>
      </c>
      <c r="H572" s="119">
        <v>168.85</v>
      </c>
      <c r="I572" s="119">
        <v>1899801</v>
      </c>
      <c r="J572" s="119">
        <v>331552067.80000001</v>
      </c>
      <c r="K572" s="121">
        <v>43145</v>
      </c>
      <c r="L572" s="119">
        <v>17767</v>
      </c>
      <c r="M572" s="119" t="s">
        <v>976</v>
      </c>
    </row>
    <row r="573" spans="1:13">
      <c r="A573" s="119" t="s">
        <v>303</v>
      </c>
      <c r="B573" s="119" t="s">
        <v>397</v>
      </c>
      <c r="C573" s="119">
        <v>427</v>
      </c>
      <c r="D573" s="119">
        <v>444.4</v>
      </c>
      <c r="E573" s="119">
        <v>425.1</v>
      </c>
      <c r="F573" s="119">
        <v>437.35</v>
      </c>
      <c r="G573" s="119">
        <v>439</v>
      </c>
      <c r="H573" s="119">
        <v>423.2</v>
      </c>
      <c r="I573" s="119">
        <v>62951</v>
      </c>
      <c r="J573" s="119">
        <v>27391994.149999999</v>
      </c>
      <c r="K573" s="121">
        <v>43145</v>
      </c>
      <c r="L573" s="119">
        <v>2287</v>
      </c>
      <c r="M573" s="119" t="s">
        <v>1029</v>
      </c>
    </row>
    <row r="574" spans="1:13">
      <c r="A574" s="119" t="s">
        <v>1030</v>
      </c>
      <c r="B574" s="119" t="s">
        <v>397</v>
      </c>
      <c r="C574" s="119">
        <v>97</v>
      </c>
      <c r="D574" s="119">
        <v>100.8</v>
      </c>
      <c r="E574" s="119">
        <v>96.65</v>
      </c>
      <c r="F574" s="119">
        <v>97.6</v>
      </c>
      <c r="G574" s="119">
        <v>97.35</v>
      </c>
      <c r="H574" s="119">
        <v>95.8</v>
      </c>
      <c r="I574" s="119">
        <v>432514</v>
      </c>
      <c r="J574" s="119">
        <v>42637759.649999999</v>
      </c>
      <c r="K574" s="121">
        <v>43145</v>
      </c>
      <c r="L574" s="119">
        <v>4283</v>
      </c>
      <c r="M574" s="119" t="s">
        <v>1031</v>
      </c>
    </row>
    <row r="575" spans="1:13">
      <c r="A575" s="119" t="s">
        <v>1032</v>
      </c>
      <c r="B575" s="119" t="s">
        <v>397</v>
      </c>
      <c r="C575" s="119">
        <v>109.05</v>
      </c>
      <c r="D575" s="119">
        <v>111.6</v>
      </c>
      <c r="E575" s="119">
        <v>103.55</v>
      </c>
      <c r="F575" s="119">
        <v>104.85</v>
      </c>
      <c r="G575" s="119">
        <v>105.85</v>
      </c>
      <c r="H575" s="119">
        <v>108.6</v>
      </c>
      <c r="I575" s="119">
        <v>728901</v>
      </c>
      <c r="J575" s="119">
        <v>78315319.700000003</v>
      </c>
      <c r="K575" s="121">
        <v>43145</v>
      </c>
      <c r="L575" s="119">
        <v>2116</v>
      </c>
      <c r="M575" s="119" t="s">
        <v>1033</v>
      </c>
    </row>
    <row r="576" spans="1:13">
      <c r="A576" s="119" t="s">
        <v>2484</v>
      </c>
      <c r="B576" s="119" t="s">
        <v>397</v>
      </c>
      <c r="C576" s="119">
        <v>82.45</v>
      </c>
      <c r="D576" s="119">
        <v>82.8</v>
      </c>
      <c r="E576" s="119">
        <v>81</v>
      </c>
      <c r="F576" s="119">
        <v>81.75</v>
      </c>
      <c r="G576" s="119">
        <v>81.45</v>
      </c>
      <c r="H576" s="119">
        <v>82.05</v>
      </c>
      <c r="I576" s="119">
        <v>1819293</v>
      </c>
      <c r="J576" s="119">
        <v>148996054.34999999</v>
      </c>
      <c r="K576" s="121">
        <v>43145</v>
      </c>
      <c r="L576" s="119">
        <v>5264</v>
      </c>
      <c r="M576" s="119" t="s">
        <v>2485</v>
      </c>
    </row>
    <row r="577" spans="1:13">
      <c r="A577" s="119" t="s">
        <v>85</v>
      </c>
      <c r="B577" s="119" t="s">
        <v>397</v>
      </c>
      <c r="C577" s="119">
        <v>236.5</v>
      </c>
      <c r="D577" s="119">
        <v>246.4</v>
      </c>
      <c r="E577" s="119">
        <v>233.65</v>
      </c>
      <c r="F577" s="119">
        <v>236.05</v>
      </c>
      <c r="G577" s="119">
        <v>234.7</v>
      </c>
      <c r="H577" s="119">
        <v>234.65</v>
      </c>
      <c r="I577" s="119">
        <v>13637559</v>
      </c>
      <c r="J577" s="119">
        <v>3284178856.0999999</v>
      </c>
      <c r="K577" s="121">
        <v>43145</v>
      </c>
      <c r="L577" s="119">
        <v>58794</v>
      </c>
      <c r="M577" s="119" t="s">
        <v>1034</v>
      </c>
    </row>
    <row r="578" spans="1:13">
      <c r="A578" s="119" t="s">
        <v>86</v>
      </c>
      <c r="B578" s="119" t="s">
        <v>397</v>
      </c>
      <c r="C578" s="119">
        <v>1323</v>
      </c>
      <c r="D578" s="119">
        <v>1369</v>
      </c>
      <c r="E578" s="119">
        <v>1323</v>
      </c>
      <c r="F578" s="119">
        <v>1348.2</v>
      </c>
      <c r="G578" s="119">
        <v>1341</v>
      </c>
      <c r="H578" s="119">
        <v>1314.85</v>
      </c>
      <c r="I578" s="119">
        <v>2308630</v>
      </c>
      <c r="J578" s="119">
        <v>3126286729.8000002</v>
      </c>
      <c r="K578" s="121">
        <v>43145</v>
      </c>
      <c r="L578" s="119">
        <v>72097</v>
      </c>
      <c r="M578" s="119" t="s">
        <v>1035</v>
      </c>
    </row>
    <row r="579" spans="1:13">
      <c r="A579" s="119" t="s">
        <v>1036</v>
      </c>
      <c r="B579" s="119" t="s">
        <v>397</v>
      </c>
      <c r="C579" s="119">
        <v>250</v>
      </c>
      <c r="D579" s="119">
        <v>252.9</v>
      </c>
      <c r="E579" s="119">
        <v>244.5</v>
      </c>
      <c r="F579" s="119">
        <v>246.45</v>
      </c>
      <c r="G579" s="119">
        <v>245.25</v>
      </c>
      <c r="H579" s="119">
        <v>247.15</v>
      </c>
      <c r="I579" s="119">
        <v>834933</v>
      </c>
      <c r="J579" s="119">
        <v>207667755</v>
      </c>
      <c r="K579" s="121">
        <v>43145</v>
      </c>
      <c r="L579" s="119">
        <v>9385</v>
      </c>
      <c r="M579" s="119" t="s">
        <v>1037</v>
      </c>
    </row>
    <row r="580" spans="1:13">
      <c r="A580" s="119" t="s">
        <v>87</v>
      </c>
      <c r="B580" s="119" t="s">
        <v>397</v>
      </c>
      <c r="C580" s="119">
        <v>327</v>
      </c>
      <c r="D580" s="119">
        <v>327</v>
      </c>
      <c r="E580" s="119">
        <v>316.55</v>
      </c>
      <c r="F580" s="119">
        <v>318.95</v>
      </c>
      <c r="G580" s="119">
        <v>317.64999999999998</v>
      </c>
      <c r="H580" s="119">
        <v>326.25</v>
      </c>
      <c r="I580" s="119">
        <v>15189066</v>
      </c>
      <c r="J580" s="119">
        <v>4878546556.3999996</v>
      </c>
      <c r="K580" s="121">
        <v>43145</v>
      </c>
      <c r="L580" s="119">
        <v>143506</v>
      </c>
      <c r="M580" s="119" t="s">
        <v>1038</v>
      </c>
    </row>
    <row r="581" spans="1:13">
      <c r="A581" s="119" t="s">
        <v>2732</v>
      </c>
      <c r="B581" s="119" t="s">
        <v>397</v>
      </c>
      <c r="C581" s="119">
        <v>812.2</v>
      </c>
      <c r="D581" s="119">
        <v>822.6</v>
      </c>
      <c r="E581" s="119">
        <v>807.3</v>
      </c>
      <c r="F581" s="119">
        <v>815.1</v>
      </c>
      <c r="G581" s="119">
        <v>813.5</v>
      </c>
      <c r="H581" s="119">
        <v>823.25</v>
      </c>
      <c r="I581" s="119">
        <v>268375</v>
      </c>
      <c r="J581" s="119">
        <v>219079500.25</v>
      </c>
      <c r="K581" s="121">
        <v>43145</v>
      </c>
      <c r="L581" s="119">
        <v>19999</v>
      </c>
      <c r="M581" s="119" t="s">
        <v>2733</v>
      </c>
    </row>
    <row r="582" spans="1:13">
      <c r="A582" s="119" t="s">
        <v>2277</v>
      </c>
      <c r="B582" s="119" t="s">
        <v>397</v>
      </c>
      <c r="C582" s="119">
        <v>416</v>
      </c>
      <c r="D582" s="119">
        <v>420.8</v>
      </c>
      <c r="E582" s="119">
        <v>408.25</v>
      </c>
      <c r="F582" s="119">
        <v>409.85</v>
      </c>
      <c r="G582" s="119">
        <v>408.35</v>
      </c>
      <c r="H582" s="119">
        <v>416</v>
      </c>
      <c r="I582" s="119">
        <v>561586</v>
      </c>
      <c r="J582" s="119">
        <v>232684788.94999999</v>
      </c>
      <c r="K582" s="121">
        <v>43145</v>
      </c>
      <c r="L582" s="119">
        <v>20507</v>
      </c>
      <c r="M582" s="119" t="s">
        <v>2278</v>
      </c>
    </row>
    <row r="583" spans="1:13">
      <c r="A583" s="119" t="s">
        <v>356</v>
      </c>
      <c r="B583" s="119" t="s">
        <v>397</v>
      </c>
      <c r="C583" s="119">
        <v>107.9</v>
      </c>
      <c r="D583" s="119">
        <v>108.6</v>
      </c>
      <c r="E583" s="119">
        <v>105.75</v>
      </c>
      <c r="F583" s="119">
        <v>106.65</v>
      </c>
      <c r="G583" s="119">
        <v>106.6</v>
      </c>
      <c r="H583" s="119">
        <v>106.2</v>
      </c>
      <c r="I583" s="119">
        <v>310198</v>
      </c>
      <c r="J583" s="119">
        <v>33227918.300000001</v>
      </c>
      <c r="K583" s="121">
        <v>43145</v>
      </c>
      <c r="L583" s="119">
        <v>2557</v>
      </c>
      <c r="M583" s="119" t="s">
        <v>2302</v>
      </c>
    </row>
    <row r="584" spans="1:13">
      <c r="A584" s="119" t="s">
        <v>1040</v>
      </c>
      <c r="B584" s="119" t="s">
        <v>397</v>
      </c>
      <c r="C584" s="119">
        <v>3950</v>
      </c>
      <c r="D584" s="119">
        <v>3988.95</v>
      </c>
      <c r="E584" s="119">
        <v>3944</v>
      </c>
      <c r="F584" s="119">
        <v>3974.25</v>
      </c>
      <c r="G584" s="119">
        <v>3953</v>
      </c>
      <c r="H584" s="119">
        <v>3935.55</v>
      </c>
      <c r="I584" s="119">
        <v>929</v>
      </c>
      <c r="J584" s="119">
        <v>3682018.9</v>
      </c>
      <c r="K584" s="121">
        <v>43145</v>
      </c>
      <c r="L584" s="119">
        <v>190</v>
      </c>
      <c r="M584" s="119" t="s">
        <v>1041</v>
      </c>
    </row>
    <row r="585" spans="1:13">
      <c r="A585" s="119" t="s">
        <v>88</v>
      </c>
      <c r="B585" s="119" t="s">
        <v>397</v>
      </c>
      <c r="C585" s="119">
        <v>67.599999999999994</v>
      </c>
      <c r="D585" s="119">
        <v>67.75</v>
      </c>
      <c r="E585" s="119">
        <v>63.95</v>
      </c>
      <c r="F585" s="119">
        <v>65.45</v>
      </c>
      <c r="G585" s="119">
        <v>64.75</v>
      </c>
      <c r="H585" s="119">
        <v>67.55</v>
      </c>
      <c r="I585" s="119">
        <v>12885847</v>
      </c>
      <c r="J585" s="119">
        <v>850887403.5</v>
      </c>
      <c r="K585" s="121">
        <v>43145</v>
      </c>
      <c r="L585" s="119">
        <v>37127</v>
      </c>
      <c r="M585" s="119" t="s">
        <v>1042</v>
      </c>
    </row>
    <row r="586" spans="1:13">
      <c r="A586" s="119" t="s">
        <v>2948</v>
      </c>
      <c r="B586" s="119" t="s">
        <v>397</v>
      </c>
      <c r="C586" s="119">
        <v>2821.1</v>
      </c>
      <c r="D586" s="119">
        <v>2940</v>
      </c>
      <c r="E586" s="119">
        <v>2821.1</v>
      </c>
      <c r="F586" s="119">
        <v>2932.65</v>
      </c>
      <c r="G586" s="119">
        <v>2940</v>
      </c>
      <c r="H586" s="119">
        <v>2820</v>
      </c>
      <c r="I586" s="119">
        <v>311</v>
      </c>
      <c r="J586" s="119">
        <v>888650.7</v>
      </c>
      <c r="K586" s="121">
        <v>43145</v>
      </c>
      <c r="L586" s="119">
        <v>23</v>
      </c>
      <c r="M586" s="119" t="s">
        <v>2949</v>
      </c>
    </row>
    <row r="587" spans="1:13">
      <c r="A587" s="119" t="s">
        <v>89</v>
      </c>
      <c r="B587" s="119" t="s">
        <v>397</v>
      </c>
      <c r="C587" s="119">
        <v>86.3</v>
      </c>
      <c r="D587" s="119">
        <v>86.95</v>
      </c>
      <c r="E587" s="119">
        <v>84.5</v>
      </c>
      <c r="F587" s="119">
        <v>84.8</v>
      </c>
      <c r="G587" s="119">
        <v>85.05</v>
      </c>
      <c r="H587" s="119">
        <v>84.5</v>
      </c>
      <c r="I587" s="119">
        <v>13383664</v>
      </c>
      <c r="J587" s="119">
        <v>1148050518.7</v>
      </c>
      <c r="K587" s="121">
        <v>43145</v>
      </c>
      <c r="L587" s="119">
        <v>46238</v>
      </c>
      <c r="M587" s="119" t="s">
        <v>1043</v>
      </c>
    </row>
    <row r="588" spans="1:13">
      <c r="A588" s="119" t="s">
        <v>90</v>
      </c>
      <c r="B588" s="119" t="s">
        <v>397</v>
      </c>
      <c r="C588" s="119">
        <v>53.85</v>
      </c>
      <c r="D588" s="119">
        <v>54.25</v>
      </c>
      <c r="E588" s="119">
        <v>53.1</v>
      </c>
      <c r="F588" s="119">
        <v>53.3</v>
      </c>
      <c r="G588" s="119">
        <v>53.1</v>
      </c>
      <c r="H588" s="119">
        <v>53.75</v>
      </c>
      <c r="I588" s="119">
        <v>2503642</v>
      </c>
      <c r="J588" s="119">
        <v>134587990.34999999</v>
      </c>
      <c r="K588" s="121">
        <v>43145</v>
      </c>
      <c r="L588" s="119">
        <v>5986</v>
      </c>
      <c r="M588" s="119" t="s">
        <v>1044</v>
      </c>
    </row>
    <row r="589" spans="1:13">
      <c r="A589" s="119" t="s">
        <v>1045</v>
      </c>
      <c r="B589" s="119" t="s">
        <v>397</v>
      </c>
      <c r="C589" s="119">
        <v>53.9</v>
      </c>
      <c r="D589" s="119">
        <v>54.6</v>
      </c>
      <c r="E589" s="119">
        <v>53.6</v>
      </c>
      <c r="F589" s="119">
        <v>53.8</v>
      </c>
      <c r="G589" s="119">
        <v>53.65</v>
      </c>
      <c r="H589" s="119">
        <v>53.65</v>
      </c>
      <c r="I589" s="119">
        <v>5434151</v>
      </c>
      <c r="J589" s="119">
        <v>294817328.44999999</v>
      </c>
      <c r="K589" s="121">
        <v>43145</v>
      </c>
      <c r="L589" s="119">
        <v>15134</v>
      </c>
      <c r="M589" s="119" t="s">
        <v>1046</v>
      </c>
    </row>
    <row r="590" spans="1:13">
      <c r="A590" s="119" t="s">
        <v>3000</v>
      </c>
      <c r="B590" s="119" t="s">
        <v>397</v>
      </c>
      <c r="C590" s="119">
        <v>105</v>
      </c>
      <c r="D590" s="119">
        <v>106.34</v>
      </c>
      <c r="E590" s="119">
        <v>105</v>
      </c>
      <c r="F590" s="119">
        <v>105.33</v>
      </c>
      <c r="G590" s="119">
        <v>105.33</v>
      </c>
      <c r="H590" s="119">
        <v>105.74</v>
      </c>
      <c r="I590" s="119">
        <v>17</v>
      </c>
      <c r="J590" s="119">
        <v>1786.67</v>
      </c>
      <c r="K590" s="121">
        <v>43145</v>
      </c>
      <c r="L590" s="119">
        <v>3</v>
      </c>
      <c r="M590" s="119" t="s">
        <v>3001</v>
      </c>
    </row>
    <row r="591" spans="1:13">
      <c r="A591" s="119" t="s">
        <v>2802</v>
      </c>
      <c r="B591" s="119" t="s">
        <v>397</v>
      </c>
      <c r="C591" s="119">
        <v>1566.35</v>
      </c>
      <c r="D591" s="119">
        <v>1566.35</v>
      </c>
      <c r="E591" s="119">
        <v>1550</v>
      </c>
      <c r="F591" s="119">
        <v>1555.55</v>
      </c>
      <c r="G591" s="119">
        <v>1550</v>
      </c>
      <c r="H591" s="119">
        <v>1562.55</v>
      </c>
      <c r="I591" s="119">
        <v>13003</v>
      </c>
      <c r="J591" s="119">
        <v>20297086.899999999</v>
      </c>
      <c r="K591" s="121">
        <v>43145</v>
      </c>
      <c r="L591" s="119">
        <v>1300</v>
      </c>
      <c r="M591" s="119" t="s">
        <v>2803</v>
      </c>
    </row>
    <row r="592" spans="1:13">
      <c r="A592" s="119" t="s">
        <v>3204</v>
      </c>
      <c r="B592" s="119" t="s">
        <v>397</v>
      </c>
      <c r="C592" s="119">
        <v>709</v>
      </c>
      <c r="D592" s="119">
        <v>710</v>
      </c>
      <c r="E592" s="119">
        <v>682</v>
      </c>
      <c r="F592" s="119">
        <v>697.25</v>
      </c>
      <c r="G592" s="119">
        <v>698</v>
      </c>
      <c r="H592" s="119">
        <v>699.8</v>
      </c>
      <c r="I592" s="119">
        <v>3566</v>
      </c>
      <c r="J592" s="119">
        <v>2473327.9500000002</v>
      </c>
      <c r="K592" s="121">
        <v>43145</v>
      </c>
      <c r="L592" s="119">
        <v>219</v>
      </c>
      <c r="M592" s="119" t="s">
        <v>3205</v>
      </c>
    </row>
    <row r="593" spans="1:13">
      <c r="A593" s="119" t="s">
        <v>1047</v>
      </c>
      <c r="B593" s="119" t="s">
        <v>397</v>
      </c>
      <c r="C593" s="119">
        <v>1383</v>
      </c>
      <c r="D593" s="119">
        <v>1391.2</v>
      </c>
      <c r="E593" s="119">
        <v>1300</v>
      </c>
      <c r="F593" s="119">
        <v>1320.9</v>
      </c>
      <c r="G593" s="119">
        <v>1316</v>
      </c>
      <c r="H593" s="119">
        <v>1382.3</v>
      </c>
      <c r="I593" s="119">
        <v>8591</v>
      </c>
      <c r="J593" s="119">
        <v>11547874.699999999</v>
      </c>
      <c r="K593" s="121">
        <v>43145</v>
      </c>
      <c r="L593" s="119">
        <v>2109</v>
      </c>
      <c r="M593" s="119" t="s">
        <v>1048</v>
      </c>
    </row>
    <row r="594" spans="1:13">
      <c r="A594" s="119" t="s">
        <v>91</v>
      </c>
      <c r="B594" s="119" t="s">
        <v>397</v>
      </c>
      <c r="C594" s="119">
        <v>24.4</v>
      </c>
      <c r="D594" s="119">
        <v>24.4</v>
      </c>
      <c r="E594" s="119">
        <v>23.5</v>
      </c>
      <c r="F594" s="119">
        <v>23.6</v>
      </c>
      <c r="G594" s="119">
        <v>23.65</v>
      </c>
      <c r="H594" s="119">
        <v>24.15</v>
      </c>
      <c r="I594" s="119">
        <v>7635209</v>
      </c>
      <c r="J594" s="119">
        <v>182128184.59999999</v>
      </c>
      <c r="K594" s="121">
        <v>43145</v>
      </c>
      <c r="L594" s="119">
        <v>14183</v>
      </c>
      <c r="M594" s="119" t="s">
        <v>1049</v>
      </c>
    </row>
    <row r="595" spans="1:13">
      <c r="A595" s="119" t="s">
        <v>2932</v>
      </c>
      <c r="B595" s="119" t="s">
        <v>397</v>
      </c>
      <c r="C595" s="119">
        <v>296</v>
      </c>
      <c r="D595" s="119">
        <v>302</v>
      </c>
      <c r="E595" s="119">
        <v>293.5</v>
      </c>
      <c r="F595" s="119">
        <v>297.3</v>
      </c>
      <c r="G595" s="119">
        <v>297</v>
      </c>
      <c r="H595" s="119">
        <v>295.5</v>
      </c>
      <c r="I595" s="119">
        <v>9403</v>
      </c>
      <c r="J595" s="119">
        <v>2801997.35</v>
      </c>
      <c r="K595" s="121">
        <v>43145</v>
      </c>
      <c r="L595" s="119">
        <v>119</v>
      </c>
      <c r="M595" s="119" t="s">
        <v>2933</v>
      </c>
    </row>
    <row r="596" spans="1:13">
      <c r="A596" s="119" t="s">
        <v>1050</v>
      </c>
      <c r="B596" s="119" t="s">
        <v>397</v>
      </c>
      <c r="C596" s="119">
        <v>811</v>
      </c>
      <c r="D596" s="119">
        <v>839.7</v>
      </c>
      <c r="E596" s="119">
        <v>811</v>
      </c>
      <c r="F596" s="119">
        <v>833.45</v>
      </c>
      <c r="G596" s="119">
        <v>833</v>
      </c>
      <c r="H596" s="119">
        <v>820.5</v>
      </c>
      <c r="I596" s="119">
        <v>35384</v>
      </c>
      <c r="J596" s="119">
        <v>29384109.699999999</v>
      </c>
      <c r="K596" s="121">
        <v>43145</v>
      </c>
      <c r="L596" s="119">
        <v>836</v>
      </c>
      <c r="M596" s="119" t="s">
        <v>1051</v>
      </c>
    </row>
    <row r="597" spans="1:13">
      <c r="A597" s="119" t="s">
        <v>92</v>
      </c>
      <c r="B597" s="119" t="s">
        <v>397</v>
      </c>
      <c r="C597" s="119">
        <v>306.89999999999998</v>
      </c>
      <c r="D597" s="119">
        <v>312</v>
      </c>
      <c r="E597" s="119">
        <v>305.35000000000002</v>
      </c>
      <c r="F597" s="119">
        <v>307.75</v>
      </c>
      <c r="G597" s="119">
        <v>307</v>
      </c>
      <c r="H597" s="119">
        <v>302.45</v>
      </c>
      <c r="I597" s="119">
        <v>7816298</v>
      </c>
      <c r="J597" s="119">
        <v>2411935110.1999998</v>
      </c>
      <c r="K597" s="121">
        <v>43145</v>
      </c>
      <c r="L597" s="119">
        <v>74570</v>
      </c>
      <c r="M597" s="119" t="s">
        <v>2841</v>
      </c>
    </row>
    <row r="598" spans="1:13">
      <c r="A598" s="119" t="s">
        <v>1052</v>
      </c>
      <c r="B598" s="119" t="s">
        <v>397</v>
      </c>
      <c r="C598" s="119">
        <v>773.25</v>
      </c>
      <c r="D598" s="119">
        <v>786</v>
      </c>
      <c r="E598" s="119">
        <v>737</v>
      </c>
      <c r="F598" s="119">
        <v>748.9</v>
      </c>
      <c r="G598" s="119">
        <v>746</v>
      </c>
      <c r="H598" s="119">
        <v>767.6</v>
      </c>
      <c r="I598" s="119">
        <v>49029</v>
      </c>
      <c r="J598" s="119">
        <v>37253192.700000003</v>
      </c>
      <c r="K598" s="121">
        <v>43145</v>
      </c>
      <c r="L598" s="119">
        <v>2163</v>
      </c>
      <c r="M598" s="119" t="s">
        <v>1053</v>
      </c>
    </row>
    <row r="599" spans="1:13">
      <c r="A599" s="119" t="s">
        <v>2832</v>
      </c>
      <c r="B599" s="119" t="s">
        <v>397</v>
      </c>
      <c r="C599" s="119">
        <v>765</v>
      </c>
      <c r="D599" s="119">
        <v>782.8</v>
      </c>
      <c r="E599" s="119">
        <v>764.1</v>
      </c>
      <c r="F599" s="119">
        <v>770.6</v>
      </c>
      <c r="G599" s="119">
        <v>765</v>
      </c>
      <c r="H599" s="119">
        <v>761.5</v>
      </c>
      <c r="I599" s="119">
        <v>167165</v>
      </c>
      <c r="J599" s="119">
        <v>129353193.45</v>
      </c>
      <c r="K599" s="121">
        <v>43145</v>
      </c>
      <c r="L599" s="119">
        <v>9759</v>
      </c>
      <c r="M599" s="119" t="s">
        <v>2833</v>
      </c>
    </row>
    <row r="600" spans="1:13">
      <c r="A600" s="119" t="s">
        <v>3431</v>
      </c>
      <c r="B600" s="119" t="s">
        <v>397</v>
      </c>
      <c r="C600" s="119">
        <v>109.9</v>
      </c>
      <c r="D600" s="119">
        <v>109.9</v>
      </c>
      <c r="E600" s="119">
        <v>101.35</v>
      </c>
      <c r="F600" s="119">
        <v>107.5</v>
      </c>
      <c r="G600" s="119">
        <v>107.5</v>
      </c>
      <c r="H600" s="119">
        <v>105</v>
      </c>
      <c r="I600" s="119">
        <v>2745</v>
      </c>
      <c r="J600" s="119">
        <v>288877.90000000002</v>
      </c>
      <c r="K600" s="121">
        <v>43145</v>
      </c>
      <c r="L600" s="119">
        <v>15</v>
      </c>
      <c r="M600" s="119" t="s">
        <v>3432</v>
      </c>
    </row>
    <row r="601" spans="1:13">
      <c r="A601" s="119" t="s">
        <v>3206</v>
      </c>
      <c r="B601" s="119" t="s">
        <v>397</v>
      </c>
      <c r="C601" s="119">
        <v>52.85</v>
      </c>
      <c r="D601" s="119">
        <v>52.85</v>
      </c>
      <c r="E601" s="119">
        <v>50.5</v>
      </c>
      <c r="F601" s="119">
        <v>50.6</v>
      </c>
      <c r="G601" s="119">
        <v>50.6</v>
      </c>
      <c r="H601" s="119">
        <v>50.4</v>
      </c>
      <c r="I601" s="119">
        <v>212237</v>
      </c>
      <c r="J601" s="119">
        <v>10888008.699999999</v>
      </c>
      <c r="K601" s="121">
        <v>43145</v>
      </c>
      <c r="L601" s="119">
        <v>1013</v>
      </c>
      <c r="M601" s="119" t="s">
        <v>3207</v>
      </c>
    </row>
    <row r="602" spans="1:13">
      <c r="A602" s="119" t="s">
        <v>1054</v>
      </c>
      <c r="B602" s="119" t="s">
        <v>397</v>
      </c>
      <c r="C602" s="119">
        <v>77.5</v>
      </c>
      <c r="D602" s="119">
        <v>78.5</v>
      </c>
      <c r="E602" s="119">
        <v>75.599999999999994</v>
      </c>
      <c r="F602" s="119">
        <v>75.8</v>
      </c>
      <c r="G602" s="119">
        <v>75.599999999999994</v>
      </c>
      <c r="H602" s="119">
        <v>77.25</v>
      </c>
      <c r="I602" s="119">
        <v>230416</v>
      </c>
      <c r="J602" s="119">
        <v>17729007.800000001</v>
      </c>
      <c r="K602" s="121">
        <v>43145</v>
      </c>
      <c r="L602" s="119">
        <v>1270</v>
      </c>
      <c r="M602" s="119" t="s">
        <v>1055</v>
      </c>
    </row>
    <row r="603" spans="1:13">
      <c r="A603" s="119" t="s">
        <v>1056</v>
      </c>
      <c r="B603" s="119" t="s">
        <v>397</v>
      </c>
      <c r="C603" s="119">
        <v>628</v>
      </c>
      <c r="D603" s="119">
        <v>632</v>
      </c>
      <c r="E603" s="119">
        <v>612.25</v>
      </c>
      <c r="F603" s="119">
        <v>615.95000000000005</v>
      </c>
      <c r="G603" s="119">
        <v>615</v>
      </c>
      <c r="H603" s="119">
        <v>620.75</v>
      </c>
      <c r="I603" s="119">
        <v>47697</v>
      </c>
      <c r="J603" s="119">
        <v>29739438.800000001</v>
      </c>
      <c r="K603" s="121">
        <v>43145</v>
      </c>
      <c r="L603" s="119">
        <v>1368</v>
      </c>
      <c r="M603" s="119" t="s">
        <v>1057</v>
      </c>
    </row>
    <row r="604" spans="1:13">
      <c r="A604" s="119" t="s">
        <v>2369</v>
      </c>
      <c r="B604" s="119" t="s">
        <v>397</v>
      </c>
      <c r="C604" s="119">
        <v>1170</v>
      </c>
      <c r="D604" s="119">
        <v>1193.5999999999999</v>
      </c>
      <c r="E604" s="119">
        <v>1137.2</v>
      </c>
      <c r="F604" s="119">
        <v>1140.25</v>
      </c>
      <c r="G604" s="119">
        <v>1145</v>
      </c>
      <c r="H604" s="119">
        <v>1177.1500000000001</v>
      </c>
      <c r="I604" s="119">
        <v>1505</v>
      </c>
      <c r="J604" s="119">
        <v>1747786.1</v>
      </c>
      <c r="K604" s="121">
        <v>43145</v>
      </c>
      <c r="L604" s="119">
        <v>263</v>
      </c>
      <c r="M604" s="119" t="s">
        <v>2370</v>
      </c>
    </row>
    <row r="605" spans="1:13">
      <c r="A605" s="119" t="s">
        <v>3031</v>
      </c>
      <c r="B605" s="119" t="s">
        <v>397</v>
      </c>
      <c r="C605" s="119">
        <v>1.2</v>
      </c>
      <c r="D605" s="119">
        <v>1.25</v>
      </c>
      <c r="E605" s="119">
        <v>1.2</v>
      </c>
      <c r="F605" s="119">
        <v>1.2</v>
      </c>
      <c r="G605" s="119">
        <v>1.2</v>
      </c>
      <c r="H605" s="119">
        <v>1.25</v>
      </c>
      <c r="I605" s="119">
        <v>31888</v>
      </c>
      <c r="J605" s="119">
        <v>39458.6</v>
      </c>
      <c r="K605" s="121">
        <v>43145</v>
      </c>
      <c r="L605" s="119">
        <v>16</v>
      </c>
      <c r="M605" s="119" t="s">
        <v>3032</v>
      </c>
    </row>
    <row r="606" spans="1:13">
      <c r="A606" s="119" t="s">
        <v>200</v>
      </c>
      <c r="B606" s="119" t="s">
        <v>397</v>
      </c>
      <c r="C606" s="119">
        <v>140.1</v>
      </c>
      <c r="D606" s="119">
        <v>142.75</v>
      </c>
      <c r="E606" s="119">
        <v>135.05000000000001</v>
      </c>
      <c r="F606" s="119">
        <v>135.6</v>
      </c>
      <c r="G606" s="119">
        <v>136</v>
      </c>
      <c r="H606" s="119">
        <v>138.05000000000001</v>
      </c>
      <c r="I606" s="119">
        <v>1471105</v>
      </c>
      <c r="J606" s="119">
        <v>203748149.15000001</v>
      </c>
      <c r="K606" s="121">
        <v>43145</v>
      </c>
      <c r="L606" s="119">
        <v>19350</v>
      </c>
      <c r="M606" s="119" t="s">
        <v>1058</v>
      </c>
    </row>
    <row r="607" spans="1:13">
      <c r="A607" s="119" t="s">
        <v>93</v>
      </c>
      <c r="B607" s="119" t="s">
        <v>397</v>
      </c>
      <c r="C607" s="119">
        <v>163</v>
      </c>
      <c r="D607" s="119">
        <v>163.4</v>
      </c>
      <c r="E607" s="119">
        <v>158.1</v>
      </c>
      <c r="F607" s="119">
        <v>159.19999999999999</v>
      </c>
      <c r="G607" s="119">
        <v>158.25</v>
      </c>
      <c r="H607" s="119">
        <v>162.05000000000001</v>
      </c>
      <c r="I607" s="119">
        <v>2726421</v>
      </c>
      <c r="J607" s="119">
        <v>438396847.19999999</v>
      </c>
      <c r="K607" s="121">
        <v>43145</v>
      </c>
      <c r="L607" s="119">
        <v>16221</v>
      </c>
      <c r="M607" s="119" t="s">
        <v>1059</v>
      </c>
    </row>
    <row r="608" spans="1:13">
      <c r="A608" s="119" t="s">
        <v>1060</v>
      </c>
      <c r="B608" s="119" t="s">
        <v>397</v>
      </c>
      <c r="C608" s="119">
        <v>540.1</v>
      </c>
      <c r="D608" s="119">
        <v>583.15</v>
      </c>
      <c r="E608" s="119">
        <v>539.75</v>
      </c>
      <c r="F608" s="119">
        <v>549.5</v>
      </c>
      <c r="G608" s="119">
        <v>550</v>
      </c>
      <c r="H608" s="119">
        <v>516.9</v>
      </c>
      <c r="I608" s="119">
        <v>999259</v>
      </c>
      <c r="J608" s="119">
        <v>559539749.35000002</v>
      </c>
      <c r="K608" s="121">
        <v>43145</v>
      </c>
      <c r="L608" s="119">
        <v>21484</v>
      </c>
      <c r="M608" s="119" t="s">
        <v>1061</v>
      </c>
    </row>
    <row r="609" spans="1:13">
      <c r="A609" s="119" t="s">
        <v>1062</v>
      </c>
      <c r="B609" s="119" t="s">
        <v>397</v>
      </c>
      <c r="C609" s="119">
        <v>357</v>
      </c>
      <c r="D609" s="119">
        <v>360.5</v>
      </c>
      <c r="E609" s="119">
        <v>347.25</v>
      </c>
      <c r="F609" s="119">
        <v>349.35</v>
      </c>
      <c r="G609" s="119">
        <v>347.45</v>
      </c>
      <c r="H609" s="119">
        <v>357.35</v>
      </c>
      <c r="I609" s="119">
        <v>1575348</v>
      </c>
      <c r="J609" s="119">
        <v>555687752.54999995</v>
      </c>
      <c r="K609" s="121">
        <v>43145</v>
      </c>
      <c r="L609" s="119">
        <v>20870</v>
      </c>
      <c r="M609" s="119" t="s">
        <v>1063</v>
      </c>
    </row>
    <row r="610" spans="1:13">
      <c r="A610" s="119" t="s">
        <v>1064</v>
      </c>
      <c r="B610" s="119" t="s">
        <v>397</v>
      </c>
      <c r="C610" s="119">
        <v>187.6</v>
      </c>
      <c r="D610" s="119">
        <v>190</v>
      </c>
      <c r="E610" s="119">
        <v>180.95</v>
      </c>
      <c r="F610" s="119">
        <v>185.15</v>
      </c>
      <c r="G610" s="119">
        <v>185</v>
      </c>
      <c r="H610" s="119">
        <v>187.4</v>
      </c>
      <c r="I610" s="119">
        <v>1802</v>
      </c>
      <c r="J610" s="119">
        <v>336339.20000000001</v>
      </c>
      <c r="K610" s="121">
        <v>43145</v>
      </c>
      <c r="L610" s="119">
        <v>65</v>
      </c>
      <c r="M610" s="119" t="s">
        <v>1065</v>
      </c>
    </row>
    <row r="611" spans="1:13">
      <c r="A611" s="119" t="s">
        <v>1066</v>
      </c>
      <c r="B611" s="119" t="s">
        <v>397</v>
      </c>
      <c r="C611" s="119">
        <v>393</v>
      </c>
      <c r="D611" s="119">
        <v>397</v>
      </c>
      <c r="E611" s="119">
        <v>380</v>
      </c>
      <c r="F611" s="119">
        <v>381.75</v>
      </c>
      <c r="G611" s="119">
        <v>381</v>
      </c>
      <c r="H611" s="119">
        <v>394.45</v>
      </c>
      <c r="I611" s="119">
        <v>21459</v>
      </c>
      <c r="J611" s="119">
        <v>8313121.4000000004</v>
      </c>
      <c r="K611" s="121">
        <v>43145</v>
      </c>
      <c r="L611" s="119">
        <v>908</v>
      </c>
      <c r="M611" s="119" t="s">
        <v>1067</v>
      </c>
    </row>
    <row r="612" spans="1:13">
      <c r="A612" s="119" t="s">
        <v>1068</v>
      </c>
      <c r="B612" s="119" t="s">
        <v>397</v>
      </c>
      <c r="C612" s="119">
        <v>1242</v>
      </c>
      <c r="D612" s="119">
        <v>1300.5999999999999</v>
      </c>
      <c r="E612" s="119">
        <v>1241.5</v>
      </c>
      <c r="F612" s="119">
        <v>1274.95</v>
      </c>
      <c r="G612" s="119">
        <v>1273.75</v>
      </c>
      <c r="H612" s="119">
        <v>1250.8499999999999</v>
      </c>
      <c r="I612" s="119">
        <v>895835</v>
      </c>
      <c r="J612" s="119">
        <v>1149920368.05</v>
      </c>
      <c r="K612" s="121">
        <v>43145</v>
      </c>
      <c r="L612" s="119">
        <v>36849</v>
      </c>
      <c r="M612" s="119" t="s">
        <v>1069</v>
      </c>
    </row>
    <row r="613" spans="1:13">
      <c r="A613" s="119" t="s">
        <v>3208</v>
      </c>
      <c r="B613" s="119" t="s">
        <v>397</v>
      </c>
      <c r="C613" s="119">
        <v>121.6</v>
      </c>
      <c r="D613" s="119">
        <v>124.45</v>
      </c>
      <c r="E613" s="119">
        <v>119</v>
      </c>
      <c r="F613" s="119">
        <v>121.95</v>
      </c>
      <c r="G613" s="119">
        <v>122.9</v>
      </c>
      <c r="H613" s="119">
        <v>118.55</v>
      </c>
      <c r="I613" s="119">
        <v>23745</v>
      </c>
      <c r="J613" s="119">
        <v>2901691.8</v>
      </c>
      <c r="K613" s="121">
        <v>43145</v>
      </c>
      <c r="L613" s="119">
        <v>157</v>
      </c>
      <c r="M613" s="119" t="s">
        <v>3209</v>
      </c>
    </row>
    <row r="614" spans="1:13">
      <c r="A614" s="119" t="s">
        <v>1070</v>
      </c>
      <c r="B614" s="119" t="s">
        <v>397</v>
      </c>
      <c r="C614" s="119">
        <v>1058</v>
      </c>
      <c r="D614" s="119">
        <v>1089</v>
      </c>
      <c r="E614" s="119">
        <v>1046</v>
      </c>
      <c r="F614" s="119">
        <v>1060.8</v>
      </c>
      <c r="G614" s="119">
        <v>1046.5</v>
      </c>
      <c r="H614" s="119">
        <v>1017.35</v>
      </c>
      <c r="I614" s="119">
        <v>13298</v>
      </c>
      <c r="J614" s="119">
        <v>14121666.800000001</v>
      </c>
      <c r="K614" s="121">
        <v>43145</v>
      </c>
      <c r="L614" s="119">
        <v>1121</v>
      </c>
      <c r="M614" s="119" t="s">
        <v>1071</v>
      </c>
    </row>
    <row r="615" spans="1:13">
      <c r="A615" s="119" t="s">
        <v>1072</v>
      </c>
      <c r="B615" s="119" t="s">
        <v>397</v>
      </c>
      <c r="C615" s="119">
        <v>271.60000000000002</v>
      </c>
      <c r="D615" s="119">
        <v>279.8</v>
      </c>
      <c r="E615" s="119">
        <v>260.25</v>
      </c>
      <c r="F615" s="119">
        <v>263.2</v>
      </c>
      <c r="G615" s="119">
        <v>263.95</v>
      </c>
      <c r="H615" s="119">
        <v>275.14999999999998</v>
      </c>
      <c r="I615" s="119">
        <v>156039</v>
      </c>
      <c r="J615" s="119">
        <v>42083300.450000003</v>
      </c>
      <c r="K615" s="121">
        <v>43145</v>
      </c>
      <c r="L615" s="119">
        <v>2773</v>
      </c>
      <c r="M615" s="119" t="s">
        <v>1073</v>
      </c>
    </row>
    <row r="616" spans="1:13">
      <c r="A616" s="119" t="s">
        <v>1074</v>
      </c>
      <c r="B616" s="119" t="s">
        <v>397</v>
      </c>
      <c r="C616" s="119">
        <v>39.450000000000003</v>
      </c>
      <c r="D616" s="119">
        <v>40.4</v>
      </c>
      <c r="E616" s="119">
        <v>38.700000000000003</v>
      </c>
      <c r="F616" s="119">
        <v>39.200000000000003</v>
      </c>
      <c r="G616" s="119">
        <v>39.1</v>
      </c>
      <c r="H616" s="119">
        <v>39.4</v>
      </c>
      <c r="I616" s="119">
        <v>104281</v>
      </c>
      <c r="J616" s="119">
        <v>4143909.5</v>
      </c>
      <c r="K616" s="121">
        <v>43145</v>
      </c>
      <c r="L616" s="119">
        <v>640</v>
      </c>
      <c r="M616" s="119" t="s">
        <v>1075</v>
      </c>
    </row>
    <row r="617" spans="1:13">
      <c r="A617" s="119" t="s">
        <v>1076</v>
      </c>
      <c r="B617" s="119" t="s">
        <v>397</v>
      </c>
      <c r="C617" s="119">
        <v>209.95</v>
      </c>
      <c r="D617" s="119">
        <v>210</v>
      </c>
      <c r="E617" s="119">
        <v>202.05</v>
      </c>
      <c r="F617" s="119">
        <v>203.35</v>
      </c>
      <c r="G617" s="119">
        <v>203.1</v>
      </c>
      <c r="H617" s="119">
        <v>205.55</v>
      </c>
      <c r="I617" s="119">
        <v>5841</v>
      </c>
      <c r="J617" s="119">
        <v>1208004.2</v>
      </c>
      <c r="K617" s="121">
        <v>43145</v>
      </c>
      <c r="L617" s="119">
        <v>133</v>
      </c>
      <c r="M617" s="119" t="s">
        <v>1077</v>
      </c>
    </row>
    <row r="618" spans="1:13">
      <c r="A618" s="119" t="s">
        <v>2249</v>
      </c>
      <c r="B618" s="119" t="s">
        <v>397</v>
      </c>
      <c r="C618" s="119">
        <v>86.2</v>
      </c>
      <c r="D618" s="119">
        <v>93.5</v>
      </c>
      <c r="E618" s="119">
        <v>85.15</v>
      </c>
      <c r="F618" s="119">
        <v>89.85</v>
      </c>
      <c r="G618" s="119">
        <v>88.5</v>
      </c>
      <c r="H618" s="119">
        <v>84</v>
      </c>
      <c r="I618" s="119">
        <v>146942</v>
      </c>
      <c r="J618" s="119">
        <v>13232195.550000001</v>
      </c>
      <c r="K618" s="121">
        <v>43145</v>
      </c>
      <c r="L618" s="119">
        <v>1676</v>
      </c>
      <c r="M618" s="119" t="s">
        <v>2250</v>
      </c>
    </row>
    <row r="619" spans="1:13">
      <c r="A619" s="119" t="s">
        <v>1078</v>
      </c>
      <c r="B619" s="119" t="s">
        <v>397</v>
      </c>
      <c r="C619" s="119">
        <v>57.95</v>
      </c>
      <c r="D619" s="119">
        <v>59.3</v>
      </c>
      <c r="E619" s="119">
        <v>56.65</v>
      </c>
      <c r="F619" s="119">
        <v>57.3</v>
      </c>
      <c r="G619" s="119">
        <v>57.25</v>
      </c>
      <c r="H619" s="119">
        <v>57.35</v>
      </c>
      <c r="I619" s="119">
        <v>426794</v>
      </c>
      <c r="J619" s="119">
        <v>24726691.649999999</v>
      </c>
      <c r="K619" s="121">
        <v>43145</v>
      </c>
      <c r="L619" s="119">
        <v>1753</v>
      </c>
      <c r="M619" s="119" t="s">
        <v>1079</v>
      </c>
    </row>
    <row r="620" spans="1:13">
      <c r="A620" s="119" t="s">
        <v>3210</v>
      </c>
      <c r="B620" s="119" t="s">
        <v>397</v>
      </c>
      <c r="C620" s="119">
        <v>73.3</v>
      </c>
      <c r="D620" s="119">
        <v>73.3</v>
      </c>
      <c r="E620" s="119">
        <v>73.3</v>
      </c>
      <c r="F620" s="119">
        <v>73.3</v>
      </c>
      <c r="G620" s="119">
        <v>73.3</v>
      </c>
      <c r="H620" s="119">
        <v>69.849999999999994</v>
      </c>
      <c r="I620" s="119">
        <v>16846</v>
      </c>
      <c r="J620" s="119">
        <v>1234811.8</v>
      </c>
      <c r="K620" s="121">
        <v>43145</v>
      </c>
      <c r="L620" s="119">
        <v>47</v>
      </c>
      <c r="M620" s="119" t="s">
        <v>3211</v>
      </c>
    </row>
    <row r="621" spans="1:13">
      <c r="A621" s="119" t="s">
        <v>3212</v>
      </c>
      <c r="B621" s="119" t="s">
        <v>397</v>
      </c>
      <c r="C621" s="119">
        <v>9.6999999999999993</v>
      </c>
      <c r="D621" s="119">
        <v>10</v>
      </c>
      <c r="E621" s="119">
        <v>9.6999999999999993</v>
      </c>
      <c r="F621" s="119">
        <v>9.75</v>
      </c>
      <c r="G621" s="119">
        <v>9.75</v>
      </c>
      <c r="H621" s="119">
        <v>9.65</v>
      </c>
      <c r="I621" s="119">
        <v>24300</v>
      </c>
      <c r="J621" s="119">
        <v>240398.05</v>
      </c>
      <c r="K621" s="121">
        <v>43145</v>
      </c>
      <c r="L621" s="119">
        <v>75</v>
      </c>
      <c r="M621" s="119" t="s">
        <v>3213</v>
      </c>
    </row>
    <row r="622" spans="1:13">
      <c r="A622" s="119" t="s">
        <v>1080</v>
      </c>
      <c r="B622" s="119" t="s">
        <v>397</v>
      </c>
      <c r="C622" s="119">
        <v>208.9</v>
      </c>
      <c r="D622" s="119">
        <v>210.9</v>
      </c>
      <c r="E622" s="119">
        <v>199.05</v>
      </c>
      <c r="F622" s="119">
        <v>200.4</v>
      </c>
      <c r="G622" s="119">
        <v>200</v>
      </c>
      <c r="H622" s="119">
        <v>211</v>
      </c>
      <c r="I622" s="119">
        <v>35603</v>
      </c>
      <c r="J622" s="119">
        <v>7237644.9500000002</v>
      </c>
      <c r="K622" s="121">
        <v>43145</v>
      </c>
      <c r="L622" s="119">
        <v>1367</v>
      </c>
      <c r="M622" s="119" t="s">
        <v>1081</v>
      </c>
    </row>
    <row r="623" spans="1:13">
      <c r="A623" s="119" t="s">
        <v>94</v>
      </c>
      <c r="B623" s="119" t="s">
        <v>397</v>
      </c>
      <c r="C623" s="119">
        <v>1702</v>
      </c>
      <c r="D623" s="119">
        <v>1709.5</v>
      </c>
      <c r="E623" s="119">
        <v>1679.3</v>
      </c>
      <c r="F623" s="119">
        <v>1694.45</v>
      </c>
      <c r="G623" s="119">
        <v>1682.05</v>
      </c>
      <c r="H623" s="119">
        <v>1687.8</v>
      </c>
      <c r="I623" s="119">
        <v>884974</v>
      </c>
      <c r="J623" s="119">
        <v>1501463980.3499999</v>
      </c>
      <c r="K623" s="121">
        <v>43145</v>
      </c>
      <c r="L623" s="119">
        <v>34202</v>
      </c>
      <c r="M623" s="119" t="s">
        <v>1082</v>
      </c>
    </row>
    <row r="624" spans="1:13">
      <c r="A624" s="119" t="s">
        <v>1083</v>
      </c>
      <c r="B624" s="119" t="s">
        <v>397</v>
      </c>
      <c r="C624" s="119">
        <v>974</v>
      </c>
      <c r="D624" s="119">
        <v>998</v>
      </c>
      <c r="E624" s="119">
        <v>951.6</v>
      </c>
      <c r="F624" s="119">
        <v>987.9</v>
      </c>
      <c r="G624" s="119">
        <v>984.35</v>
      </c>
      <c r="H624" s="119">
        <v>950.6</v>
      </c>
      <c r="I624" s="119">
        <v>4499</v>
      </c>
      <c r="J624" s="119">
        <v>4386276.5</v>
      </c>
      <c r="K624" s="121">
        <v>43145</v>
      </c>
      <c r="L624" s="119">
        <v>560</v>
      </c>
      <c r="M624" s="119" t="s">
        <v>1084</v>
      </c>
    </row>
    <row r="625" spans="1:13">
      <c r="A625" s="119" t="s">
        <v>1085</v>
      </c>
      <c r="B625" s="119" t="s">
        <v>397</v>
      </c>
      <c r="C625" s="119">
        <v>158.25</v>
      </c>
      <c r="D625" s="119">
        <v>160.75</v>
      </c>
      <c r="E625" s="119">
        <v>157.15</v>
      </c>
      <c r="F625" s="119">
        <v>158.30000000000001</v>
      </c>
      <c r="G625" s="119">
        <v>157.80000000000001</v>
      </c>
      <c r="H625" s="119">
        <v>158.25</v>
      </c>
      <c r="I625" s="119">
        <v>5251866</v>
      </c>
      <c r="J625" s="119">
        <v>834831292.20000005</v>
      </c>
      <c r="K625" s="121">
        <v>43145</v>
      </c>
      <c r="L625" s="119">
        <v>14494</v>
      </c>
      <c r="M625" s="119" t="s">
        <v>2707</v>
      </c>
    </row>
    <row r="626" spans="1:13">
      <c r="A626" s="119" t="s">
        <v>1086</v>
      </c>
      <c r="B626" s="119" t="s">
        <v>397</v>
      </c>
      <c r="C626" s="119">
        <v>458</v>
      </c>
      <c r="D626" s="119">
        <v>474</v>
      </c>
      <c r="E626" s="119">
        <v>458</v>
      </c>
      <c r="F626" s="119">
        <v>469.75</v>
      </c>
      <c r="G626" s="119">
        <v>470</v>
      </c>
      <c r="H626" s="119">
        <v>458.8</v>
      </c>
      <c r="I626" s="119">
        <v>85557</v>
      </c>
      <c r="J626" s="119">
        <v>39774055.299999997</v>
      </c>
      <c r="K626" s="121">
        <v>43145</v>
      </c>
      <c r="L626" s="119">
        <v>1883</v>
      </c>
      <c r="M626" s="119" t="s">
        <v>1087</v>
      </c>
    </row>
    <row r="627" spans="1:13">
      <c r="A627" s="119" t="s">
        <v>2293</v>
      </c>
      <c r="B627" s="119" t="s">
        <v>397</v>
      </c>
      <c r="C627" s="119">
        <v>356</v>
      </c>
      <c r="D627" s="119">
        <v>360.97</v>
      </c>
      <c r="E627" s="119">
        <v>355.83</v>
      </c>
      <c r="F627" s="119">
        <v>357.12</v>
      </c>
      <c r="G627" s="119">
        <v>357</v>
      </c>
      <c r="H627" s="119">
        <v>354.55</v>
      </c>
      <c r="I627" s="119">
        <v>2998</v>
      </c>
      <c r="J627" s="119">
        <v>1077847.71</v>
      </c>
      <c r="K627" s="121">
        <v>43145</v>
      </c>
      <c r="L627" s="119">
        <v>31</v>
      </c>
      <c r="M627" s="119" t="s">
        <v>2294</v>
      </c>
    </row>
    <row r="628" spans="1:13">
      <c r="A628" s="119" t="s">
        <v>191</v>
      </c>
      <c r="B628" s="119" t="s">
        <v>397</v>
      </c>
      <c r="C628" s="119">
        <v>339.55</v>
      </c>
      <c r="D628" s="119">
        <v>340.4</v>
      </c>
      <c r="E628" s="119">
        <v>325.25</v>
      </c>
      <c r="F628" s="119">
        <v>327.39999999999998</v>
      </c>
      <c r="G628" s="119">
        <v>327.85</v>
      </c>
      <c r="H628" s="119">
        <v>338.25</v>
      </c>
      <c r="I628" s="119">
        <v>7362307</v>
      </c>
      <c r="J628" s="119">
        <v>2411754962.8499999</v>
      </c>
      <c r="K628" s="121">
        <v>43145</v>
      </c>
      <c r="L628" s="119">
        <v>111638</v>
      </c>
      <c r="M628" s="119" t="s">
        <v>1088</v>
      </c>
    </row>
    <row r="629" spans="1:13">
      <c r="A629" s="119" t="s">
        <v>95</v>
      </c>
      <c r="B629" s="119" t="s">
        <v>397</v>
      </c>
      <c r="C629" s="119">
        <v>1106</v>
      </c>
      <c r="D629" s="119">
        <v>1117.3</v>
      </c>
      <c r="E629" s="119">
        <v>1090.2</v>
      </c>
      <c r="F629" s="119">
        <v>1097.75</v>
      </c>
      <c r="G629" s="119">
        <v>1091</v>
      </c>
      <c r="H629" s="119">
        <v>1102.8</v>
      </c>
      <c r="I629" s="119">
        <v>4172856</v>
      </c>
      <c r="J629" s="119">
        <v>4618905280.3500004</v>
      </c>
      <c r="K629" s="121">
        <v>43145</v>
      </c>
      <c r="L629" s="119">
        <v>113292</v>
      </c>
      <c r="M629" s="119" t="s">
        <v>1089</v>
      </c>
    </row>
    <row r="630" spans="1:13">
      <c r="A630" s="119" t="s">
        <v>1090</v>
      </c>
      <c r="B630" s="119" t="s">
        <v>397</v>
      </c>
      <c r="C630" s="119">
        <v>778</v>
      </c>
      <c r="D630" s="119">
        <v>778</v>
      </c>
      <c r="E630" s="119">
        <v>756.1</v>
      </c>
      <c r="F630" s="119">
        <v>760.7</v>
      </c>
      <c r="G630" s="119">
        <v>760</v>
      </c>
      <c r="H630" s="119">
        <v>758.8</v>
      </c>
      <c r="I630" s="119">
        <v>14769</v>
      </c>
      <c r="J630" s="119">
        <v>11355521.6</v>
      </c>
      <c r="K630" s="121">
        <v>43145</v>
      </c>
      <c r="L630" s="119">
        <v>1062</v>
      </c>
      <c r="M630" s="119" t="s">
        <v>1091</v>
      </c>
    </row>
    <row r="631" spans="1:13">
      <c r="A631" s="119" t="s">
        <v>1093</v>
      </c>
      <c r="B631" s="119" t="s">
        <v>397</v>
      </c>
      <c r="C631" s="119">
        <v>310</v>
      </c>
      <c r="D631" s="119">
        <v>313</v>
      </c>
      <c r="E631" s="119">
        <v>302</v>
      </c>
      <c r="F631" s="119">
        <v>308</v>
      </c>
      <c r="G631" s="119">
        <v>305.55</v>
      </c>
      <c r="H631" s="119">
        <v>302.3</v>
      </c>
      <c r="I631" s="119">
        <v>211201</v>
      </c>
      <c r="J631" s="119">
        <v>65310842.049999997</v>
      </c>
      <c r="K631" s="121">
        <v>43145</v>
      </c>
      <c r="L631" s="119">
        <v>5165</v>
      </c>
      <c r="M631" s="119" t="s">
        <v>1094</v>
      </c>
    </row>
    <row r="632" spans="1:13">
      <c r="A632" s="119" t="s">
        <v>1095</v>
      </c>
      <c r="B632" s="119" t="s">
        <v>397</v>
      </c>
      <c r="C632" s="119">
        <v>128</v>
      </c>
      <c r="D632" s="119">
        <v>135.80000000000001</v>
      </c>
      <c r="E632" s="119">
        <v>127.25</v>
      </c>
      <c r="F632" s="119">
        <v>133.30000000000001</v>
      </c>
      <c r="G632" s="119">
        <v>133.15</v>
      </c>
      <c r="H632" s="119">
        <v>126.55</v>
      </c>
      <c r="I632" s="119">
        <v>771036</v>
      </c>
      <c r="J632" s="119">
        <v>102561364.15000001</v>
      </c>
      <c r="K632" s="121">
        <v>43145</v>
      </c>
      <c r="L632" s="119">
        <v>5254</v>
      </c>
      <c r="M632" s="119" t="s">
        <v>1096</v>
      </c>
    </row>
    <row r="633" spans="1:13">
      <c r="A633" s="119" t="s">
        <v>1097</v>
      </c>
      <c r="B633" s="119" t="s">
        <v>397</v>
      </c>
      <c r="C633" s="119">
        <v>828.55</v>
      </c>
      <c r="D633" s="119">
        <v>828.6</v>
      </c>
      <c r="E633" s="119">
        <v>795</v>
      </c>
      <c r="F633" s="119">
        <v>803.1</v>
      </c>
      <c r="G633" s="119">
        <v>803</v>
      </c>
      <c r="H633" s="119">
        <v>816.45</v>
      </c>
      <c r="I633" s="119">
        <v>15037</v>
      </c>
      <c r="J633" s="119">
        <v>12285143.75</v>
      </c>
      <c r="K633" s="121">
        <v>43145</v>
      </c>
      <c r="L633" s="119">
        <v>742</v>
      </c>
      <c r="M633" s="119" t="s">
        <v>1098</v>
      </c>
    </row>
    <row r="634" spans="1:13">
      <c r="A634" s="119" t="s">
        <v>1099</v>
      </c>
      <c r="B634" s="119" t="s">
        <v>397</v>
      </c>
      <c r="C634" s="119">
        <v>203</v>
      </c>
      <c r="D634" s="119">
        <v>204.9</v>
      </c>
      <c r="E634" s="119">
        <v>198.5</v>
      </c>
      <c r="F634" s="119">
        <v>201.65</v>
      </c>
      <c r="G634" s="119">
        <v>199.9</v>
      </c>
      <c r="H634" s="119">
        <v>201.15</v>
      </c>
      <c r="I634" s="119">
        <v>778506</v>
      </c>
      <c r="J634" s="119">
        <v>157252628.5</v>
      </c>
      <c r="K634" s="121">
        <v>43145</v>
      </c>
      <c r="L634" s="119">
        <v>7648</v>
      </c>
      <c r="M634" s="119" t="s">
        <v>1100</v>
      </c>
    </row>
    <row r="635" spans="1:13">
      <c r="A635" s="119" t="s">
        <v>3214</v>
      </c>
      <c r="B635" s="119" t="s">
        <v>397</v>
      </c>
      <c r="C635" s="119">
        <v>94.75</v>
      </c>
      <c r="D635" s="119">
        <v>94.75</v>
      </c>
      <c r="E635" s="119">
        <v>89.05</v>
      </c>
      <c r="F635" s="119">
        <v>89.3</v>
      </c>
      <c r="G635" s="119">
        <v>89.6</v>
      </c>
      <c r="H635" s="119">
        <v>90.9</v>
      </c>
      <c r="I635" s="119">
        <v>19497</v>
      </c>
      <c r="J635" s="119">
        <v>1773710.55</v>
      </c>
      <c r="K635" s="121">
        <v>43145</v>
      </c>
      <c r="L635" s="119">
        <v>188</v>
      </c>
      <c r="M635" s="119" t="s">
        <v>3215</v>
      </c>
    </row>
    <row r="636" spans="1:13">
      <c r="A636" s="119" t="s">
        <v>1101</v>
      </c>
      <c r="B636" s="119" t="s">
        <v>397</v>
      </c>
      <c r="C636" s="119">
        <v>14.15</v>
      </c>
      <c r="D636" s="119">
        <v>14.45</v>
      </c>
      <c r="E636" s="119">
        <v>13.65</v>
      </c>
      <c r="F636" s="119">
        <v>13.8</v>
      </c>
      <c r="G636" s="119">
        <v>13.9</v>
      </c>
      <c r="H636" s="119">
        <v>13.8</v>
      </c>
      <c r="I636" s="119">
        <v>71758</v>
      </c>
      <c r="J636" s="119">
        <v>1007717.4</v>
      </c>
      <c r="K636" s="121">
        <v>43145</v>
      </c>
      <c r="L636" s="119">
        <v>215</v>
      </c>
      <c r="M636" s="119" t="s">
        <v>1102</v>
      </c>
    </row>
    <row r="637" spans="1:13">
      <c r="A637" s="119" t="s">
        <v>96</v>
      </c>
      <c r="B637" s="119" t="s">
        <v>397</v>
      </c>
      <c r="C637" s="119">
        <v>21.75</v>
      </c>
      <c r="D637" s="119">
        <v>22.2</v>
      </c>
      <c r="E637" s="119">
        <v>21.3</v>
      </c>
      <c r="F637" s="119">
        <v>21.5</v>
      </c>
      <c r="G637" s="119">
        <v>21.45</v>
      </c>
      <c r="H637" s="119">
        <v>21.8</v>
      </c>
      <c r="I637" s="119">
        <v>1588669</v>
      </c>
      <c r="J637" s="119">
        <v>34504987.850000001</v>
      </c>
      <c r="K637" s="121">
        <v>43145</v>
      </c>
      <c r="L637" s="119">
        <v>4293</v>
      </c>
      <c r="M637" s="119" t="s">
        <v>1103</v>
      </c>
    </row>
    <row r="638" spans="1:13">
      <c r="A638" s="119" t="s">
        <v>97</v>
      </c>
      <c r="B638" s="119" t="s">
        <v>397</v>
      </c>
      <c r="C638" s="119">
        <v>380.8</v>
      </c>
      <c r="D638" s="119">
        <v>381.75</v>
      </c>
      <c r="E638" s="119">
        <v>375.6</v>
      </c>
      <c r="F638" s="119">
        <v>377.35</v>
      </c>
      <c r="G638" s="119">
        <v>376.65</v>
      </c>
      <c r="H638" s="119">
        <v>379.05</v>
      </c>
      <c r="I638" s="119">
        <v>3806473</v>
      </c>
      <c r="J638" s="119">
        <v>1437162935.4000001</v>
      </c>
      <c r="K638" s="121">
        <v>43145</v>
      </c>
      <c r="L638" s="119">
        <v>71021</v>
      </c>
      <c r="M638" s="119" t="s">
        <v>1104</v>
      </c>
    </row>
    <row r="639" spans="1:13">
      <c r="A639" s="119" t="s">
        <v>3216</v>
      </c>
      <c r="B639" s="119" t="s">
        <v>397</v>
      </c>
      <c r="C639" s="119">
        <v>90.05</v>
      </c>
      <c r="D639" s="119">
        <v>90.05</v>
      </c>
      <c r="E639" s="119">
        <v>90.05</v>
      </c>
      <c r="F639" s="119">
        <v>90.05</v>
      </c>
      <c r="G639" s="119">
        <v>90.05</v>
      </c>
      <c r="H639" s="119">
        <v>85.8</v>
      </c>
      <c r="I639" s="119">
        <v>143287</v>
      </c>
      <c r="J639" s="119">
        <v>12902994.35</v>
      </c>
      <c r="K639" s="121">
        <v>43145</v>
      </c>
      <c r="L639" s="119">
        <v>382</v>
      </c>
      <c r="M639" s="119" t="s">
        <v>3217</v>
      </c>
    </row>
    <row r="640" spans="1:13">
      <c r="A640" s="119" t="s">
        <v>1105</v>
      </c>
      <c r="B640" s="119" t="s">
        <v>397</v>
      </c>
      <c r="C640" s="119">
        <v>354.6</v>
      </c>
      <c r="D640" s="119">
        <v>358.75</v>
      </c>
      <c r="E640" s="119">
        <v>343</v>
      </c>
      <c r="F640" s="119">
        <v>345.15</v>
      </c>
      <c r="G640" s="119">
        <v>345</v>
      </c>
      <c r="H640" s="119">
        <v>353.45</v>
      </c>
      <c r="I640" s="119">
        <v>50872</v>
      </c>
      <c r="J640" s="119">
        <v>17888469.050000001</v>
      </c>
      <c r="K640" s="121">
        <v>43145</v>
      </c>
      <c r="L640" s="119">
        <v>1409</v>
      </c>
      <c r="M640" s="119" t="s">
        <v>1106</v>
      </c>
    </row>
    <row r="641" spans="1:13">
      <c r="A641" s="119" t="s">
        <v>201</v>
      </c>
      <c r="B641" s="119" t="s">
        <v>397</v>
      </c>
      <c r="C641" s="119">
        <v>646.5</v>
      </c>
      <c r="D641" s="119">
        <v>649.95000000000005</v>
      </c>
      <c r="E641" s="119">
        <v>633</v>
      </c>
      <c r="F641" s="119">
        <v>639.54999999999995</v>
      </c>
      <c r="G641" s="119">
        <v>638.75</v>
      </c>
      <c r="H641" s="119">
        <v>639.54999999999995</v>
      </c>
      <c r="I641" s="119">
        <v>1010480</v>
      </c>
      <c r="J641" s="119">
        <v>646405878.35000002</v>
      </c>
      <c r="K641" s="121">
        <v>43145</v>
      </c>
      <c r="L641" s="119">
        <v>8105</v>
      </c>
      <c r="M641" s="119" t="s">
        <v>1107</v>
      </c>
    </row>
    <row r="642" spans="1:13">
      <c r="A642" s="119" t="s">
        <v>98</v>
      </c>
      <c r="B642" s="119" t="s">
        <v>397</v>
      </c>
      <c r="C642" s="119">
        <v>229.9</v>
      </c>
      <c r="D642" s="119">
        <v>230.7</v>
      </c>
      <c r="E642" s="119">
        <v>225</v>
      </c>
      <c r="F642" s="119">
        <v>228.85</v>
      </c>
      <c r="G642" s="119">
        <v>227.5</v>
      </c>
      <c r="H642" s="119">
        <v>227.5</v>
      </c>
      <c r="I642" s="119">
        <v>1526945</v>
      </c>
      <c r="J642" s="119">
        <v>347405671.5</v>
      </c>
      <c r="K642" s="121">
        <v>43145</v>
      </c>
      <c r="L642" s="119">
        <v>13999</v>
      </c>
      <c r="M642" s="119" t="s">
        <v>1108</v>
      </c>
    </row>
    <row r="643" spans="1:13">
      <c r="A643" s="119" t="s">
        <v>1109</v>
      </c>
      <c r="B643" s="119" t="s">
        <v>397</v>
      </c>
      <c r="C643" s="119">
        <v>668.9</v>
      </c>
      <c r="D643" s="119">
        <v>668.9</v>
      </c>
      <c r="E643" s="119">
        <v>640.15</v>
      </c>
      <c r="F643" s="119">
        <v>644.04999999999995</v>
      </c>
      <c r="G643" s="119">
        <v>641</v>
      </c>
      <c r="H643" s="119">
        <v>644.25</v>
      </c>
      <c r="I643" s="119">
        <v>19964</v>
      </c>
      <c r="J643" s="119">
        <v>13051918.5</v>
      </c>
      <c r="K643" s="121">
        <v>43145</v>
      </c>
      <c r="L643" s="119">
        <v>1941</v>
      </c>
      <c r="M643" s="119" t="s">
        <v>1110</v>
      </c>
    </row>
    <row r="644" spans="1:13">
      <c r="A644" s="119" t="s">
        <v>3218</v>
      </c>
      <c r="B644" s="119" t="s">
        <v>397</v>
      </c>
      <c r="C644" s="119">
        <v>15.05</v>
      </c>
      <c r="D644" s="119">
        <v>15.8</v>
      </c>
      <c r="E644" s="119">
        <v>15.05</v>
      </c>
      <c r="F644" s="119">
        <v>15.8</v>
      </c>
      <c r="G644" s="119">
        <v>15.8</v>
      </c>
      <c r="H644" s="119">
        <v>15.05</v>
      </c>
      <c r="I644" s="119">
        <v>79989</v>
      </c>
      <c r="J644" s="119">
        <v>1256005.95</v>
      </c>
      <c r="K644" s="121">
        <v>43145</v>
      </c>
      <c r="L644" s="119">
        <v>122</v>
      </c>
      <c r="M644" s="119" t="s">
        <v>3219</v>
      </c>
    </row>
    <row r="645" spans="1:13">
      <c r="A645" s="119" t="s">
        <v>99</v>
      </c>
      <c r="B645" s="119" t="s">
        <v>397</v>
      </c>
      <c r="C645" s="119">
        <v>270</v>
      </c>
      <c r="D645" s="119">
        <v>271</v>
      </c>
      <c r="E645" s="119">
        <v>265.10000000000002</v>
      </c>
      <c r="F645" s="119">
        <v>266.5</v>
      </c>
      <c r="G645" s="119">
        <v>265.7</v>
      </c>
      <c r="H645" s="119">
        <v>269.85000000000002</v>
      </c>
      <c r="I645" s="119">
        <v>11303222</v>
      </c>
      <c r="J645" s="119">
        <v>3033030764.9499998</v>
      </c>
      <c r="K645" s="121">
        <v>43145</v>
      </c>
      <c r="L645" s="119">
        <v>127975</v>
      </c>
      <c r="M645" s="119" t="s">
        <v>1111</v>
      </c>
    </row>
    <row r="646" spans="1:13">
      <c r="A646" s="119" t="s">
        <v>2383</v>
      </c>
      <c r="B646" s="119" t="s">
        <v>397</v>
      </c>
      <c r="C646" s="119">
        <v>469</v>
      </c>
      <c r="D646" s="119">
        <v>469</v>
      </c>
      <c r="E646" s="119">
        <v>453.55</v>
      </c>
      <c r="F646" s="119">
        <v>459</v>
      </c>
      <c r="G646" s="119">
        <v>458.55</v>
      </c>
      <c r="H646" s="119">
        <v>459.05</v>
      </c>
      <c r="I646" s="119">
        <v>11786</v>
      </c>
      <c r="J646" s="119">
        <v>5436771.5499999998</v>
      </c>
      <c r="K646" s="121">
        <v>43145</v>
      </c>
      <c r="L646" s="119">
        <v>631</v>
      </c>
      <c r="M646" s="119" t="s">
        <v>2384</v>
      </c>
    </row>
    <row r="647" spans="1:13">
      <c r="A647" s="119" t="s">
        <v>1112</v>
      </c>
      <c r="B647" s="119" t="s">
        <v>397</v>
      </c>
      <c r="C647" s="119">
        <v>194.35</v>
      </c>
      <c r="D647" s="119">
        <v>194.35</v>
      </c>
      <c r="E647" s="119">
        <v>186.85</v>
      </c>
      <c r="F647" s="119">
        <v>188.55</v>
      </c>
      <c r="G647" s="119">
        <v>188.6</v>
      </c>
      <c r="H647" s="119">
        <v>190.6</v>
      </c>
      <c r="I647" s="119">
        <v>140042</v>
      </c>
      <c r="J647" s="119">
        <v>26863892.149999999</v>
      </c>
      <c r="K647" s="121">
        <v>43145</v>
      </c>
      <c r="L647" s="119">
        <v>3300</v>
      </c>
      <c r="M647" s="119" t="s">
        <v>1113</v>
      </c>
    </row>
    <row r="648" spans="1:13">
      <c r="A648" s="119" t="s">
        <v>1114</v>
      </c>
      <c r="B648" s="119" t="s">
        <v>397</v>
      </c>
      <c r="C648" s="119">
        <v>122</v>
      </c>
      <c r="D648" s="119">
        <v>131</v>
      </c>
      <c r="E648" s="119">
        <v>121.4</v>
      </c>
      <c r="F648" s="119">
        <v>125.15</v>
      </c>
      <c r="G648" s="119">
        <v>125.5</v>
      </c>
      <c r="H648" s="119">
        <v>117.7</v>
      </c>
      <c r="I648" s="119">
        <v>2921470</v>
      </c>
      <c r="J648" s="119">
        <v>370366670.05000001</v>
      </c>
      <c r="K648" s="121">
        <v>43145</v>
      </c>
      <c r="L648" s="119">
        <v>23998</v>
      </c>
      <c r="M648" s="119" t="s">
        <v>1115</v>
      </c>
    </row>
    <row r="649" spans="1:13">
      <c r="A649" s="119" t="s">
        <v>1116</v>
      </c>
      <c r="B649" s="119" t="s">
        <v>397</v>
      </c>
      <c r="C649" s="119">
        <v>23.3</v>
      </c>
      <c r="D649" s="119">
        <v>23.5</v>
      </c>
      <c r="E649" s="119">
        <v>22.7</v>
      </c>
      <c r="F649" s="119">
        <v>23.35</v>
      </c>
      <c r="G649" s="119">
        <v>23.2</v>
      </c>
      <c r="H649" s="119">
        <v>22.4</v>
      </c>
      <c r="I649" s="119">
        <v>2425525</v>
      </c>
      <c r="J649" s="119">
        <v>56605293.549999997</v>
      </c>
      <c r="K649" s="121">
        <v>43145</v>
      </c>
      <c r="L649" s="119">
        <v>5249</v>
      </c>
      <c r="M649" s="119" t="s">
        <v>1117</v>
      </c>
    </row>
    <row r="650" spans="1:13">
      <c r="A650" s="119" t="s">
        <v>1118</v>
      </c>
      <c r="B650" s="119" t="s">
        <v>397</v>
      </c>
      <c r="C650" s="119">
        <v>207.2</v>
      </c>
      <c r="D650" s="119">
        <v>212.25</v>
      </c>
      <c r="E650" s="119">
        <v>200.4</v>
      </c>
      <c r="F650" s="119">
        <v>206.45</v>
      </c>
      <c r="G650" s="119">
        <v>207.35</v>
      </c>
      <c r="H650" s="119">
        <v>207.2</v>
      </c>
      <c r="I650" s="119">
        <v>39898</v>
      </c>
      <c r="J650" s="119">
        <v>8259599</v>
      </c>
      <c r="K650" s="121">
        <v>43145</v>
      </c>
      <c r="L650" s="119">
        <v>743</v>
      </c>
      <c r="M650" s="119" t="s">
        <v>1119</v>
      </c>
    </row>
    <row r="651" spans="1:13">
      <c r="A651" s="119" t="s">
        <v>3220</v>
      </c>
      <c r="B651" s="119" t="s">
        <v>397</v>
      </c>
      <c r="C651" s="119">
        <v>5</v>
      </c>
      <c r="D651" s="119">
        <v>5</v>
      </c>
      <c r="E651" s="119">
        <v>4.8499999999999996</v>
      </c>
      <c r="F651" s="119">
        <v>4.9000000000000004</v>
      </c>
      <c r="G651" s="119">
        <v>4.95</v>
      </c>
      <c r="H651" s="119">
        <v>4.9000000000000004</v>
      </c>
      <c r="I651" s="119">
        <v>499998</v>
      </c>
      <c r="J651" s="119">
        <v>2463457.7000000002</v>
      </c>
      <c r="K651" s="121">
        <v>43145</v>
      </c>
      <c r="L651" s="119">
        <v>497</v>
      </c>
      <c r="M651" s="119" t="s">
        <v>3221</v>
      </c>
    </row>
    <row r="652" spans="1:13">
      <c r="A652" s="119" t="s">
        <v>2787</v>
      </c>
      <c r="B652" s="119" t="s">
        <v>397</v>
      </c>
      <c r="C652" s="119">
        <v>2711</v>
      </c>
      <c r="D652" s="119">
        <v>2789</v>
      </c>
      <c r="E652" s="119">
        <v>2705</v>
      </c>
      <c r="F652" s="119">
        <v>2765</v>
      </c>
      <c r="G652" s="119">
        <v>2765</v>
      </c>
      <c r="H652" s="119">
        <v>2750</v>
      </c>
      <c r="I652" s="119">
        <v>238</v>
      </c>
      <c r="J652" s="119">
        <v>657669.5</v>
      </c>
      <c r="K652" s="121">
        <v>43145</v>
      </c>
      <c r="L652" s="119">
        <v>21</v>
      </c>
      <c r="M652" s="119" t="s">
        <v>2788</v>
      </c>
    </row>
    <row r="653" spans="1:13">
      <c r="A653" s="119" t="s">
        <v>3015</v>
      </c>
      <c r="B653" s="119" t="s">
        <v>397</v>
      </c>
      <c r="C653" s="119">
        <v>1086</v>
      </c>
      <c r="D653" s="119">
        <v>1086</v>
      </c>
      <c r="E653" s="119">
        <v>1086</v>
      </c>
      <c r="F653" s="119">
        <v>1086</v>
      </c>
      <c r="G653" s="119">
        <v>1086</v>
      </c>
      <c r="H653" s="119">
        <v>1079</v>
      </c>
      <c r="I653" s="119">
        <v>18</v>
      </c>
      <c r="J653" s="119">
        <v>19548</v>
      </c>
      <c r="K653" s="121">
        <v>43145</v>
      </c>
      <c r="L653" s="119">
        <v>1</v>
      </c>
      <c r="M653" s="119" t="s">
        <v>3016</v>
      </c>
    </row>
    <row r="654" spans="1:13">
      <c r="A654" s="119" t="s">
        <v>2877</v>
      </c>
      <c r="B654" s="119" t="s">
        <v>397</v>
      </c>
      <c r="C654" s="119">
        <v>112.7</v>
      </c>
      <c r="D654" s="119">
        <v>118.4</v>
      </c>
      <c r="E654" s="119">
        <v>110</v>
      </c>
      <c r="F654" s="119">
        <v>111.65</v>
      </c>
      <c r="G654" s="119">
        <v>111.45</v>
      </c>
      <c r="H654" s="119">
        <v>108.95</v>
      </c>
      <c r="I654" s="119">
        <v>737428</v>
      </c>
      <c r="J654" s="119">
        <v>84135414.849999994</v>
      </c>
      <c r="K654" s="121">
        <v>43145</v>
      </c>
      <c r="L654" s="119">
        <v>7197</v>
      </c>
      <c r="M654" s="119" t="s">
        <v>2878</v>
      </c>
    </row>
    <row r="655" spans="1:13">
      <c r="A655" s="119" t="s">
        <v>202</v>
      </c>
      <c r="B655" s="119" t="s">
        <v>397</v>
      </c>
      <c r="C655" s="119">
        <v>70.5</v>
      </c>
      <c r="D655" s="119">
        <v>71.8</v>
      </c>
      <c r="E655" s="119">
        <v>69.7</v>
      </c>
      <c r="F655" s="119">
        <v>70.150000000000006</v>
      </c>
      <c r="G655" s="119">
        <v>70.099999999999994</v>
      </c>
      <c r="H655" s="119">
        <v>70.5</v>
      </c>
      <c r="I655" s="119">
        <v>266817</v>
      </c>
      <c r="J655" s="119">
        <v>18832405.899999999</v>
      </c>
      <c r="K655" s="121">
        <v>43145</v>
      </c>
      <c r="L655" s="119">
        <v>4657</v>
      </c>
      <c r="M655" s="119" t="s">
        <v>1120</v>
      </c>
    </row>
    <row r="656" spans="1:13">
      <c r="A656" s="119" t="s">
        <v>1121</v>
      </c>
      <c r="B656" s="119" t="s">
        <v>397</v>
      </c>
      <c r="C656" s="119">
        <v>171.9</v>
      </c>
      <c r="D656" s="119">
        <v>172.95</v>
      </c>
      <c r="E656" s="119">
        <v>169</v>
      </c>
      <c r="F656" s="119">
        <v>169.35</v>
      </c>
      <c r="G656" s="119">
        <v>169.5</v>
      </c>
      <c r="H656" s="119">
        <v>170.2</v>
      </c>
      <c r="I656" s="119">
        <v>47739</v>
      </c>
      <c r="J656" s="119">
        <v>8147459.0499999998</v>
      </c>
      <c r="K656" s="121">
        <v>43145</v>
      </c>
      <c r="L656" s="119">
        <v>1417</v>
      </c>
      <c r="M656" s="119" t="s">
        <v>1122</v>
      </c>
    </row>
    <row r="657" spans="1:13">
      <c r="A657" s="119" t="s">
        <v>1123</v>
      </c>
      <c r="B657" s="119" t="s">
        <v>397</v>
      </c>
      <c r="C657" s="119">
        <v>34</v>
      </c>
      <c r="D657" s="119">
        <v>35.299999999999997</v>
      </c>
      <c r="E657" s="119">
        <v>33.65</v>
      </c>
      <c r="F657" s="119">
        <v>34.049999999999997</v>
      </c>
      <c r="G657" s="119">
        <v>33.9</v>
      </c>
      <c r="H657" s="119">
        <v>34.200000000000003</v>
      </c>
      <c r="I657" s="119">
        <v>13753</v>
      </c>
      <c r="J657" s="119">
        <v>469360.4</v>
      </c>
      <c r="K657" s="121">
        <v>43145</v>
      </c>
      <c r="L657" s="119">
        <v>131</v>
      </c>
      <c r="M657" s="119" t="s">
        <v>1124</v>
      </c>
    </row>
    <row r="658" spans="1:13">
      <c r="A658" s="119" t="s">
        <v>3222</v>
      </c>
      <c r="B658" s="119" t="s">
        <v>397</v>
      </c>
      <c r="C658" s="119">
        <v>14.6</v>
      </c>
      <c r="D658" s="119">
        <v>15.2</v>
      </c>
      <c r="E658" s="119">
        <v>14.1</v>
      </c>
      <c r="F658" s="119">
        <v>14.55</v>
      </c>
      <c r="G658" s="119">
        <v>14.4</v>
      </c>
      <c r="H658" s="119">
        <v>14.8</v>
      </c>
      <c r="I658" s="119">
        <v>24338</v>
      </c>
      <c r="J658" s="119">
        <v>353576.25</v>
      </c>
      <c r="K658" s="121">
        <v>43145</v>
      </c>
      <c r="L658" s="119">
        <v>68</v>
      </c>
      <c r="M658" s="119" t="s">
        <v>3223</v>
      </c>
    </row>
    <row r="659" spans="1:13">
      <c r="A659" s="119" t="s">
        <v>1125</v>
      </c>
      <c r="B659" s="119" t="s">
        <v>397</v>
      </c>
      <c r="C659" s="119">
        <v>170.5</v>
      </c>
      <c r="D659" s="119">
        <v>177.15</v>
      </c>
      <c r="E659" s="119">
        <v>170.4</v>
      </c>
      <c r="F659" s="119">
        <v>171.35</v>
      </c>
      <c r="G659" s="119">
        <v>171.4</v>
      </c>
      <c r="H659" s="119">
        <v>168.5</v>
      </c>
      <c r="I659" s="119">
        <v>2567211</v>
      </c>
      <c r="J659" s="119">
        <v>445848031.25</v>
      </c>
      <c r="K659" s="121">
        <v>43145</v>
      </c>
      <c r="L659" s="119">
        <v>23165</v>
      </c>
      <c r="M659" s="119" t="s">
        <v>1126</v>
      </c>
    </row>
    <row r="660" spans="1:13">
      <c r="A660" s="119" t="s">
        <v>3636</v>
      </c>
      <c r="B660" s="119" t="s">
        <v>397</v>
      </c>
      <c r="C660" s="119">
        <v>5.35</v>
      </c>
      <c r="D660" s="119">
        <v>5.35</v>
      </c>
      <c r="E660" s="119">
        <v>5.35</v>
      </c>
      <c r="F660" s="119">
        <v>5.35</v>
      </c>
      <c r="G660" s="119">
        <v>5.35</v>
      </c>
      <c r="H660" s="119">
        <v>5.0999999999999996</v>
      </c>
      <c r="I660" s="119">
        <v>450</v>
      </c>
      <c r="J660" s="119">
        <v>2407.5</v>
      </c>
      <c r="K660" s="121">
        <v>43145</v>
      </c>
      <c r="L660" s="119">
        <v>2</v>
      </c>
      <c r="M660" s="119" t="s">
        <v>3637</v>
      </c>
    </row>
    <row r="661" spans="1:13">
      <c r="A661" s="119" t="s">
        <v>1127</v>
      </c>
      <c r="B661" s="119" t="s">
        <v>397</v>
      </c>
      <c r="C661" s="119">
        <v>85</v>
      </c>
      <c r="D661" s="119">
        <v>85.3</v>
      </c>
      <c r="E661" s="119">
        <v>78.599999999999994</v>
      </c>
      <c r="F661" s="119">
        <v>79.3</v>
      </c>
      <c r="G661" s="119">
        <v>78.900000000000006</v>
      </c>
      <c r="H661" s="119">
        <v>82.3</v>
      </c>
      <c r="I661" s="119">
        <v>3117697</v>
      </c>
      <c r="J661" s="119">
        <v>255069667</v>
      </c>
      <c r="K661" s="121">
        <v>43145</v>
      </c>
      <c r="L661" s="119">
        <v>20647</v>
      </c>
      <c r="M661" s="119" t="s">
        <v>2756</v>
      </c>
    </row>
    <row r="662" spans="1:13">
      <c r="A662" s="119" t="s">
        <v>1128</v>
      </c>
      <c r="B662" s="119" t="s">
        <v>397</v>
      </c>
      <c r="C662" s="119">
        <v>395.85</v>
      </c>
      <c r="D662" s="119">
        <v>403.9</v>
      </c>
      <c r="E662" s="119">
        <v>378.9</v>
      </c>
      <c r="F662" s="119">
        <v>384.05</v>
      </c>
      <c r="G662" s="119">
        <v>382</v>
      </c>
      <c r="H662" s="119">
        <v>391.9</v>
      </c>
      <c r="I662" s="119">
        <v>11938</v>
      </c>
      <c r="J662" s="119">
        <v>4702437.8499999996</v>
      </c>
      <c r="K662" s="121">
        <v>43145</v>
      </c>
      <c r="L662" s="119">
        <v>551</v>
      </c>
      <c r="M662" s="119" t="s">
        <v>1129</v>
      </c>
    </row>
    <row r="663" spans="1:13">
      <c r="A663" s="119" t="s">
        <v>1130</v>
      </c>
      <c r="B663" s="119" t="s">
        <v>397</v>
      </c>
      <c r="C663" s="119">
        <v>511.9</v>
      </c>
      <c r="D663" s="119">
        <v>511.9</v>
      </c>
      <c r="E663" s="119">
        <v>493</v>
      </c>
      <c r="F663" s="119">
        <v>497.7</v>
      </c>
      <c r="G663" s="119">
        <v>493</v>
      </c>
      <c r="H663" s="119">
        <v>499.55</v>
      </c>
      <c r="I663" s="119">
        <v>14644</v>
      </c>
      <c r="J663" s="119">
        <v>7369427.9000000004</v>
      </c>
      <c r="K663" s="121">
        <v>43145</v>
      </c>
      <c r="L663" s="119">
        <v>908</v>
      </c>
      <c r="M663" s="119" t="s">
        <v>1131</v>
      </c>
    </row>
    <row r="664" spans="1:13">
      <c r="A664" s="119" t="s">
        <v>3224</v>
      </c>
      <c r="B664" s="119" t="s">
        <v>397</v>
      </c>
      <c r="C664" s="119">
        <v>10.050000000000001</v>
      </c>
      <c r="D664" s="119">
        <v>10.45</v>
      </c>
      <c r="E664" s="119">
        <v>9.9499999999999993</v>
      </c>
      <c r="F664" s="119">
        <v>9.9499999999999993</v>
      </c>
      <c r="G664" s="119">
        <v>9.9499999999999993</v>
      </c>
      <c r="H664" s="119">
        <v>10.45</v>
      </c>
      <c r="I664" s="119">
        <v>188519</v>
      </c>
      <c r="J664" s="119">
        <v>1909366.55</v>
      </c>
      <c r="K664" s="121">
        <v>43145</v>
      </c>
      <c r="L664" s="119">
        <v>284</v>
      </c>
      <c r="M664" s="119" t="s">
        <v>3225</v>
      </c>
    </row>
    <row r="665" spans="1:13">
      <c r="A665" s="119" t="s">
        <v>3226</v>
      </c>
      <c r="B665" s="119" t="s">
        <v>397</v>
      </c>
      <c r="C665" s="119">
        <v>110.2</v>
      </c>
      <c r="D665" s="119">
        <v>111.6</v>
      </c>
      <c r="E665" s="119">
        <v>106</v>
      </c>
      <c r="F665" s="119">
        <v>106.65</v>
      </c>
      <c r="G665" s="119">
        <v>106.3</v>
      </c>
      <c r="H665" s="119">
        <v>109.8</v>
      </c>
      <c r="I665" s="119">
        <v>51529</v>
      </c>
      <c r="J665" s="119">
        <v>5605837</v>
      </c>
      <c r="K665" s="121">
        <v>43145</v>
      </c>
      <c r="L665" s="119">
        <v>563</v>
      </c>
      <c r="M665" s="119" t="s">
        <v>3227</v>
      </c>
    </row>
    <row r="666" spans="1:13">
      <c r="A666" s="119" t="s">
        <v>1132</v>
      </c>
      <c r="B666" s="119" t="s">
        <v>397</v>
      </c>
      <c r="C666" s="119">
        <v>318.3</v>
      </c>
      <c r="D666" s="119">
        <v>324.3</v>
      </c>
      <c r="E666" s="119">
        <v>314.10000000000002</v>
      </c>
      <c r="F666" s="119">
        <v>318.75</v>
      </c>
      <c r="G666" s="119">
        <v>317.05</v>
      </c>
      <c r="H666" s="119">
        <v>318.3</v>
      </c>
      <c r="I666" s="119">
        <v>81313</v>
      </c>
      <c r="J666" s="119">
        <v>25988788.399999999</v>
      </c>
      <c r="K666" s="121">
        <v>43145</v>
      </c>
      <c r="L666" s="119">
        <v>1877</v>
      </c>
      <c r="M666" s="119" t="s">
        <v>1133</v>
      </c>
    </row>
    <row r="667" spans="1:13">
      <c r="A667" s="119" t="s">
        <v>1134</v>
      </c>
      <c r="B667" s="119" t="s">
        <v>397</v>
      </c>
      <c r="C667" s="119">
        <v>181</v>
      </c>
      <c r="D667" s="119">
        <v>181</v>
      </c>
      <c r="E667" s="119">
        <v>177</v>
      </c>
      <c r="F667" s="119">
        <v>178.85</v>
      </c>
      <c r="G667" s="119">
        <v>180</v>
      </c>
      <c r="H667" s="119">
        <v>179.5</v>
      </c>
      <c r="I667" s="119">
        <v>45523</v>
      </c>
      <c r="J667" s="119">
        <v>8157894.8499999996</v>
      </c>
      <c r="K667" s="121">
        <v>43145</v>
      </c>
      <c r="L667" s="119">
        <v>750</v>
      </c>
      <c r="M667" s="119" t="s">
        <v>1135</v>
      </c>
    </row>
    <row r="668" spans="1:13">
      <c r="A668" s="119" t="s">
        <v>1136</v>
      </c>
      <c r="B668" s="119" t="s">
        <v>397</v>
      </c>
      <c r="C668" s="119">
        <v>496.2</v>
      </c>
      <c r="D668" s="119">
        <v>511</v>
      </c>
      <c r="E668" s="119">
        <v>482.7</v>
      </c>
      <c r="F668" s="119">
        <v>486.35</v>
      </c>
      <c r="G668" s="119">
        <v>485.35</v>
      </c>
      <c r="H668" s="119">
        <v>490.9</v>
      </c>
      <c r="I668" s="119">
        <v>94381</v>
      </c>
      <c r="J668" s="119">
        <v>46587688.149999999</v>
      </c>
      <c r="K668" s="121">
        <v>43145</v>
      </c>
      <c r="L668" s="119">
        <v>2197</v>
      </c>
      <c r="M668" s="119" t="s">
        <v>1137</v>
      </c>
    </row>
    <row r="669" spans="1:13">
      <c r="A669" s="119" t="s">
        <v>2259</v>
      </c>
      <c r="B669" s="119" t="s">
        <v>397</v>
      </c>
      <c r="C669" s="119">
        <v>2322.4499999999998</v>
      </c>
      <c r="D669" s="119">
        <v>2350</v>
      </c>
      <c r="E669" s="119">
        <v>2302.15</v>
      </c>
      <c r="F669" s="119">
        <v>2332.5500000000002</v>
      </c>
      <c r="G669" s="119">
        <v>2322.1999999999998</v>
      </c>
      <c r="H669" s="119">
        <v>2320.5500000000002</v>
      </c>
      <c r="I669" s="119">
        <v>5985</v>
      </c>
      <c r="J669" s="119">
        <v>13909370.699999999</v>
      </c>
      <c r="K669" s="121">
        <v>43145</v>
      </c>
      <c r="L669" s="119">
        <v>1205</v>
      </c>
      <c r="M669" s="119" t="s">
        <v>1017</v>
      </c>
    </row>
    <row r="670" spans="1:13">
      <c r="A670" s="119" t="s">
        <v>349</v>
      </c>
      <c r="B670" s="119" t="s">
        <v>397</v>
      </c>
      <c r="C670" s="119">
        <v>828</v>
      </c>
      <c r="D670" s="119">
        <v>830.7</v>
      </c>
      <c r="E670" s="119">
        <v>796.25</v>
      </c>
      <c r="F670" s="119">
        <v>803.25</v>
      </c>
      <c r="G670" s="119">
        <v>802.85</v>
      </c>
      <c r="H670" s="119">
        <v>823.4</v>
      </c>
      <c r="I670" s="119">
        <v>3481334</v>
      </c>
      <c r="J670" s="119">
        <v>2834873428.1999998</v>
      </c>
      <c r="K670" s="121">
        <v>43145</v>
      </c>
      <c r="L670" s="119">
        <v>48079</v>
      </c>
      <c r="M670" s="119" t="s">
        <v>1138</v>
      </c>
    </row>
    <row r="671" spans="1:13">
      <c r="A671" s="119" t="s">
        <v>2511</v>
      </c>
      <c r="B671" s="119" t="s">
        <v>397</v>
      </c>
      <c r="C671" s="119">
        <v>67.900000000000006</v>
      </c>
      <c r="D671" s="119">
        <v>69.150000000000006</v>
      </c>
      <c r="E671" s="119">
        <v>67.55</v>
      </c>
      <c r="F671" s="119">
        <v>67.95</v>
      </c>
      <c r="G671" s="119">
        <v>67.900000000000006</v>
      </c>
      <c r="H671" s="119">
        <v>67.3</v>
      </c>
      <c r="I671" s="119">
        <v>107057</v>
      </c>
      <c r="J671" s="119">
        <v>7331236.4000000004</v>
      </c>
      <c r="K671" s="121">
        <v>43145</v>
      </c>
      <c r="L671" s="119">
        <v>844</v>
      </c>
      <c r="M671" s="119" t="s">
        <v>2512</v>
      </c>
    </row>
    <row r="672" spans="1:13">
      <c r="A672" s="119" t="s">
        <v>3228</v>
      </c>
      <c r="B672" s="119" t="s">
        <v>397</v>
      </c>
      <c r="C672" s="119">
        <v>70</v>
      </c>
      <c r="D672" s="119">
        <v>71.400000000000006</v>
      </c>
      <c r="E672" s="119">
        <v>68.150000000000006</v>
      </c>
      <c r="F672" s="119">
        <v>68.75</v>
      </c>
      <c r="G672" s="119">
        <v>68.150000000000006</v>
      </c>
      <c r="H672" s="119">
        <v>69.900000000000006</v>
      </c>
      <c r="I672" s="119">
        <v>3850</v>
      </c>
      <c r="J672" s="119">
        <v>268230.8</v>
      </c>
      <c r="K672" s="121">
        <v>43145</v>
      </c>
      <c r="L672" s="119">
        <v>71</v>
      </c>
      <c r="M672" s="119" t="s">
        <v>3229</v>
      </c>
    </row>
    <row r="673" spans="1:13">
      <c r="A673" s="119" t="s">
        <v>1139</v>
      </c>
      <c r="B673" s="119" t="s">
        <v>397</v>
      </c>
      <c r="C673" s="119">
        <v>358</v>
      </c>
      <c r="D673" s="119">
        <v>380</v>
      </c>
      <c r="E673" s="119">
        <v>358</v>
      </c>
      <c r="F673" s="119">
        <v>370.85</v>
      </c>
      <c r="G673" s="119">
        <v>372.5</v>
      </c>
      <c r="H673" s="119">
        <v>355</v>
      </c>
      <c r="I673" s="119">
        <v>449128</v>
      </c>
      <c r="J673" s="119">
        <v>168075832.5</v>
      </c>
      <c r="K673" s="121">
        <v>43145</v>
      </c>
      <c r="L673" s="119">
        <v>8464</v>
      </c>
      <c r="M673" s="119" t="s">
        <v>1140</v>
      </c>
    </row>
    <row r="674" spans="1:13">
      <c r="A674" s="119" t="s">
        <v>2257</v>
      </c>
      <c r="B674" s="119" t="s">
        <v>397</v>
      </c>
      <c r="C674" s="119">
        <v>141.5</v>
      </c>
      <c r="D674" s="119">
        <v>144.69999999999999</v>
      </c>
      <c r="E674" s="119">
        <v>139.25</v>
      </c>
      <c r="F674" s="119">
        <v>140.25</v>
      </c>
      <c r="G674" s="119">
        <v>140.15</v>
      </c>
      <c r="H674" s="119">
        <v>139.85</v>
      </c>
      <c r="I674" s="119">
        <v>1744540</v>
      </c>
      <c r="J674" s="119">
        <v>248771027.44999999</v>
      </c>
      <c r="K674" s="121">
        <v>43145</v>
      </c>
      <c r="L674" s="119">
        <v>10556</v>
      </c>
      <c r="M674" s="119" t="s">
        <v>2258</v>
      </c>
    </row>
    <row r="675" spans="1:13">
      <c r="A675" s="119" t="s">
        <v>100</v>
      </c>
      <c r="B675" s="119" t="s">
        <v>397</v>
      </c>
      <c r="C675" s="119">
        <v>276.10000000000002</v>
      </c>
      <c r="D675" s="119">
        <v>278.5</v>
      </c>
      <c r="E675" s="119">
        <v>267</v>
      </c>
      <c r="F675" s="119">
        <v>270.05</v>
      </c>
      <c r="G675" s="119">
        <v>267.5</v>
      </c>
      <c r="H675" s="119">
        <v>274.10000000000002</v>
      </c>
      <c r="I675" s="119">
        <v>6400186</v>
      </c>
      <c r="J675" s="119">
        <v>1755086700</v>
      </c>
      <c r="K675" s="121">
        <v>43145</v>
      </c>
      <c r="L675" s="119">
        <v>47599</v>
      </c>
      <c r="M675" s="119" t="s">
        <v>1141</v>
      </c>
    </row>
    <row r="676" spans="1:13">
      <c r="A676" s="119" t="s">
        <v>1142</v>
      </c>
      <c r="B676" s="119" t="s">
        <v>397</v>
      </c>
      <c r="C676" s="119">
        <v>176</v>
      </c>
      <c r="D676" s="119">
        <v>177.6</v>
      </c>
      <c r="E676" s="119">
        <v>169</v>
      </c>
      <c r="F676" s="119">
        <v>171</v>
      </c>
      <c r="G676" s="119">
        <v>169.1</v>
      </c>
      <c r="H676" s="119">
        <v>174.25</v>
      </c>
      <c r="I676" s="119">
        <v>41028</v>
      </c>
      <c r="J676" s="119">
        <v>7107408.9500000002</v>
      </c>
      <c r="K676" s="121">
        <v>43145</v>
      </c>
      <c r="L676" s="119">
        <v>598</v>
      </c>
      <c r="M676" s="119" t="s">
        <v>1143</v>
      </c>
    </row>
    <row r="677" spans="1:13">
      <c r="A677" s="119" t="s">
        <v>2396</v>
      </c>
      <c r="B677" s="119" t="s">
        <v>397</v>
      </c>
      <c r="C677" s="119">
        <v>629.9</v>
      </c>
      <c r="D677" s="119">
        <v>636.95000000000005</v>
      </c>
      <c r="E677" s="119">
        <v>619</v>
      </c>
      <c r="F677" s="119">
        <v>628.54999999999995</v>
      </c>
      <c r="G677" s="119">
        <v>626</v>
      </c>
      <c r="H677" s="119">
        <v>626.70000000000005</v>
      </c>
      <c r="I677" s="119">
        <v>94674</v>
      </c>
      <c r="J677" s="119">
        <v>59663182.799999997</v>
      </c>
      <c r="K677" s="121">
        <v>43145</v>
      </c>
      <c r="L677" s="119">
        <v>990</v>
      </c>
      <c r="M677" s="119" t="s">
        <v>2959</v>
      </c>
    </row>
    <row r="678" spans="1:13">
      <c r="A678" s="119" t="s">
        <v>1144</v>
      </c>
      <c r="B678" s="119" t="s">
        <v>397</v>
      </c>
      <c r="C678" s="119">
        <v>73.5</v>
      </c>
      <c r="D678" s="119">
        <v>76.849999999999994</v>
      </c>
      <c r="E678" s="119">
        <v>73.5</v>
      </c>
      <c r="F678" s="119">
        <v>75.3</v>
      </c>
      <c r="G678" s="119">
        <v>74.900000000000006</v>
      </c>
      <c r="H678" s="119">
        <v>73.7</v>
      </c>
      <c r="I678" s="119">
        <v>250794</v>
      </c>
      <c r="J678" s="119">
        <v>19006331.449999999</v>
      </c>
      <c r="K678" s="121">
        <v>43145</v>
      </c>
      <c r="L678" s="119">
        <v>1692</v>
      </c>
      <c r="M678" s="119" t="s">
        <v>1145</v>
      </c>
    </row>
    <row r="679" spans="1:13">
      <c r="A679" s="119" t="s">
        <v>101</v>
      </c>
      <c r="B679" s="119" t="s">
        <v>397</v>
      </c>
      <c r="C679" s="119">
        <v>124.3</v>
      </c>
      <c r="D679" s="119">
        <v>128.44999999999999</v>
      </c>
      <c r="E679" s="119">
        <v>124</v>
      </c>
      <c r="F679" s="119">
        <v>125.15</v>
      </c>
      <c r="G679" s="119">
        <v>124.2</v>
      </c>
      <c r="H679" s="119">
        <v>123.15</v>
      </c>
      <c r="I679" s="119">
        <v>16913652</v>
      </c>
      <c r="J679" s="119">
        <v>2138852154.9000001</v>
      </c>
      <c r="K679" s="121">
        <v>43145</v>
      </c>
      <c r="L679" s="119">
        <v>52928</v>
      </c>
      <c r="M679" s="119" t="s">
        <v>1146</v>
      </c>
    </row>
    <row r="680" spans="1:13">
      <c r="A680" s="119" t="s">
        <v>1147</v>
      </c>
      <c r="B680" s="119" t="s">
        <v>397</v>
      </c>
      <c r="C680" s="119">
        <v>1042</v>
      </c>
      <c r="D680" s="119">
        <v>1042</v>
      </c>
      <c r="E680" s="119">
        <v>1025</v>
      </c>
      <c r="F680" s="119">
        <v>1030.0999999999999</v>
      </c>
      <c r="G680" s="119">
        <v>1029.5</v>
      </c>
      <c r="H680" s="119">
        <v>1027.4000000000001</v>
      </c>
      <c r="I680" s="119">
        <v>32475</v>
      </c>
      <c r="J680" s="119">
        <v>33451899.100000001</v>
      </c>
      <c r="K680" s="121">
        <v>43145</v>
      </c>
      <c r="L680" s="119">
        <v>9217</v>
      </c>
      <c r="M680" s="119" t="s">
        <v>1148</v>
      </c>
    </row>
    <row r="681" spans="1:13">
      <c r="A681" s="119" t="s">
        <v>2604</v>
      </c>
      <c r="B681" s="119" t="s">
        <v>397</v>
      </c>
      <c r="C681" s="119">
        <v>368.05</v>
      </c>
      <c r="D681" s="119">
        <v>374.85</v>
      </c>
      <c r="E681" s="119">
        <v>342.25</v>
      </c>
      <c r="F681" s="119">
        <v>351</v>
      </c>
      <c r="G681" s="119">
        <v>352</v>
      </c>
      <c r="H681" s="119">
        <v>362.65</v>
      </c>
      <c r="I681" s="119">
        <v>366679</v>
      </c>
      <c r="J681" s="119">
        <v>130160337.45</v>
      </c>
      <c r="K681" s="121">
        <v>43145</v>
      </c>
      <c r="L681" s="119">
        <v>7794</v>
      </c>
      <c r="M681" s="119" t="s">
        <v>2605</v>
      </c>
    </row>
    <row r="682" spans="1:13">
      <c r="A682" s="119" t="s">
        <v>1149</v>
      </c>
      <c r="B682" s="119" t="s">
        <v>397</v>
      </c>
      <c r="C682" s="119">
        <v>424.4</v>
      </c>
      <c r="D682" s="119">
        <v>430</v>
      </c>
      <c r="E682" s="119">
        <v>417.1</v>
      </c>
      <c r="F682" s="119">
        <v>425.55</v>
      </c>
      <c r="G682" s="119">
        <v>424.1</v>
      </c>
      <c r="H682" s="119">
        <v>423.8</v>
      </c>
      <c r="I682" s="119">
        <v>67938</v>
      </c>
      <c r="J682" s="119">
        <v>28853370.800000001</v>
      </c>
      <c r="K682" s="121">
        <v>43145</v>
      </c>
      <c r="L682" s="119">
        <v>3689</v>
      </c>
      <c r="M682" s="119" t="s">
        <v>1150</v>
      </c>
    </row>
    <row r="683" spans="1:13">
      <c r="A683" s="119" t="s">
        <v>1151</v>
      </c>
      <c r="B683" s="119" t="s">
        <v>397</v>
      </c>
      <c r="C683" s="119">
        <v>144.94999999999999</v>
      </c>
      <c r="D683" s="119">
        <v>148</v>
      </c>
      <c r="E683" s="119">
        <v>143.35</v>
      </c>
      <c r="F683" s="119">
        <v>145.55000000000001</v>
      </c>
      <c r="G683" s="119">
        <v>145.25</v>
      </c>
      <c r="H683" s="119">
        <v>142.75</v>
      </c>
      <c r="I683" s="119">
        <v>926293</v>
      </c>
      <c r="J683" s="119">
        <v>135487486</v>
      </c>
      <c r="K683" s="121">
        <v>43145</v>
      </c>
      <c r="L683" s="119">
        <v>9863</v>
      </c>
      <c r="M683" s="119" t="s">
        <v>1152</v>
      </c>
    </row>
    <row r="684" spans="1:13">
      <c r="A684" s="119" t="s">
        <v>1153</v>
      </c>
      <c r="B684" s="119" t="s">
        <v>397</v>
      </c>
      <c r="C684" s="119">
        <v>185</v>
      </c>
      <c r="D684" s="119">
        <v>185</v>
      </c>
      <c r="E684" s="119">
        <v>174.1</v>
      </c>
      <c r="F684" s="119">
        <v>175.75</v>
      </c>
      <c r="G684" s="119">
        <v>174.9</v>
      </c>
      <c r="H684" s="119">
        <v>190.3</v>
      </c>
      <c r="I684" s="119">
        <v>3678905</v>
      </c>
      <c r="J684" s="119">
        <v>660789323.70000005</v>
      </c>
      <c r="K684" s="121">
        <v>43145</v>
      </c>
      <c r="L684" s="119">
        <v>29561</v>
      </c>
      <c r="M684" s="119" t="s">
        <v>1154</v>
      </c>
    </row>
    <row r="685" spans="1:13">
      <c r="A685" s="119" t="s">
        <v>2399</v>
      </c>
      <c r="B685" s="119" t="s">
        <v>397</v>
      </c>
      <c r="C685" s="119">
        <v>238.45</v>
      </c>
      <c r="D685" s="119">
        <v>264.89999999999998</v>
      </c>
      <c r="E685" s="119">
        <v>231.6</v>
      </c>
      <c r="F685" s="119">
        <v>247.75</v>
      </c>
      <c r="G685" s="119">
        <v>241.3</v>
      </c>
      <c r="H685" s="119">
        <v>230.8</v>
      </c>
      <c r="I685" s="119">
        <v>14658</v>
      </c>
      <c r="J685" s="119">
        <v>3648647.15</v>
      </c>
      <c r="K685" s="121">
        <v>43145</v>
      </c>
      <c r="L685" s="119">
        <v>617</v>
      </c>
      <c r="M685" s="119" t="s">
        <v>2400</v>
      </c>
    </row>
    <row r="686" spans="1:13">
      <c r="A686" s="119" t="s">
        <v>1155</v>
      </c>
      <c r="B686" s="119" t="s">
        <v>397</v>
      </c>
      <c r="C686" s="119">
        <v>588.9</v>
      </c>
      <c r="D686" s="119">
        <v>614</v>
      </c>
      <c r="E686" s="119">
        <v>575</v>
      </c>
      <c r="F686" s="119">
        <v>603.45000000000005</v>
      </c>
      <c r="G686" s="119">
        <v>604</v>
      </c>
      <c r="H686" s="119">
        <v>584.54999999999995</v>
      </c>
      <c r="I686" s="119">
        <v>32709</v>
      </c>
      <c r="J686" s="119">
        <v>19569728.550000001</v>
      </c>
      <c r="K686" s="121">
        <v>43145</v>
      </c>
      <c r="L686" s="119">
        <v>3017</v>
      </c>
      <c r="M686" s="119" t="s">
        <v>1156</v>
      </c>
    </row>
    <row r="687" spans="1:13">
      <c r="A687" s="119" t="s">
        <v>1157</v>
      </c>
      <c r="B687" s="119" t="s">
        <v>397</v>
      </c>
      <c r="C687" s="119">
        <v>158</v>
      </c>
      <c r="D687" s="119">
        <v>159.69999999999999</v>
      </c>
      <c r="E687" s="119">
        <v>154.80000000000001</v>
      </c>
      <c r="F687" s="119">
        <v>157.35</v>
      </c>
      <c r="G687" s="119">
        <v>156.9</v>
      </c>
      <c r="H687" s="119">
        <v>154.25</v>
      </c>
      <c r="I687" s="119">
        <v>1077512</v>
      </c>
      <c r="J687" s="119">
        <v>169501904.34999999</v>
      </c>
      <c r="K687" s="121">
        <v>43145</v>
      </c>
      <c r="L687" s="119">
        <v>13426</v>
      </c>
      <c r="M687" s="119" t="s">
        <v>1158</v>
      </c>
    </row>
    <row r="688" spans="1:13">
      <c r="A688" s="119" t="s">
        <v>3230</v>
      </c>
      <c r="B688" s="119" t="s">
        <v>397</v>
      </c>
      <c r="C688" s="119">
        <v>5.35</v>
      </c>
      <c r="D688" s="119">
        <v>5.35</v>
      </c>
      <c r="E688" s="119">
        <v>5</v>
      </c>
      <c r="F688" s="119">
        <v>5.05</v>
      </c>
      <c r="G688" s="119">
        <v>5.05</v>
      </c>
      <c r="H688" s="119">
        <v>5.2</v>
      </c>
      <c r="I688" s="119">
        <v>376877</v>
      </c>
      <c r="J688" s="119">
        <v>1922699.7</v>
      </c>
      <c r="K688" s="121">
        <v>43145</v>
      </c>
      <c r="L688" s="119">
        <v>353</v>
      </c>
      <c r="M688" s="119" t="s">
        <v>3231</v>
      </c>
    </row>
    <row r="689" spans="1:13">
      <c r="A689" s="119" t="s">
        <v>1159</v>
      </c>
      <c r="B689" s="119" t="s">
        <v>397</v>
      </c>
      <c r="C689" s="119">
        <v>174.1</v>
      </c>
      <c r="D689" s="119">
        <v>178.35</v>
      </c>
      <c r="E689" s="119">
        <v>172.6</v>
      </c>
      <c r="F689" s="119">
        <v>173.3</v>
      </c>
      <c r="G689" s="119">
        <v>172.8</v>
      </c>
      <c r="H689" s="119">
        <v>174.2</v>
      </c>
      <c r="I689" s="119">
        <v>7534</v>
      </c>
      <c r="J689" s="119">
        <v>1313352.05</v>
      </c>
      <c r="K689" s="121">
        <v>43145</v>
      </c>
      <c r="L689" s="119">
        <v>221</v>
      </c>
      <c r="M689" s="119" t="s">
        <v>1160</v>
      </c>
    </row>
    <row r="690" spans="1:13">
      <c r="A690" s="119" t="s">
        <v>102</v>
      </c>
      <c r="B690" s="119" t="s">
        <v>397</v>
      </c>
      <c r="C690" s="119">
        <v>17.75</v>
      </c>
      <c r="D690" s="119">
        <v>18.149999999999999</v>
      </c>
      <c r="E690" s="119">
        <v>17.25</v>
      </c>
      <c r="F690" s="119">
        <v>17.399999999999999</v>
      </c>
      <c r="G690" s="119">
        <v>17.399999999999999</v>
      </c>
      <c r="H690" s="119">
        <v>17.850000000000001</v>
      </c>
      <c r="I690" s="119">
        <v>33597417</v>
      </c>
      <c r="J690" s="119">
        <v>595054324.85000002</v>
      </c>
      <c r="K690" s="121">
        <v>43145</v>
      </c>
      <c r="L690" s="119">
        <v>24523</v>
      </c>
      <c r="M690" s="119" t="s">
        <v>1161</v>
      </c>
    </row>
    <row r="691" spans="1:13">
      <c r="A691" s="119" t="s">
        <v>1162</v>
      </c>
      <c r="B691" s="119" t="s">
        <v>397</v>
      </c>
      <c r="C691" s="119">
        <v>15.2</v>
      </c>
      <c r="D691" s="119">
        <v>15.2</v>
      </c>
      <c r="E691" s="119">
        <v>14.4</v>
      </c>
      <c r="F691" s="119">
        <v>14.55</v>
      </c>
      <c r="G691" s="119">
        <v>14.55</v>
      </c>
      <c r="H691" s="119">
        <v>15.1</v>
      </c>
      <c r="I691" s="119">
        <v>2332678</v>
      </c>
      <c r="J691" s="119">
        <v>34202689.549999997</v>
      </c>
      <c r="K691" s="121">
        <v>43145</v>
      </c>
      <c r="L691" s="119">
        <v>3015</v>
      </c>
      <c r="M691" s="119" t="s">
        <v>1163</v>
      </c>
    </row>
    <row r="692" spans="1:13">
      <c r="A692" s="119" t="s">
        <v>1164</v>
      </c>
      <c r="B692" s="119" t="s">
        <v>397</v>
      </c>
      <c r="C692" s="119">
        <v>69.95</v>
      </c>
      <c r="D692" s="119">
        <v>72.25</v>
      </c>
      <c r="E692" s="119">
        <v>68.099999999999994</v>
      </c>
      <c r="F692" s="119">
        <v>68.7</v>
      </c>
      <c r="G692" s="119">
        <v>68.099999999999994</v>
      </c>
      <c r="H692" s="119">
        <v>69.599999999999994</v>
      </c>
      <c r="I692" s="119">
        <v>7313</v>
      </c>
      <c r="J692" s="119">
        <v>513858.4</v>
      </c>
      <c r="K692" s="121">
        <v>43145</v>
      </c>
      <c r="L692" s="119">
        <v>119</v>
      </c>
      <c r="M692" s="119" t="s">
        <v>1165</v>
      </c>
    </row>
    <row r="693" spans="1:13">
      <c r="A693" s="119" t="s">
        <v>246</v>
      </c>
      <c r="B693" s="119" t="s">
        <v>397</v>
      </c>
      <c r="C693" s="119">
        <v>6.5</v>
      </c>
      <c r="D693" s="119">
        <v>6.6</v>
      </c>
      <c r="E693" s="119">
        <v>6.4</v>
      </c>
      <c r="F693" s="119">
        <v>6.45</v>
      </c>
      <c r="G693" s="119">
        <v>6.4</v>
      </c>
      <c r="H693" s="119">
        <v>6.5</v>
      </c>
      <c r="I693" s="119">
        <v>1653399</v>
      </c>
      <c r="J693" s="119">
        <v>10762704.5</v>
      </c>
      <c r="K693" s="121">
        <v>43145</v>
      </c>
      <c r="L693" s="119">
        <v>1425</v>
      </c>
      <c r="M693" s="119" t="s">
        <v>1166</v>
      </c>
    </row>
    <row r="694" spans="1:13">
      <c r="A694" s="119" t="s">
        <v>1167</v>
      </c>
      <c r="B694" s="119" t="s">
        <v>397</v>
      </c>
      <c r="C694" s="119">
        <v>116.8</v>
      </c>
      <c r="D694" s="119">
        <v>124</v>
      </c>
      <c r="E694" s="119">
        <v>116.75</v>
      </c>
      <c r="F694" s="119">
        <v>122.4</v>
      </c>
      <c r="G694" s="119">
        <v>121</v>
      </c>
      <c r="H694" s="119">
        <v>114.2</v>
      </c>
      <c r="I694" s="119">
        <v>2326687</v>
      </c>
      <c r="J694" s="119">
        <v>280060197.75</v>
      </c>
      <c r="K694" s="121">
        <v>43145</v>
      </c>
      <c r="L694" s="119">
        <v>10898</v>
      </c>
      <c r="M694" s="119" t="s">
        <v>1168</v>
      </c>
    </row>
    <row r="695" spans="1:13">
      <c r="A695" s="119" t="s">
        <v>1169</v>
      </c>
      <c r="B695" s="119" t="s">
        <v>397</v>
      </c>
      <c r="C695" s="119">
        <v>214.7</v>
      </c>
      <c r="D695" s="119">
        <v>225</v>
      </c>
      <c r="E695" s="119">
        <v>213.1</v>
      </c>
      <c r="F695" s="119">
        <v>215.85</v>
      </c>
      <c r="G695" s="119">
        <v>214.5</v>
      </c>
      <c r="H695" s="119">
        <v>210</v>
      </c>
      <c r="I695" s="119">
        <v>1043134</v>
      </c>
      <c r="J695" s="119">
        <v>227223053.90000001</v>
      </c>
      <c r="K695" s="121">
        <v>43145</v>
      </c>
      <c r="L695" s="119">
        <v>9782</v>
      </c>
      <c r="M695" s="119" t="s">
        <v>1170</v>
      </c>
    </row>
    <row r="696" spans="1:13">
      <c r="A696" s="119" t="s">
        <v>103</v>
      </c>
      <c r="B696" s="119" t="s">
        <v>397</v>
      </c>
      <c r="C696" s="119">
        <v>83.05</v>
      </c>
      <c r="D696" s="119">
        <v>83.45</v>
      </c>
      <c r="E696" s="119">
        <v>81.5</v>
      </c>
      <c r="F696" s="119">
        <v>82.05</v>
      </c>
      <c r="G696" s="119">
        <v>81.95</v>
      </c>
      <c r="H696" s="119">
        <v>82.55</v>
      </c>
      <c r="I696" s="119">
        <v>1887203</v>
      </c>
      <c r="J696" s="119">
        <v>155909881.84999999</v>
      </c>
      <c r="K696" s="121">
        <v>43145</v>
      </c>
      <c r="L696" s="119">
        <v>7630</v>
      </c>
      <c r="M696" s="119" t="s">
        <v>1171</v>
      </c>
    </row>
    <row r="697" spans="1:13">
      <c r="A697" s="119" t="s">
        <v>1172</v>
      </c>
      <c r="B697" s="119" t="s">
        <v>397</v>
      </c>
      <c r="C697" s="119">
        <v>1761.95</v>
      </c>
      <c r="D697" s="119">
        <v>1769</v>
      </c>
      <c r="E697" s="119">
        <v>1755</v>
      </c>
      <c r="F697" s="119">
        <v>1759.9</v>
      </c>
      <c r="G697" s="119">
        <v>1764.9</v>
      </c>
      <c r="H697" s="119">
        <v>1740.9</v>
      </c>
      <c r="I697" s="119">
        <v>3386</v>
      </c>
      <c r="J697" s="119">
        <v>5962053.9500000002</v>
      </c>
      <c r="K697" s="121">
        <v>43145</v>
      </c>
      <c r="L697" s="119">
        <v>219</v>
      </c>
      <c r="M697" s="119" t="s">
        <v>1173</v>
      </c>
    </row>
    <row r="698" spans="1:13">
      <c r="A698" s="119" t="s">
        <v>104</v>
      </c>
      <c r="B698" s="119" t="s">
        <v>397</v>
      </c>
      <c r="C698" s="119">
        <v>313.8</v>
      </c>
      <c r="D698" s="119">
        <v>314.45</v>
      </c>
      <c r="E698" s="119">
        <v>308.14999999999998</v>
      </c>
      <c r="F698" s="119">
        <v>309.55</v>
      </c>
      <c r="G698" s="119">
        <v>308.8</v>
      </c>
      <c r="H698" s="119">
        <v>310.75</v>
      </c>
      <c r="I698" s="119">
        <v>3992497</v>
      </c>
      <c r="J698" s="119">
        <v>1243420837.05</v>
      </c>
      <c r="K698" s="121">
        <v>43145</v>
      </c>
      <c r="L698" s="119">
        <v>43609</v>
      </c>
      <c r="M698" s="119" t="s">
        <v>2385</v>
      </c>
    </row>
    <row r="699" spans="1:13">
      <c r="A699" s="119" t="s">
        <v>1174</v>
      </c>
      <c r="B699" s="119" t="s">
        <v>397</v>
      </c>
      <c r="C699" s="119">
        <v>947.2</v>
      </c>
      <c r="D699" s="119">
        <v>968</v>
      </c>
      <c r="E699" s="119">
        <v>945</v>
      </c>
      <c r="F699" s="119">
        <v>957.6</v>
      </c>
      <c r="G699" s="119">
        <v>958.2</v>
      </c>
      <c r="H699" s="119">
        <v>936.5</v>
      </c>
      <c r="I699" s="119">
        <v>630221</v>
      </c>
      <c r="J699" s="119">
        <v>604344485.10000002</v>
      </c>
      <c r="K699" s="121">
        <v>43145</v>
      </c>
      <c r="L699" s="119">
        <v>20171</v>
      </c>
      <c r="M699" s="119" t="s">
        <v>1175</v>
      </c>
    </row>
    <row r="700" spans="1:13">
      <c r="A700" s="119" t="s">
        <v>105</v>
      </c>
      <c r="B700" s="119" t="s">
        <v>397</v>
      </c>
      <c r="C700" s="119">
        <v>2054</v>
      </c>
      <c r="D700" s="119">
        <v>2058</v>
      </c>
      <c r="E700" s="119">
        <v>2023.55</v>
      </c>
      <c r="F700" s="119">
        <v>2042.5</v>
      </c>
      <c r="G700" s="119">
        <v>2030</v>
      </c>
      <c r="H700" s="119">
        <v>2026.65</v>
      </c>
      <c r="I700" s="119">
        <v>492952</v>
      </c>
      <c r="J700" s="119">
        <v>1005821084.4</v>
      </c>
      <c r="K700" s="121">
        <v>43145</v>
      </c>
      <c r="L700" s="119">
        <v>24697</v>
      </c>
      <c r="M700" s="119" t="s">
        <v>1176</v>
      </c>
    </row>
    <row r="701" spans="1:13">
      <c r="A701" s="119" t="s">
        <v>1177</v>
      </c>
      <c r="B701" s="119" t="s">
        <v>397</v>
      </c>
      <c r="C701" s="119">
        <v>206.95</v>
      </c>
      <c r="D701" s="119">
        <v>210</v>
      </c>
      <c r="E701" s="119">
        <v>203.25</v>
      </c>
      <c r="F701" s="119">
        <v>205</v>
      </c>
      <c r="G701" s="119">
        <v>204</v>
      </c>
      <c r="H701" s="119">
        <v>205.15</v>
      </c>
      <c r="I701" s="119">
        <v>11879</v>
      </c>
      <c r="J701" s="119">
        <v>2456330.5499999998</v>
      </c>
      <c r="K701" s="121">
        <v>43145</v>
      </c>
      <c r="L701" s="119">
        <v>450</v>
      </c>
      <c r="M701" s="119" t="s">
        <v>1178</v>
      </c>
    </row>
    <row r="702" spans="1:13">
      <c r="A702" s="119" t="s">
        <v>1179</v>
      </c>
      <c r="B702" s="119" t="s">
        <v>397</v>
      </c>
      <c r="C702" s="119">
        <v>307.7</v>
      </c>
      <c r="D702" s="119">
        <v>309.64</v>
      </c>
      <c r="E702" s="119">
        <v>306</v>
      </c>
      <c r="F702" s="119">
        <v>306.95</v>
      </c>
      <c r="G702" s="119">
        <v>306</v>
      </c>
      <c r="H702" s="119">
        <v>307.70999999999998</v>
      </c>
      <c r="I702" s="119">
        <v>9289</v>
      </c>
      <c r="J702" s="119">
        <v>2868222.93</v>
      </c>
      <c r="K702" s="121">
        <v>43145</v>
      </c>
      <c r="L702" s="119">
        <v>230</v>
      </c>
      <c r="M702" s="119" t="s">
        <v>1180</v>
      </c>
    </row>
    <row r="703" spans="1:13">
      <c r="A703" s="119" t="s">
        <v>106</v>
      </c>
      <c r="B703" s="119" t="s">
        <v>397</v>
      </c>
      <c r="C703" s="119">
        <v>476</v>
      </c>
      <c r="D703" s="119">
        <v>482.85</v>
      </c>
      <c r="E703" s="119">
        <v>461.1</v>
      </c>
      <c r="F703" s="119">
        <v>464.9</v>
      </c>
      <c r="G703" s="119">
        <v>464.9</v>
      </c>
      <c r="H703" s="119">
        <v>474.1</v>
      </c>
      <c r="I703" s="119">
        <v>3157741</v>
      </c>
      <c r="J703" s="119">
        <v>1498398363.45</v>
      </c>
      <c r="K703" s="121">
        <v>43145</v>
      </c>
      <c r="L703" s="119">
        <v>41621</v>
      </c>
      <c r="M703" s="119" t="s">
        <v>1181</v>
      </c>
    </row>
    <row r="704" spans="1:13">
      <c r="A704" s="119" t="s">
        <v>2322</v>
      </c>
      <c r="B704" s="119" t="s">
        <v>397</v>
      </c>
      <c r="C704" s="119">
        <v>31.25</v>
      </c>
      <c r="D704" s="119">
        <v>31.7</v>
      </c>
      <c r="E704" s="119">
        <v>30</v>
      </c>
      <c r="F704" s="119">
        <v>30.3</v>
      </c>
      <c r="G704" s="119">
        <v>30</v>
      </c>
      <c r="H704" s="119">
        <v>30.5</v>
      </c>
      <c r="I704" s="119">
        <v>774520</v>
      </c>
      <c r="J704" s="119">
        <v>23951157.399999999</v>
      </c>
      <c r="K704" s="121">
        <v>43145</v>
      </c>
      <c r="L704" s="119">
        <v>3565</v>
      </c>
      <c r="M704" s="119" t="s">
        <v>2323</v>
      </c>
    </row>
    <row r="705" spans="1:13">
      <c r="A705" s="119" t="s">
        <v>1182</v>
      </c>
      <c r="B705" s="119" t="s">
        <v>397</v>
      </c>
      <c r="C705" s="119">
        <v>357.75</v>
      </c>
      <c r="D705" s="119">
        <v>365</v>
      </c>
      <c r="E705" s="119">
        <v>353.5</v>
      </c>
      <c r="F705" s="119">
        <v>359.45</v>
      </c>
      <c r="G705" s="119">
        <v>357.3</v>
      </c>
      <c r="H705" s="119">
        <v>353.4</v>
      </c>
      <c r="I705" s="119">
        <v>90986</v>
      </c>
      <c r="J705" s="119">
        <v>32745635.5</v>
      </c>
      <c r="K705" s="121">
        <v>43145</v>
      </c>
      <c r="L705" s="119">
        <v>3246</v>
      </c>
      <c r="M705" s="119" t="s">
        <v>1183</v>
      </c>
    </row>
    <row r="706" spans="1:13">
      <c r="A706" s="119" t="s">
        <v>2879</v>
      </c>
      <c r="B706" s="119" t="s">
        <v>397</v>
      </c>
      <c r="C706" s="119">
        <v>10.6</v>
      </c>
      <c r="D706" s="119">
        <v>11.2</v>
      </c>
      <c r="E706" s="119">
        <v>10.5</v>
      </c>
      <c r="F706" s="119">
        <v>10.6</v>
      </c>
      <c r="G706" s="119">
        <v>10.5</v>
      </c>
      <c r="H706" s="119">
        <v>10.9</v>
      </c>
      <c r="I706" s="119">
        <v>254851</v>
      </c>
      <c r="J706" s="119">
        <v>2722931.5</v>
      </c>
      <c r="K706" s="121">
        <v>43145</v>
      </c>
      <c r="L706" s="119">
        <v>402</v>
      </c>
      <c r="M706" s="119" t="s">
        <v>2880</v>
      </c>
    </row>
    <row r="707" spans="1:13">
      <c r="A707" s="119" t="s">
        <v>1184</v>
      </c>
      <c r="B707" s="119" t="s">
        <v>397</v>
      </c>
      <c r="C707" s="119">
        <v>135</v>
      </c>
      <c r="D707" s="119">
        <v>135</v>
      </c>
      <c r="E707" s="119">
        <v>131.55000000000001</v>
      </c>
      <c r="F707" s="119">
        <v>131.94999999999999</v>
      </c>
      <c r="G707" s="119">
        <v>132</v>
      </c>
      <c r="H707" s="119">
        <v>133.30000000000001</v>
      </c>
      <c r="I707" s="119">
        <v>44899</v>
      </c>
      <c r="J707" s="119">
        <v>5961554.2000000002</v>
      </c>
      <c r="K707" s="121">
        <v>43145</v>
      </c>
      <c r="L707" s="119">
        <v>544</v>
      </c>
      <c r="M707" s="119" t="s">
        <v>1185</v>
      </c>
    </row>
    <row r="708" spans="1:13">
      <c r="A708" s="119" t="s">
        <v>1186</v>
      </c>
      <c r="B708" s="119" t="s">
        <v>397</v>
      </c>
      <c r="C708" s="119">
        <v>619.9</v>
      </c>
      <c r="D708" s="119">
        <v>619.9</v>
      </c>
      <c r="E708" s="119">
        <v>600</v>
      </c>
      <c r="F708" s="119">
        <v>603.35</v>
      </c>
      <c r="G708" s="119">
        <v>601.95000000000005</v>
      </c>
      <c r="H708" s="119">
        <v>608.70000000000005</v>
      </c>
      <c r="I708" s="119">
        <v>1249940</v>
      </c>
      <c r="J708" s="119">
        <v>757879623.10000002</v>
      </c>
      <c r="K708" s="121">
        <v>43145</v>
      </c>
      <c r="L708" s="119">
        <v>15906</v>
      </c>
      <c r="M708" s="119" t="s">
        <v>2284</v>
      </c>
    </row>
    <row r="709" spans="1:13">
      <c r="A709" s="119" t="s">
        <v>1187</v>
      </c>
      <c r="B709" s="119" t="s">
        <v>397</v>
      </c>
      <c r="C709" s="119">
        <v>317.60000000000002</v>
      </c>
      <c r="D709" s="119">
        <v>318</v>
      </c>
      <c r="E709" s="119">
        <v>301.10000000000002</v>
      </c>
      <c r="F709" s="119">
        <v>306</v>
      </c>
      <c r="G709" s="119">
        <v>305</v>
      </c>
      <c r="H709" s="119">
        <v>311.35000000000002</v>
      </c>
      <c r="I709" s="119">
        <v>39237</v>
      </c>
      <c r="J709" s="119">
        <v>12095484.75</v>
      </c>
      <c r="K709" s="121">
        <v>43145</v>
      </c>
      <c r="L709" s="119">
        <v>1141</v>
      </c>
      <c r="M709" s="119" t="s">
        <v>1188</v>
      </c>
    </row>
    <row r="710" spans="1:13">
      <c r="A710" s="119" t="s">
        <v>1189</v>
      </c>
      <c r="B710" s="119" t="s">
        <v>397</v>
      </c>
      <c r="C710" s="119">
        <v>478.15</v>
      </c>
      <c r="D710" s="119">
        <v>483.65</v>
      </c>
      <c r="E710" s="119">
        <v>473.35</v>
      </c>
      <c r="F710" s="119">
        <v>477.2</v>
      </c>
      <c r="G710" s="119">
        <v>474</v>
      </c>
      <c r="H710" s="119">
        <v>475</v>
      </c>
      <c r="I710" s="119">
        <v>68869</v>
      </c>
      <c r="J710" s="119">
        <v>32965965.600000001</v>
      </c>
      <c r="K710" s="121">
        <v>43145</v>
      </c>
      <c r="L710" s="119">
        <v>1815</v>
      </c>
      <c r="M710" s="119" t="s">
        <v>1190</v>
      </c>
    </row>
    <row r="711" spans="1:13">
      <c r="A711" s="119" t="s">
        <v>1191</v>
      </c>
      <c r="B711" s="119" t="s">
        <v>397</v>
      </c>
      <c r="C711" s="119">
        <v>121</v>
      </c>
      <c r="D711" s="119">
        <v>123.2</v>
      </c>
      <c r="E711" s="119">
        <v>118.4</v>
      </c>
      <c r="F711" s="119">
        <v>119.7</v>
      </c>
      <c r="G711" s="119">
        <v>118.5</v>
      </c>
      <c r="H711" s="119">
        <v>120.45</v>
      </c>
      <c r="I711" s="119">
        <v>101607</v>
      </c>
      <c r="J711" s="119">
        <v>12347845.300000001</v>
      </c>
      <c r="K711" s="121">
        <v>43145</v>
      </c>
      <c r="L711" s="119">
        <v>2376</v>
      </c>
      <c r="M711" s="119" t="s">
        <v>1192</v>
      </c>
    </row>
    <row r="712" spans="1:13">
      <c r="A712" s="119" t="s">
        <v>3232</v>
      </c>
      <c r="B712" s="119" t="s">
        <v>397</v>
      </c>
      <c r="C712" s="119">
        <v>264</v>
      </c>
      <c r="D712" s="119">
        <v>266.95</v>
      </c>
      <c r="E712" s="119">
        <v>256.10000000000002</v>
      </c>
      <c r="F712" s="119">
        <v>262.2</v>
      </c>
      <c r="G712" s="119">
        <v>262</v>
      </c>
      <c r="H712" s="119">
        <v>254.25</v>
      </c>
      <c r="I712" s="119">
        <v>72830</v>
      </c>
      <c r="J712" s="119">
        <v>19208447.949999999</v>
      </c>
      <c r="K712" s="121">
        <v>43145</v>
      </c>
      <c r="L712" s="119">
        <v>893</v>
      </c>
      <c r="M712" s="119" t="s">
        <v>3233</v>
      </c>
    </row>
    <row r="713" spans="1:13">
      <c r="A713" s="119" t="s">
        <v>2196</v>
      </c>
      <c r="B713" s="119" t="s">
        <v>397</v>
      </c>
      <c r="C713" s="119">
        <v>11.2</v>
      </c>
      <c r="D713" s="119">
        <v>11.7</v>
      </c>
      <c r="E713" s="119">
        <v>9.35</v>
      </c>
      <c r="F713" s="119">
        <v>10.85</v>
      </c>
      <c r="G713" s="119">
        <v>10.9</v>
      </c>
      <c r="H713" s="119">
        <v>11.2</v>
      </c>
      <c r="I713" s="119">
        <v>72879</v>
      </c>
      <c r="J713" s="119">
        <v>778950.05</v>
      </c>
      <c r="K713" s="121">
        <v>43145</v>
      </c>
      <c r="L713" s="119">
        <v>232</v>
      </c>
      <c r="M713" s="119" t="s">
        <v>2197</v>
      </c>
    </row>
    <row r="714" spans="1:13">
      <c r="A714" s="119" t="s">
        <v>1193</v>
      </c>
      <c r="B714" s="119" t="s">
        <v>397</v>
      </c>
      <c r="C714" s="119">
        <v>87.65</v>
      </c>
      <c r="D714" s="119">
        <v>88</v>
      </c>
      <c r="E714" s="119">
        <v>82.2</v>
      </c>
      <c r="F714" s="119">
        <v>83.65</v>
      </c>
      <c r="G714" s="119">
        <v>83.65</v>
      </c>
      <c r="H714" s="119">
        <v>90.3</v>
      </c>
      <c r="I714" s="119">
        <v>217270</v>
      </c>
      <c r="J714" s="119">
        <v>18399890.850000001</v>
      </c>
      <c r="K714" s="121">
        <v>43145</v>
      </c>
      <c r="L714" s="119">
        <v>2010</v>
      </c>
      <c r="M714" s="119" t="s">
        <v>1194</v>
      </c>
    </row>
    <row r="715" spans="1:13">
      <c r="A715" s="119" t="s">
        <v>204</v>
      </c>
      <c r="B715" s="119" t="s">
        <v>397</v>
      </c>
      <c r="C715" s="119">
        <v>508.75</v>
      </c>
      <c r="D715" s="119">
        <v>513.85</v>
      </c>
      <c r="E715" s="119">
        <v>503.1</v>
      </c>
      <c r="F715" s="119">
        <v>510.1</v>
      </c>
      <c r="G715" s="119">
        <v>512</v>
      </c>
      <c r="H715" s="119">
        <v>504.75</v>
      </c>
      <c r="I715" s="119">
        <v>125714</v>
      </c>
      <c r="J715" s="119">
        <v>64036068.549999997</v>
      </c>
      <c r="K715" s="121">
        <v>43145</v>
      </c>
      <c r="L715" s="119">
        <v>4703</v>
      </c>
      <c r="M715" s="119" t="s">
        <v>1195</v>
      </c>
    </row>
    <row r="716" spans="1:13">
      <c r="A716" s="119" t="s">
        <v>3234</v>
      </c>
      <c r="B716" s="119" t="s">
        <v>397</v>
      </c>
      <c r="C716" s="119">
        <v>38.049999999999997</v>
      </c>
      <c r="D716" s="119">
        <v>38.9</v>
      </c>
      <c r="E716" s="119">
        <v>38.049999999999997</v>
      </c>
      <c r="F716" s="119">
        <v>38.25</v>
      </c>
      <c r="G716" s="119">
        <v>38.25</v>
      </c>
      <c r="H716" s="119">
        <v>38.5</v>
      </c>
      <c r="I716" s="119">
        <v>3019</v>
      </c>
      <c r="J716" s="119">
        <v>115418.45</v>
      </c>
      <c r="K716" s="121">
        <v>43145</v>
      </c>
      <c r="L716" s="119">
        <v>15</v>
      </c>
      <c r="M716" s="119" t="s">
        <v>3235</v>
      </c>
    </row>
    <row r="717" spans="1:13">
      <c r="A717" s="119" t="s">
        <v>205</v>
      </c>
      <c r="B717" s="119" t="s">
        <v>397</v>
      </c>
      <c r="C717" s="119">
        <v>115.45</v>
      </c>
      <c r="D717" s="119">
        <v>115.45</v>
      </c>
      <c r="E717" s="119">
        <v>112.7</v>
      </c>
      <c r="F717" s="119">
        <v>113.1</v>
      </c>
      <c r="G717" s="119">
        <v>113</v>
      </c>
      <c r="H717" s="119">
        <v>114.6</v>
      </c>
      <c r="I717" s="119">
        <v>649326</v>
      </c>
      <c r="J717" s="119">
        <v>74035777.599999994</v>
      </c>
      <c r="K717" s="121">
        <v>43145</v>
      </c>
      <c r="L717" s="119">
        <v>5943</v>
      </c>
      <c r="M717" s="119" t="s">
        <v>2305</v>
      </c>
    </row>
    <row r="718" spans="1:13">
      <c r="A718" s="119" t="s">
        <v>2978</v>
      </c>
      <c r="B718" s="119" t="s">
        <v>397</v>
      </c>
      <c r="C718" s="119">
        <v>3.35</v>
      </c>
      <c r="D718" s="119">
        <v>3.45</v>
      </c>
      <c r="E718" s="119">
        <v>3.25</v>
      </c>
      <c r="F718" s="119">
        <v>3.35</v>
      </c>
      <c r="G718" s="119">
        <v>3.4</v>
      </c>
      <c r="H718" s="119">
        <v>3.3</v>
      </c>
      <c r="I718" s="119">
        <v>75537</v>
      </c>
      <c r="J718" s="119">
        <v>249927.25</v>
      </c>
      <c r="K718" s="121">
        <v>43145</v>
      </c>
      <c r="L718" s="119">
        <v>133</v>
      </c>
      <c r="M718" s="119" t="s">
        <v>2979</v>
      </c>
    </row>
    <row r="719" spans="1:13">
      <c r="A719" s="119" t="s">
        <v>2306</v>
      </c>
      <c r="B719" s="119" t="s">
        <v>397</v>
      </c>
      <c r="C719" s="119">
        <v>11.6</v>
      </c>
      <c r="D719" s="119">
        <v>12.3</v>
      </c>
      <c r="E719" s="119">
        <v>11.2</v>
      </c>
      <c r="F719" s="119">
        <v>11.8</v>
      </c>
      <c r="G719" s="119">
        <v>11.55</v>
      </c>
      <c r="H719" s="119">
        <v>11.25</v>
      </c>
      <c r="I719" s="119">
        <v>19691</v>
      </c>
      <c r="J719" s="119">
        <v>228727.1</v>
      </c>
      <c r="K719" s="121">
        <v>43145</v>
      </c>
      <c r="L719" s="119">
        <v>113</v>
      </c>
      <c r="M719" s="119" t="s">
        <v>2307</v>
      </c>
    </row>
    <row r="720" spans="1:13">
      <c r="A720" s="119" t="s">
        <v>1196</v>
      </c>
      <c r="B720" s="119" t="s">
        <v>397</v>
      </c>
      <c r="C720" s="119">
        <v>945</v>
      </c>
      <c r="D720" s="119">
        <v>982</v>
      </c>
      <c r="E720" s="119">
        <v>920.35</v>
      </c>
      <c r="F720" s="119">
        <v>938</v>
      </c>
      <c r="G720" s="119">
        <v>932</v>
      </c>
      <c r="H720" s="119">
        <v>929.85</v>
      </c>
      <c r="I720" s="119">
        <v>82537</v>
      </c>
      <c r="J720" s="119">
        <v>77817629.599999994</v>
      </c>
      <c r="K720" s="121">
        <v>43145</v>
      </c>
      <c r="L720" s="119">
        <v>7413</v>
      </c>
      <c r="M720" s="119" t="s">
        <v>1197</v>
      </c>
    </row>
    <row r="721" spans="1:13">
      <c r="A721" s="119" t="s">
        <v>1198</v>
      </c>
      <c r="B721" s="119" t="s">
        <v>397</v>
      </c>
      <c r="C721" s="119">
        <v>139.80000000000001</v>
      </c>
      <c r="D721" s="119">
        <v>149.75</v>
      </c>
      <c r="E721" s="119">
        <v>138.65</v>
      </c>
      <c r="F721" s="119">
        <v>139.69999999999999</v>
      </c>
      <c r="G721" s="119">
        <v>139.6</v>
      </c>
      <c r="H721" s="119">
        <v>138.65</v>
      </c>
      <c r="I721" s="119">
        <v>326316</v>
      </c>
      <c r="J721" s="119">
        <v>46670280.850000001</v>
      </c>
      <c r="K721" s="121">
        <v>43145</v>
      </c>
      <c r="L721" s="119">
        <v>3897</v>
      </c>
      <c r="M721" s="119" t="s">
        <v>1199</v>
      </c>
    </row>
    <row r="722" spans="1:13">
      <c r="A722" s="119" t="s">
        <v>1200</v>
      </c>
      <c r="B722" s="119" t="s">
        <v>397</v>
      </c>
      <c r="C722" s="119">
        <v>28.45</v>
      </c>
      <c r="D722" s="119">
        <v>28.7</v>
      </c>
      <c r="E722" s="119">
        <v>27.45</v>
      </c>
      <c r="F722" s="119">
        <v>28.3</v>
      </c>
      <c r="G722" s="119">
        <v>28.05</v>
      </c>
      <c r="H722" s="119">
        <v>28.05</v>
      </c>
      <c r="I722" s="119">
        <v>386584</v>
      </c>
      <c r="J722" s="119">
        <v>10907947.85</v>
      </c>
      <c r="K722" s="121">
        <v>43145</v>
      </c>
      <c r="L722" s="119">
        <v>1058</v>
      </c>
      <c r="M722" s="119" t="s">
        <v>1201</v>
      </c>
    </row>
    <row r="723" spans="1:13">
      <c r="A723" s="119" t="s">
        <v>1202</v>
      </c>
      <c r="B723" s="119" t="s">
        <v>397</v>
      </c>
      <c r="C723" s="119">
        <v>367.5</v>
      </c>
      <c r="D723" s="119">
        <v>393.35</v>
      </c>
      <c r="E723" s="119">
        <v>367.5</v>
      </c>
      <c r="F723" s="119">
        <v>389.4</v>
      </c>
      <c r="G723" s="119">
        <v>388</v>
      </c>
      <c r="H723" s="119">
        <v>363</v>
      </c>
      <c r="I723" s="119">
        <v>1682753</v>
      </c>
      <c r="J723" s="119">
        <v>649558172.25</v>
      </c>
      <c r="K723" s="121">
        <v>43145</v>
      </c>
      <c r="L723" s="119">
        <v>26795</v>
      </c>
      <c r="M723" s="119" t="s">
        <v>1203</v>
      </c>
    </row>
    <row r="724" spans="1:13">
      <c r="A724" s="119" t="s">
        <v>1204</v>
      </c>
      <c r="B724" s="119" t="s">
        <v>397</v>
      </c>
      <c r="C724" s="119">
        <v>41</v>
      </c>
      <c r="D724" s="119">
        <v>41.7</v>
      </c>
      <c r="E724" s="119">
        <v>40.5</v>
      </c>
      <c r="F724" s="119">
        <v>40.65</v>
      </c>
      <c r="G724" s="119">
        <v>40.799999999999997</v>
      </c>
      <c r="H724" s="119">
        <v>40.700000000000003</v>
      </c>
      <c r="I724" s="119">
        <v>169484</v>
      </c>
      <c r="J724" s="119">
        <v>6936994.2999999998</v>
      </c>
      <c r="K724" s="121">
        <v>43145</v>
      </c>
      <c r="L724" s="119">
        <v>1642</v>
      </c>
      <c r="M724" s="119" t="s">
        <v>1205</v>
      </c>
    </row>
    <row r="725" spans="1:13">
      <c r="A725" s="119" t="s">
        <v>1206</v>
      </c>
      <c r="B725" s="119" t="s">
        <v>397</v>
      </c>
      <c r="C725" s="119">
        <v>392</v>
      </c>
      <c r="D725" s="119">
        <v>399.5</v>
      </c>
      <c r="E725" s="119">
        <v>381.15</v>
      </c>
      <c r="F725" s="119">
        <v>386.05</v>
      </c>
      <c r="G725" s="119">
        <v>383.45</v>
      </c>
      <c r="H725" s="119">
        <v>389.6</v>
      </c>
      <c r="I725" s="119">
        <v>185762</v>
      </c>
      <c r="J725" s="119">
        <v>72953015.200000003</v>
      </c>
      <c r="K725" s="121">
        <v>43145</v>
      </c>
      <c r="L725" s="119">
        <v>5423</v>
      </c>
      <c r="M725" s="119" t="s">
        <v>1207</v>
      </c>
    </row>
    <row r="726" spans="1:13">
      <c r="A726" s="119" t="s">
        <v>3236</v>
      </c>
      <c r="B726" s="119" t="s">
        <v>397</v>
      </c>
      <c r="C726" s="119">
        <v>133</v>
      </c>
      <c r="D726" s="119">
        <v>134.94999999999999</v>
      </c>
      <c r="E726" s="119">
        <v>124.55</v>
      </c>
      <c r="F726" s="119">
        <v>128.35</v>
      </c>
      <c r="G726" s="119">
        <v>127.25</v>
      </c>
      <c r="H726" s="119">
        <v>131.1</v>
      </c>
      <c r="I726" s="119">
        <v>162165</v>
      </c>
      <c r="J726" s="119">
        <v>21209304.699999999</v>
      </c>
      <c r="K726" s="121">
        <v>43145</v>
      </c>
      <c r="L726" s="119">
        <v>1244</v>
      </c>
      <c r="M726" s="119" t="s">
        <v>3237</v>
      </c>
    </row>
    <row r="727" spans="1:13">
      <c r="A727" s="119" t="s">
        <v>1208</v>
      </c>
      <c r="B727" s="119" t="s">
        <v>397</v>
      </c>
      <c r="C727" s="119">
        <v>62</v>
      </c>
      <c r="D727" s="119">
        <v>65</v>
      </c>
      <c r="E727" s="119">
        <v>62</v>
      </c>
      <c r="F727" s="119">
        <v>63.6</v>
      </c>
      <c r="G727" s="119">
        <v>63.9</v>
      </c>
      <c r="H727" s="119">
        <v>62.9</v>
      </c>
      <c r="I727" s="119">
        <v>7688</v>
      </c>
      <c r="J727" s="119">
        <v>491529.4</v>
      </c>
      <c r="K727" s="121">
        <v>43145</v>
      </c>
      <c r="L727" s="119">
        <v>182</v>
      </c>
      <c r="M727" s="119" t="s">
        <v>1209</v>
      </c>
    </row>
    <row r="728" spans="1:13">
      <c r="A728" s="119" t="s">
        <v>1210</v>
      </c>
      <c r="B728" s="119" t="s">
        <v>397</v>
      </c>
      <c r="C728" s="119">
        <v>139.55000000000001</v>
      </c>
      <c r="D728" s="119">
        <v>140.25</v>
      </c>
      <c r="E728" s="119">
        <v>136.1</v>
      </c>
      <c r="F728" s="119">
        <v>136.5</v>
      </c>
      <c r="G728" s="119">
        <v>137</v>
      </c>
      <c r="H728" s="119">
        <v>138.55000000000001</v>
      </c>
      <c r="I728" s="119">
        <v>415756</v>
      </c>
      <c r="J728" s="119">
        <v>57112553.600000001</v>
      </c>
      <c r="K728" s="121">
        <v>43145</v>
      </c>
      <c r="L728" s="119">
        <v>2687</v>
      </c>
      <c r="M728" s="119" t="s">
        <v>1211</v>
      </c>
    </row>
    <row r="729" spans="1:13">
      <c r="A729" s="119" t="s">
        <v>3433</v>
      </c>
      <c r="B729" s="119" t="s">
        <v>397</v>
      </c>
      <c r="C729" s="119">
        <v>60</v>
      </c>
      <c r="D729" s="119">
        <v>60</v>
      </c>
      <c r="E729" s="119">
        <v>60</v>
      </c>
      <c r="F729" s="119">
        <v>60</v>
      </c>
      <c r="G729" s="119">
        <v>60</v>
      </c>
      <c r="H729" s="119">
        <v>59.95</v>
      </c>
      <c r="I729" s="119">
        <v>30</v>
      </c>
      <c r="J729" s="119">
        <v>1800</v>
      </c>
      <c r="K729" s="121">
        <v>43145</v>
      </c>
      <c r="L729" s="119">
        <v>3</v>
      </c>
      <c r="M729" s="119" t="s">
        <v>3434</v>
      </c>
    </row>
    <row r="730" spans="1:13">
      <c r="A730" s="119" t="s">
        <v>2881</v>
      </c>
      <c r="B730" s="119" t="s">
        <v>397</v>
      </c>
      <c r="C730" s="119">
        <v>700</v>
      </c>
      <c r="D730" s="119">
        <v>711</v>
      </c>
      <c r="E730" s="119">
        <v>700</v>
      </c>
      <c r="F730" s="119">
        <v>703.75</v>
      </c>
      <c r="G730" s="119">
        <v>705</v>
      </c>
      <c r="H730" s="119">
        <v>701.45</v>
      </c>
      <c r="I730" s="119">
        <v>10535</v>
      </c>
      <c r="J730" s="119">
        <v>7432908.2999999998</v>
      </c>
      <c r="K730" s="121">
        <v>43145</v>
      </c>
      <c r="L730" s="119">
        <v>799</v>
      </c>
      <c r="M730" s="119" t="s">
        <v>2882</v>
      </c>
    </row>
    <row r="731" spans="1:13">
      <c r="A731" s="119" t="s">
        <v>3238</v>
      </c>
      <c r="B731" s="119" t="s">
        <v>397</v>
      </c>
      <c r="C731" s="119">
        <v>24.8</v>
      </c>
      <c r="D731" s="119">
        <v>24.8</v>
      </c>
      <c r="E731" s="119">
        <v>24.7</v>
      </c>
      <c r="F731" s="119">
        <v>24.7</v>
      </c>
      <c r="G731" s="119">
        <v>24.7</v>
      </c>
      <c r="H731" s="119">
        <v>25.95</v>
      </c>
      <c r="I731" s="119">
        <v>6012</v>
      </c>
      <c r="J731" s="119">
        <v>148696.4</v>
      </c>
      <c r="K731" s="121">
        <v>43145</v>
      </c>
      <c r="L731" s="119">
        <v>12</v>
      </c>
      <c r="M731" s="119" t="s">
        <v>3239</v>
      </c>
    </row>
    <row r="732" spans="1:13">
      <c r="A732" s="119" t="s">
        <v>1212</v>
      </c>
      <c r="B732" s="119" t="s">
        <v>397</v>
      </c>
      <c r="C732" s="119">
        <v>2570</v>
      </c>
      <c r="D732" s="119">
        <v>2595</v>
      </c>
      <c r="E732" s="119">
        <v>2491.4499999999998</v>
      </c>
      <c r="F732" s="119">
        <v>2493.35</v>
      </c>
      <c r="G732" s="119">
        <v>2505</v>
      </c>
      <c r="H732" s="119">
        <v>2531.6</v>
      </c>
      <c r="I732" s="119">
        <v>1337</v>
      </c>
      <c r="J732" s="119">
        <v>3399978.3</v>
      </c>
      <c r="K732" s="121">
        <v>43145</v>
      </c>
      <c r="L732" s="119">
        <v>242</v>
      </c>
      <c r="M732" s="119" t="s">
        <v>1213</v>
      </c>
    </row>
    <row r="733" spans="1:13">
      <c r="A733" s="119" t="s">
        <v>2883</v>
      </c>
      <c r="B733" s="119" t="s">
        <v>397</v>
      </c>
      <c r="C733" s="119">
        <v>98.5</v>
      </c>
      <c r="D733" s="119">
        <v>113.6</v>
      </c>
      <c r="E733" s="119">
        <v>98.5</v>
      </c>
      <c r="F733" s="119">
        <v>103.7</v>
      </c>
      <c r="G733" s="119">
        <v>102.1</v>
      </c>
      <c r="H733" s="119">
        <v>97.05</v>
      </c>
      <c r="I733" s="119">
        <v>294391</v>
      </c>
      <c r="J733" s="119">
        <v>31285028.050000001</v>
      </c>
      <c r="K733" s="121">
        <v>43145</v>
      </c>
      <c r="L733" s="119">
        <v>4899</v>
      </c>
      <c r="M733" s="119" t="s">
        <v>2884</v>
      </c>
    </row>
    <row r="734" spans="1:13">
      <c r="A734" s="119" t="s">
        <v>2482</v>
      </c>
      <c r="B734" s="119" t="s">
        <v>397</v>
      </c>
      <c r="C734" s="119">
        <v>329.1</v>
      </c>
      <c r="D734" s="119">
        <v>334</v>
      </c>
      <c r="E734" s="119">
        <v>318.05</v>
      </c>
      <c r="F734" s="119">
        <v>320.85000000000002</v>
      </c>
      <c r="G734" s="119">
        <v>320.35000000000002</v>
      </c>
      <c r="H734" s="119">
        <v>329.1</v>
      </c>
      <c r="I734" s="119">
        <v>23954</v>
      </c>
      <c r="J734" s="119">
        <v>7781975</v>
      </c>
      <c r="K734" s="121">
        <v>43145</v>
      </c>
      <c r="L734" s="119">
        <v>1047</v>
      </c>
      <c r="M734" s="119" t="s">
        <v>2483</v>
      </c>
    </row>
    <row r="735" spans="1:13">
      <c r="A735" s="119" t="s">
        <v>1214</v>
      </c>
      <c r="B735" s="119" t="s">
        <v>397</v>
      </c>
      <c r="C735" s="119">
        <v>538</v>
      </c>
      <c r="D735" s="119">
        <v>546.70000000000005</v>
      </c>
      <c r="E735" s="119">
        <v>519.5</v>
      </c>
      <c r="F735" s="119">
        <v>529.95000000000005</v>
      </c>
      <c r="G735" s="119">
        <v>529.35</v>
      </c>
      <c r="H735" s="119">
        <v>560.45000000000005</v>
      </c>
      <c r="I735" s="119">
        <v>560291</v>
      </c>
      <c r="J735" s="119">
        <v>300204037.55000001</v>
      </c>
      <c r="K735" s="121">
        <v>43145</v>
      </c>
      <c r="L735" s="119">
        <v>11555</v>
      </c>
      <c r="M735" s="119" t="s">
        <v>1215</v>
      </c>
    </row>
    <row r="736" spans="1:13">
      <c r="A736" s="119" t="s">
        <v>1216</v>
      </c>
      <c r="B736" s="119" t="s">
        <v>397</v>
      </c>
      <c r="C736" s="119">
        <v>374.95</v>
      </c>
      <c r="D736" s="119">
        <v>389</v>
      </c>
      <c r="E736" s="119">
        <v>366.6</v>
      </c>
      <c r="F736" s="119">
        <v>370.05</v>
      </c>
      <c r="G736" s="119">
        <v>367.25</v>
      </c>
      <c r="H736" s="119">
        <v>371.75</v>
      </c>
      <c r="I736" s="119">
        <v>45893</v>
      </c>
      <c r="J736" s="119">
        <v>17414244.399999999</v>
      </c>
      <c r="K736" s="121">
        <v>43145</v>
      </c>
      <c r="L736" s="119">
        <v>2181</v>
      </c>
      <c r="M736" s="119" t="s">
        <v>1217</v>
      </c>
    </row>
    <row r="737" spans="1:13">
      <c r="A737" s="119" t="s">
        <v>1218</v>
      </c>
      <c r="B737" s="119" t="s">
        <v>397</v>
      </c>
      <c r="C737" s="119">
        <v>382.15</v>
      </c>
      <c r="D737" s="119">
        <v>392</v>
      </c>
      <c r="E737" s="119">
        <v>382.15</v>
      </c>
      <c r="F737" s="119">
        <v>386.35</v>
      </c>
      <c r="G737" s="119">
        <v>388.4</v>
      </c>
      <c r="H737" s="119">
        <v>379.05</v>
      </c>
      <c r="I737" s="119">
        <v>9828</v>
      </c>
      <c r="J737" s="119">
        <v>3816298.15</v>
      </c>
      <c r="K737" s="121">
        <v>43145</v>
      </c>
      <c r="L737" s="119">
        <v>338</v>
      </c>
      <c r="M737" s="119" t="s">
        <v>1219</v>
      </c>
    </row>
    <row r="738" spans="1:13">
      <c r="A738" s="119" t="s">
        <v>1220</v>
      </c>
      <c r="B738" s="119" t="s">
        <v>397</v>
      </c>
      <c r="C738" s="119">
        <v>1215.05</v>
      </c>
      <c r="D738" s="119">
        <v>1279.95</v>
      </c>
      <c r="E738" s="119">
        <v>1201</v>
      </c>
      <c r="F738" s="119">
        <v>1257.25</v>
      </c>
      <c r="G738" s="119">
        <v>1260</v>
      </c>
      <c r="H738" s="119">
        <v>1249.1500000000001</v>
      </c>
      <c r="I738" s="119">
        <v>689</v>
      </c>
      <c r="J738" s="119">
        <v>864385.5</v>
      </c>
      <c r="K738" s="121">
        <v>43145</v>
      </c>
      <c r="L738" s="119">
        <v>75</v>
      </c>
      <c r="M738" s="119" t="s">
        <v>1221</v>
      </c>
    </row>
    <row r="739" spans="1:13">
      <c r="A739" s="119" t="s">
        <v>1222</v>
      </c>
      <c r="B739" s="119" t="s">
        <v>397</v>
      </c>
      <c r="C739" s="119">
        <v>252</v>
      </c>
      <c r="D739" s="119">
        <v>255.4</v>
      </c>
      <c r="E739" s="119">
        <v>243.1</v>
      </c>
      <c r="F739" s="119">
        <v>246.8</v>
      </c>
      <c r="G739" s="119">
        <v>246</v>
      </c>
      <c r="H739" s="119">
        <v>249.65</v>
      </c>
      <c r="I739" s="119">
        <v>293166</v>
      </c>
      <c r="J739" s="119">
        <v>72662907.049999997</v>
      </c>
      <c r="K739" s="121">
        <v>43145</v>
      </c>
      <c r="L739" s="119">
        <v>5570</v>
      </c>
      <c r="M739" s="119" t="s">
        <v>1223</v>
      </c>
    </row>
    <row r="740" spans="1:13">
      <c r="A740" s="119" t="s">
        <v>2950</v>
      </c>
      <c r="B740" s="119" t="s">
        <v>397</v>
      </c>
      <c r="C740" s="119">
        <v>1594.95</v>
      </c>
      <c r="D740" s="119">
        <v>1596</v>
      </c>
      <c r="E740" s="119">
        <v>1562</v>
      </c>
      <c r="F740" s="119">
        <v>1567.7</v>
      </c>
      <c r="G740" s="119">
        <v>1563.35</v>
      </c>
      <c r="H740" s="119">
        <v>1566.6</v>
      </c>
      <c r="I740" s="119">
        <v>457</v>
      </c>
      <c r="J740" s="119">
        <v>719294.6</v>
      </c>
      <c r="K740" s="121">
        <v>43145</v>
      </c>
      <c r="L740" s="119">
        <v>107</v>
      </c>
      <c r="M740" s="119" t="s">
        <v>2951</v>
      </c>
    </row>
    <row r="741" spans="1:13">
      <c r="A741" s="119" t="s">
        <v>1224</v>
      </c>
      <c r="B741" s="119" t="s">
        <v>397</v>
      </c>
      <c r="C741" s="119">
        <v>17.350000000000001</v>
      </c>
      <c r="D741" s="119">
        <v>17.350000000000001</v>
      </c>
      <c r="E741" s="119">
        <v>16.8</v>
      </c>
      <c r="F741" s="119">
        <v>16.899999999999999</v>
      </c>
      <c r="G741" s="119">
        <v>17.05</v>
      </c>
      <c r="H741" s="119">
        <v>16.55</v>
      </c>
      <c r="I741" s="119">
        <v>167501</v>
      </c>
      <c r="J741" s="119">
        <v>2855500.95</v>
      </c>
      <c r="K741" s="121">
        <v>43145</v>
      </c>
      <c r="L741" s="119">
        <v>560</v>
      </c>
      <c r="M741" s="119" t="s">
        <v>1225</v>
      </c>
    </row>
    <row r="742" spans="1:13">
      <c r="A742" s="119" t="s">
        <v>1226</v>
      </c>
      <c r="B742" s="119" t="s">
        <v>397</v>
      </c>
      <c r="C742" s="119">
        <v>330</v>
      </c>
      <c r="D742" s="119">
        <v>332</v>
      </c>
      <c r="E742" s="119">
        <v>321</v>
      </c>
      <c r="F742" s="119">
        <v>322.35000000000002</v>
      </c>
      <c r="G742" s="119">
        <v>321.10000000000002</v>
      </c>
      <c r="H742" s="119">
        <v>326.7</v>
      </c>
      <c r="I742" s="119">
        <v>702213</v>
      </c>
      <c r="J742" s="119">
        <v>230521009.94999999</v>
      </c>
      <c r="K742" s="121">
        <v>43145</v>
      </c>
      <c r="L742" s="119">
        <v>12023</v>
      </c>
      <c r="M742" s="119" t="s">
        <v>2364</v>
      </c>
    </row>
    <row r="743" spans="1:13">
      <c r="A743" s="119" t="s">
        <v>1227</v>
      </c>
      <c r="B743" s="119" t="s">
        <v>397</v>
      </c>
      <c r="C743" s="119">
        <v>73.7</v>
      </c>
      <c r="D743" s="119">
        <v>79.7</v>
      </c>
      <c r="E743" s="119">
        <v>73</v>
      </c>
      <c r="F743" s="119">
        <v>76.45</v>
      </c>
      <c r="G743" s="119">
        <v>76.650000000000006</v>
      </c>
      <c r="H743" s="119">
        <v>69.05</v>
      </c>
      <c r="I743" s="119">
        <v>1680171</v>
      </c>
      <c r="J743" s="119">
        <v>129278854.65000001</v>
      </c>
      <c r="K743" s="121">
        <v>43145</v>
      </c>
      <c r="L743" s="119">
        <v>16132</v>
      </c>
      <c r="M743" s="119" t="s">
        <v>1228</v>
      </c>
    </row>
    <row r="744" spans="1:13">
      <c r="A744" s="119" t="s">
        <v>1229</v>
      </c>
      <c r="B744" s="119" t="s">
        <v>397</v>
      </c>
      <c r="C744" s="119">
        <v>133.94999999999999</v>
      </c>
      <c r="D744" s="119">
        <v>136.4</v>
      </c>
      <c r="E744" s="119">
        <v>132.5</v>
      </c>
      <c r="F744" s="119">
        <v>132.75</v>
      </c>
      <c r="G744" s="119">
        <v>132.5</v>
      </c>
      <c r="H744" s="119">
        <v>132.6</v>
      </c>
      <c r="I744" s="119">
        <v>43197</v>
      </c>
      <c r="J744" s="119">
        <v>5797595.5999999996</v>
      </c>
      <c r="K744" s="121">
        <v>43145</v>
      </c>
      <c r="L744" s="119">
        <v>612</v>
      </c>
      <c r="M744" s="119" t="s">
        <v>1230</v>
      </c>
    </row>
    <row r="745" spans="1:13">
      <c r="A745" s="119" t="s">
        <v>1231</v>
      </c>
      <c r="B745" s="119" t="s">
        <v>397</v>
      </c>
      <c r="C745" s="119">
        <v>350.65</v>
      </c>
      <c r="D745" s="119">
        <v>380.5</v>
      </c>
      <c r="E745" s="119">
        <v>350.6</v>
      </c>
      <c r="F745" s="119">
        <v>367.35</v>
      </c>
      <c r="G745" s="119">
        <v>367.5</v>
      </c>
      <c r="H745" s="119">
        <v>345.6</v>
      </c>
      <c r="I745" s="119">
        <v>669058</v>
      </c>
      <c r="J745" s="119">
        <v>247322618.55000001</v>
      </c>
      <c r="K745" s="121">
        <v>43145</v>
      </c>
      <c r="L745" s="119">
        <v>13236</v>
      </c>
      <c r="M745" s="119" t="s">
        <v>1232</v>
      </c>
    </row>
    <row r="746" spans="1:13">
      <c r="A746" s="119" t="s">
        <v>1233</v>
      </c>
      <c r="B746" s="119" t="s">
        <v>397</v>
      </c>
      <c r="C746" s="119">
        <v>78.8</v>
      </c>
      <c r="D746" s="119">
        <v>80.8</v>
      </c>
      <c r="E746" s="119">
        <v>75.349999999999994</v>
      </c>
      <c r="F746" s="119">
        <v>76.150000000000006</v>
      </c>
      <c r="G746" s="119">
        <v>76.2</v>
      </c>
      <c r="H746" s="119">
        <v>77.3</v>
      </c>
      <c r="I746" s="119">
        <v>445228</v>
      </c>
      <c r="J746" s="119">
        <v>34480375.399999999</v>
      </c>
      <c r="K746" s="121">
        <v>43145</v>
      </c>
      <c r="L746" s="119">
        <v>2758</v>
      </c>
      <c r="M746" s="119" t="s">
        <v>1234</v>
      </c>
    </row>
    <row r="747" spans="1:13">
      <c r="A747" s="119" t="s">
        <v>107</v>
      </c>
      <c r="B747" s="119" t="s">
        <v>397</v>
      </c>
      <c r="C747" s="119">
        <v>1050</v>
      </c>
      <c r="D747" s="119">
        <v>1052.3499999999999</v>
      </c>
      <c r="E747" s="119">
        <v>1036.8</v>
      </c>
      <c r="F747" s="119">
        <v>1042.45</v>
      </c>
      <c r="G747" s="119">
        <v>1038.9000000000001</v>
      </c>
      <c r="H747" s="119">
        <v>1042.95</v>
      </c>
      <c r="I747" s="119">
        <v>1187333</v>
      </c>
      <c r="J747" s="119">
        <v>1240504600.05</v>
      </c>
      <c r="K747" s="121">
        <v>43145</v>
      </c>
      <c r="L747" s="119">
        <v>43159</v>
      </c>
      <c r="M747" s="119" t="s">
        <v>1235</v>
      </c>
    </row>
    <row r="748" spans="1:13">
      <c r="A748" s="119" t="s">
        <v>1236</v>
      </c>
      <c r="B748" s="119" t="s">
        <v>397</v>
      </c>
      <c r="C748" s="119">
        <v>263.3</v>
      </c>
      <c r="D748" s="119">
        <v>263.43</v>
      </c>
      <c r="E748" s="119">
        <v>257</v>
      </c>
      <c r="F748" s="119">
        <v>257.47000000000003</v>
      </c>
      <c r="G748" s="119">
        <v>257</v>
      </c>
      <c r="H748" s="119">
        <v>263.33</v>
      </c>
      <c r="I748" s="119">
        <v>162803</v>
      </c>
      <c r="J748" s="119">
        <v>42339442.539999999</v>
      </c>
      <c r="K748" s="121">
        <v>43145</v>
      </c>
      <c r="L748" s="119">
        <v>217</v>
      </c>
      <c r="M748" s="119" t="s">
        <v>1237</v>
      </c>
    </row>
    <row r="749" spans="1:13">
      <c r="A749" s="119" t="s">
        <v>2789</v>
      </c>
      <c r="B749" s="119" t="s">
        <v>397</v>
      </c>
      <c r="C749" s="119">
        <v>265.55</v>
      </c>
      <c r="D749" s="119">
        <v>267.7</v>
      </c>
      <c r="E749" s="119">
        <v>265.2</v>
      </c>
      <c r="F749" s="119">
        <v>266.5</v>
      </c>
      <c r="G749" s="119">
        <v>266.55</v>
      </c>
      <c r="H749" s="119">
        <v>264.5</v>
      </c>
      <c r="I749" s="119">
        <v>20951</v>
      </c>
      <c r="J749" s="119">
        <v>5581761.3499999996</v>
      </c>
      <c r="K749" s="121">
        <v>43145</v>
      </c>
      <c r="L749" s="119">
        <v>228</v>
      </c>
      <c r="M749" s="119" t="s">
        <v>2790</v>
      </c>
    </row>
    <row r="750" spans="1:13">
      <c r="A750" s="119" t="s">
        <v>1238</v>
      </c>
      <c r="B750" s="119" t="s">
        <v>397</v>
      </c>
      <c r="C750" s="119">
        <v>107.26</v>
      </c>
      <c r="D750" s="119">
        <v>107.37</v>
      </c>
      <c r="E750" s="119">
        <v>106.2</v>
      </c>
      <c r="F750" s="119">
        <v>106.95</v>
      </c>
      <c r="G750" s="119">
        <v>106.2</v>
      </c>
      <c r="H750" s="119">
        <v>107.02</v>
      </c>
      <c r="I750" s="119">
        <v>151867</v>
      </c>
      <c r="J750" s="119">
        <v>16276154.67</v>
      </c>
      <c r="K750" s="121">
        <v>43145</v>
      </c>
      <c r="L750" s="119">
        <v>197</v>
      </c>
      <c r="M750" s="119" t="s">
        <v>2584</v>
      </c>
    </row>
    <row r="751" spans="1:13">
      <c r="A751" s="119" t="s">
        <v>2980</v>
      </c>
      <c r="B751" s="119" t="s">
        <v>397</v>
      </c>
      <c r="C751" s="119">
        <v>49.5</v>
      </c>
      <c r="D751" s="119">
        <v>49.5</v>
      </c>
      <c r="E751" s="119">
        <v>49</v>
      </c>
      <c r="F751" s="119">
        <v>49</v>
      </c>
      <c r="G751" s="119">
        <v>49</v>
      </c>
      <c r="H751" s="119">
        <v>49.5</v>
      </c>
      <c r="I751" s="119">
        <v>3160</v>
      </c>
      <c r="J751" s="119">
        <v>155555.29999999999</v>
      </c>
      <c r="K751" s="121">
        <v>43145</v>
      </c>
      <c r="L751" s="119">
        <v>21</v>
      </c>
      <c r="M751" s="119" t="s">
        <v>2981</v>
      </c>
    </row>
    <row r="752" spans="1:13">
      <c r="A752" s="119" t="s">
        <v>1239</v>
      </c>
      <c r="B752" s="119" t="s">
        <v>397</v>
      </c>
      <c r="C752" s="119">
        <v>345</v>
      </c>
      <c r="D752" s="119">
        <v>349</v>
      </c>
      <c r="E752" s="119">
        <v>328</v>
      </c>
      <c r="F752" s="119">
        <v>331.94</v>
      </c>
      <c r="G752" s="119">
        <v>332</v>
      </c>
      <c r="H752" s="119">
        <v>350.84</v>
      </c>
      <c r="I752" s="119">
        <v>10588</v>
      </c>
      <c r="J752" s="119">
        <v>3550260.14</v>
      </c>
      <c r="K752" s="121">
        <v>43145</v>
      </c>
      <c r="L752" s="119">
        <v>222</v>
      </c>
      <c r="M752" s="119" t="s">
        <v>1240</v>
      </c>
    </row>
    <row r="753" spans="1:13">
      <c r="A753" s="119" t="s">
        <v>1241</v>
      </c>
      <c r="B753" s="119" t="s">
        <v>397</v>
      </c>
      <c r="C753" s="119">
        <v>17.2</v>
      </c>
      <c r="D753" s="119">
        <v>17.2</v>
      </c>
      <c r="E753" s="119">
        <v>16</v>
      </c>
      <c r="F753" s="119">
        <v>16.149999999999999</v>
      </c>
      <c r="G753" s="119">
        <v>16</v>
      </c>
      <c r="H753" s="119">
        <v>16.8</v>
      </c>
      <c r="I753" s="119">
        <v>38558</v>
      </c>
      <c r="J753" s="119">
        <v>630009.1</v>
      </c>
      <c r="K753" s="121">
        <v>43145</v>
      </c>
      <c r="L753" s="119">
        <v>200</v>
      </c>
      <c r="M753" s="119" t="s">
        <v>1242</v>
      </c>
    </row>
    <row r="754" spans="1:13">
      <c r="A754" s="119" t="s">
        <v>1243</v>
      </c>
      <c r="B754" s="119" t="s">
        <v>397</v>
      </c>
      <c r="C754" s="119">
        <v>27.55</v>
      </c>
      <c r="D754" s="119">
        <v>27.9</v>
      </c>
      <c r="E754" s="119">
        <v>26.35</v>
      </c>
      <c r="F754" s="119">
        <v>26.65</v>
      </c>
      <c r="G754" s="119">
        <v>26.65</v>
      </c>
      <c r="H754" s="119">
        <v>27.75</v>
      </c>
      <c r="I754" s="119">
        <v>29958</v>
      </c>
      <c r="J754" s="119">
        <v>808530.4</v>
      </c>
      <c r="K754" s="121">
        <v>43145</v>
      </c>
      <c r="L754" s="119">
        <v>254</v>
      </c>
      <c r="M754" s="119" t="s">
        <v>1244</v>
      </c>
    </row>
    <row r="755" spans="1:13">
      <c r="A755" s="119" t="s">
        <v>1245</v>
      </c>
      <c r="B755" s="119" t="s">
        <v>397</v>
      </c>
      <c r="C755" s="119">
        <v>209.6</v>
      </c>
      <c r="D755" s="119">
        <v>217</v>
      </c>
      <c r="E755" s="119">
        <v>201.05</v>
      </c>
      <c r="F755" s="119">
        <v>201.5</v>
      </c>
      <c r="G755" s="119">
        <v>201.3</v>
      </c>
      <c r="H755" s="119">
        <v>209.1</v>
      </c>
      <c r="I755" s="119">
        <v>13789</v>
      </c>
      <c r="J755" s="119">
        <v>2840173.45</v>
      </c>
      <c r="K755" s="121">
        <v>43145</v>
      </c>
      <c r="L755" s="119">
        <v>605</v>
      </c>
      <c r="M755" s="119" t="s">
        <v>1246</v>
      </c>
    </row>
    <row r="756" spans="1:13">
      <c r="A756" s="119" t="s">
        <v>203</v>
      </c>
      <c r="B756" s="119" t="s">
        <v>397</v>
      </c>
      <c r="C756" s="119">
        <v>217.05</v>
      </c>
      <c r="D756" s="119">
        <v>221.7</v>
      </c>
      <c r="E756" s="119">
        <v>215.55</v>
      </c>
      <c r="F756" s="119">
        <v>218</v>
      </c>
      <c r="G756" s="119">
        <v>216.6</v>
      </c>
      <c r="H756" s="119">
        <v>215.45</v>
      </c>
      <c r="I756" s="119">
        <v>2105867</v>
      </c>
      <c r="J756" s="119">
        <v>461522529.69999999</v>
      </c>
      <c r="K756" s="121">
        <v>43145</v>
      </c>
      <c r="L756" s="119">
        <v>16758</v>
      </c>
      <c r="M756" s="119" t="s">
        <v>1247</v>
      </c>
    </row>
    <row r="757" spans="1:13">
      <c r="A757" s="119" t="s">
        <v>1248</v>
      </c>
      <c r="B757" s="119" t="s">
        <v>397</v>
      </c>
      <c r="C757" s="119">
        <v>705.15</v>
      </c>
      <c r="D757" s="119">
        <v>725</v>
      </c>
      <c r="E757" s="119">
        <v>700.25</v>
      </c>
      <c r="F757" s="119">
        <v>706.95</v>
      </c>
      <c r="G757" s="119">
        <v>703</v>
      </c>
      <c r="H757" s="119">
        <v>710.65</v>
      </c>
      <c r="I757" s="119">
        <v>64303</v>
      </c>
      <c r="J757" s="119">
        <v>46156638.049999997</v>
      </c>
      <c r="K757" s="121">
        <v>43145</v>
      </c>
      <c r="L757" s="119">
        <v>3637</v>
      </c>
      <c r="M757" s="119" t="s">
        <v>2324</v>
      </c>
    </row>
    <row r="758" spans="1:13">
      <c r="A758" s="119" t="s">
        <v>1249</v>
      </c>
      <c r="B758" s="119" t="s">
        <v>397</v>
      </c>
      <c r="C758" s="119">
        <v>626</v>
      </c>
      <c r="D758" s="119">
        <v>646</v>
      </c>
      <c r="E758" s="119">
        <v>626</v>
      </c>
      <c r="F758" s="119">
        <v>638.45000000000005</v>
      </c>
      <c r="G758" s="119">
        <v>637</v>
      </c>
      <c r="H758" s="119">
        <v>600.20000000000005</v>
      </c>
      <c r="I758" s="119">
        <v>485284</v>
      </c>
      <c r="J758" s="119">
        <v>309617504.80000001</v>
      </c>
      <c r="K758" s="121">
        <v>43145</v>
      </c>
      <c r="L758" s="119">
        <v>11315</v>
      </c>
      <c r="M758" s="119" t="s">
        <v>1250</v>
      </c>
    </row>
    <row r="759" spans="1:13">
      <c r="A759" s="119" t="s">
        <v>2513</v>
      </c>
      <c r="B759" s="119" t="s">
        <v>397</v>
      </c>
      <c r="C759" s="119">
        <v>122.4</v>
      </c>
      <c r="D759" s="119">
        <v>124.1</v>
      </c>
      <c r="E759" s="119">
        <v>115.9</v>
      </c>
      <c r="F759" s="119">
        <v>117.45</v>
      </c>
      <c r="G759" s="119">
        <v>117.95</v>
      </c>
      <c r="H759" s="119">
        <v>120.65</v>
      </c>
      <c r="I759" s="119">
        <v>385574</v>
      </c>
      <c r="J759" s="119">
        <v>46707478.399999999</v>
      </c>
      <c r="K759" s="121">
        <v>43145</v>
      </c>
      <c r="L759" s="119">
        <v>4091</v>
      </c>
      <c r="M759" s="119" t="s">
        <v>2514</v>
      </c>
    </row>
    <row r="760" spans="1:13">
      <c r="A760" s="119" t="s">
        <v>1251</v>
      </c>
      <c r="B760" s="119" t="s">
        <v>397</v>
      </c>
      <c r="C760" s="119">
        <v>795</v>
      </c>
      <c r="D760" s="119">
        <v>810.7</v>
      </c>
      <c r="E760" s="119">
        <v>794</v>
      </c>
      <c r="F760" s="119">
        <v>795.5</v>
      </c>
      <c r="G760" s="119">
        <v>796.2</v>
      </c>
      <c r="H760" s="119">
        <v>799.25</v>
      </c>
      <c r="I760" s="119">
        <v>7394</v>
      </c>
      <c r="J760" s="119">
        <v>5903543.7999999998</v>
      </c>
      <c r="K760" s="121">
        <v>43145</v>
      </c>
      <c r="L760" s="119">
        <v>234</v>
      </c>
      <c r="M760" s="119" t="s">
        <v>1252</v>
      </c>
    </row>
    <row r="761" spans="1:13">
      <c r="A761" s="119" t="s">
        <v>229</v>
      </c>
      <c r="B761" s="119" t="s">
        <v>397</v>
      </c>
      <c r="C761" s="119">
        <v>487.95</v>
      </c>
      <c r="D761" s="119">
        <v>487.95</v>
      </c>
      <c r="E761" s="119">
        <v>469.05</v>
      </c>
      <c r="F761" s="119">
        <v>472.95</v>
      </c>
      <c r="G761" s="119">
        <v>469.85</v>
      </c>
      <c r="H761" s="119">
        <v>479.3</v>
      </c>
      <c r="I761" s="119">
        <v>427261</v>
      </c>
      <c r="J761" s="119">
        <v>203913092</v>
      </c>
      <c r="K761" s="121">
        <v>43145</v>
      </c>
      <c r="L761" s="119">
        <v>8936</v>
      </c>
      <c r="M761" s="119" t="s">
        <v>1253</v>
      </c>
    </row>
    <row r="762" spans="1:13">
      <c r="A762" s="119" t="s">
        <v>1254</v>
      </c>
      <c r="B762" s="119" t="s">
        <v>397</v>
      </c>
      <c r="C762" s="119">
        <v>340</v>
      </c>
      <c r="D762" s="119">
        <v>346</v>
      </c>
      <c r="E762" s="119">
        <v>333</v>
      </c>
      <c r="F762" s="119">
        <v>335.45</v>
      </c>
      <c r="G762" s="119">
        <v>333.05</v>
      </c>
      <c r="H762" s="119">
        <v>336.75</v>
      </c>
      <c r="I762" s="119">
        <v>74779</v>
      </c>
      <c r="J762" s="119">
        <v>25517619.850000001</v>
      </c>
      <c r="K762" s="121">
        <v>43145</v>
      </c>
      <c r="L762" s="119">
        <v>1953</v>
      </c>
      <c r="M762" s="119" t="s">
        <v>1255</v>
      </c>
    </row>
    <row r="763" spans="1:13">
      <c r="A763" s="119" t="s">
        <v>1256</v>
      </c>
      <c r="B763" s="119" t="s">
        <v>397</v>
      </c>
      <c r="C763" s="119">
        <v>168</v>
      </c>
      <c r="D763" s="119">
        <v>170.9</v>
      </c>
      <c r="E763" s="119">
        <v>167.95</v>
      </c>
      <c r="F763" s="119">
        <v>168.05</v>
      </c>
      <c r="G763" s="119">
        <v>168</v>
      </c>
      <c r="H763" s="119">
        <v>172.25</v>
      </c>
      <c r="I763" s="119">
        <v>13128</v>
      </c>
      <c r="J763" s="119">
        <v>2215397.2999999998</v>
      </c>
      <c r="K763" s="121">
        <v>43145</v>
      </c>
      <c r="L763" s="119">
        <v>219</v>
      </c>
      <c r="M763" s="119" t="s">
        <v>2233</v>
      </c>
    </row>
    <row r="764" spans="1:13">
      <c r="A764" s="119" t="s">
        <v>108</v>
      </c>
      <c r="B764" s="119" t="s">
        <v>397</v>
      </c>
      <c r="C764" s="119">
        <v>140</v>
      </c>
      <c r="D764" s="119">
        <v>141.15</v>
      </c>
      <c r="E764" s="119">
        <v>136.19999999999999</v>
      </c>
      <c r="F764" s="119">
        <v>136.75</v>
      </c>
      <c r="G764" s="119">
        <v>136.80000000000001</v>
      </c>
      <c r="H764" s="119">
        <v>139.4</v>
      </c>
      <c r="I764" s="119">
        <v>1806132</v>
      </c>
      <c r="J764" s="119">
        <v>249470276.5</v>
      </c>
      <c r="K764" s="121">
        <v>43145</v>
      </c>
      <c r="L764" s="119">
        <v>10421</v>
      </c>
      <c r="M764" s="119" t="s">
        <v>1257</v>
      </c>
    </row>
    <row r="765" spans="1:13">
      <c r="A765" s="119" t="s">
        <v>1258</v>
      </c>
      <c r="B765" s="119" t="s">
        <v>397</v>
      </c>
      <c r="C765" s="119">
        <v>92.1</v>
      </c>
      <c r="D765" s="119">
        <v>92.25</v>
      </c>
      <c r="E765" s="119">
        <v>90</v>
      </c>
      <c r="F765" s="119">
        <v>90.15</v>
      </c>
      <c r="G765" s="119">
        <v>90.2</v>
      </c>
      <c r="H765" s="119">
        <v>91.4</v>
      </c>
      <c r="I765" s="119">
        <v>891003</v>
      </c>
      <c r="J765" s="119">
        <v>80905944.849999994</v>
      </c>
      <c r="K765" s="121">
        <v>43145</v>
      </c>
      <c r="L765" s="119">
        <v>5311</v>
      </c>
      <c r="M765" s="119" t="s">
        <v>1259</v>
      </c>
    </row>
    <row r="766" spans="1:13">
      <c r="A766" s="119" t="s">
        <v>109</v>
      </c>
      <c r="B766" s="119" t="s">
        <v>397</v>
      </c>
      <c r="C766" s="119">
        <v>167</v>
      </c>
      <c r="D766" s="119">
        <v>172.8</v>
      </c>
      <c r="E766" s="119">
        <v>166.3</v>
      </c>
      <c r="F766" s="119">
        <v>169.8</v>
      </c>
      <c r="G766" s="119">
        <v>168.9</v>
      </c>
      <c r="H766" s="119">
        <v>166.45</v>
      </c>
      <c r="I766" s="119">
        <v>4457219</v>
      </c>
      <c r="J766" s="119">
        <v>758285882.29999995</v>
      </c>
      <c r="K766" s="121">
        <v>43145</v>
      </c>
      <c r="L766" s="119">
        <v>52198</v>
      </c>
      <c r="M766" s="119" t="s">
        <v>1260</v>
      </c>
    </row>
    <row r="767" spans="1:13">
      <c r="A767" s="119" t="s">
        <v>2318</v>
      </c>
      <c r="B767" s="119" t="s">
        <v>397</v>
      </c>
      <c r="C767" s="119">
        <v>48</v>
      </c>
      <c r="D767" s="119">
        <v>48.5</v>
      </c>
      <c r="E767" s="119">
        <v>46.25</v>
      </c>
      <c r="F767" s="119">
        <v>47.05</v>
      </c>
      <c r="G767" s="119">
        <v>47.85</v>
      </c>
      <c r="H767" s="119">
        <v>48.2</v>
      </c>
      <c r="I767" s="119">
        <v>2490</v>
      </c>
      <c r="J767" s="119">
        <v>117681.15</v>
      </c>
      <c r="K767" s="121">
        <v>43145</v>
      </c>
      <c r="L767" s="119">
        <v>69</v>
      </c>
      <c r="M767" s="119" t="s">
        <v>2319</v>
      </c>
    </row>
    <row r="768" spans="1:13">
      <c r="A768" s="119" t="s">
        <v>3240</v>
      </c>
      <c r="B768" s="119" t="s">
        <v>397</v>
      </c>
      <c r="C768" s="119">
        <v>29.7</v>
      </c>
      <c r="D768" s="119">
        <v>30.1</v>
      </c>
      <c r="E768" s="119">
        <v>29</v>
      </c>
      <c r="F768" s="119">
        <v>29.45</v>
      </c>
      <c r="G768" s="119">
        <v>29.4</v>
      </c>
      <c r="H768" s="119">
        <v>28.7</v>
      </c>
      <c r="I768" s="119">
        <v>134613</v>
      </c>
      <c r="J768" s="119">
        <v>4005642.1</v>
      </c>
      <c r="K768" s="121">
        <v>43145</v>
      </c>
      <c r="L768" s="119">
        <v>663</v>
      </c>
      <c r="M768" s="119" t="s">
        <v>3241</v>
      </c>
    </row>
    <row r="769" spans="1:13">
      <c r="A769" s="119" t="s">
        <v>1261</v>
      </c>
      <c r="B769" s="119" t="s">
        <v>397</v>
      </c>
      <c r="C769" s="119">
        <v>126.4</v>
      </c>
      <c r="D769" s="119">
        <v>126.55</v>
      </c>
      <c r="E769" s="119">
        <v>124.5</v>
      </c>
      <c r="F769" s="119">
        <v>124.65</v>
      </c>
      <c r="G769" s="119">
        <v>124.6</v>
      </c>
      <c r="H769" s="119">
        <v>125.6</v>
      </c>
      <c r="I769" s="119">
        <v>369960</v>
      </c>
      <c r="J769" s="119">
        <v>46320325.100000001</v>
      </c>
      <c r="K769" s="121">
        <v>43145</v>
      </c>
      <c r="L769" s="119">
        <v>3133</v>
      </c>
      <c r="M769" s="119" t="s">
        <v>1262</v>
      </c>
    </row>
    <row r="770" spans="1:13">
      <c r="A770" s="119" t="s">
        <v>1263</v>
      </c>
      <c r="B770" s="119" t="s">
        <v>397</v>
      </c>
      <c r="C770" s="119">
        <v>910</v>
      </c>
      <c r="D770" s="119">
        <v>910.1</v>
      </c>
      <c r="E770" s="119">
        <v>898.05</v>
      </c>
      <c r="F770" s="119">
        <v>902.75</v>
      </c>
      <c r="G770" s="119">
        <v>908</v>
      </c>
      <c r="H770" s="119">
        <v>908.9</v>
      </c>
      <c r="I770" s="119">
        <v>39037</v>
      </c>
      <c r="J770" s="119">
        <v>35218601.450000003</v>
      </c>
      <c r="K770" s="121">
        <v>43145</v>
      </c>
      <c r="L770" s="119">
        <v>6177</v>
      </c>
      <c r="M770" s="119" t="s">
        <v>1264</v>
      </c>
    </row>
    <row r="771" spans="1:13">
      <c r="A771" s="119" t="s">
        <v>1265</v>
      </c>
      <c r="B771" s="119" t="s">
        <v>397</v>
      </c>
      <c r="C771" s="119">
        <v>81.7</v>
      </c>
      <c r="D771" s="119">
        <v>87.2</v>
      </c>
      <c r="E771" s="119">
        <v>78.05</v>
      </c>
      <c r="F771" s="119">
        <v>87.05</v>
      </c>
      <c r="G771" s="119">
        <v>87.2</v>
      </c>
      <c r="H771" s="119">
        <v>72.7</v>
      </c>
      <c r="I771" s="119">
        <v>1034269</v>
      </c>
      <c r="J771" s="119">
        <v>87645580.599999994</v>
      </c>
      <c r="K771" s="121">
        <v>43145</v>
      </c>
      <c r="L771" s="119">
        <v>9398</v>
      </c>
      <c r="M771" s="119" t="s">
        <v>1266</v>
      </c>
    </row>
    <row r="772" spans="1:13">
      <c r="A772" s="119" t="s">
        <v>1267</v>
      </c>
      <c r="B772" s="119" t="s">
        <v>397</v>
      </c>
      <c r="C772" s="119">
        <v>625</v>
      </c>
      <c r="D772" s="119">
        <v>648.35</v>
      </c>
      <c r="E772" s="119">
        <v>618.04999999999995</v>
      </c>
      <c r="F772" s="119">
        <v>635.54999999999995</v>
      </c>
      <c r="G772" s="119">
        <v>633</v>
      </c>
      <c r="H772" s="119">
        <v>618.35</v>
      </c>
      <c r="I772" s="119">
        <v>36638</v>
      </c>
      <c r="J772" s="119">
        <v>23259905.899999999</v>
      </c>
      <c r="K772" s="121">
        <v>43145</v>
      </c>
      <c r="L772" s="119">
        <v>1723</v>
      </c>
      <c r="M772" s="119" t="s">
        <v>1268</v>
      </c>
    </row>
    <row r="773" spans="1:13">
      <c r="A773" s="119" t="s">
        <v>2367</v>
      </c>
      <c r="B773" s="119" t="s">
        <v>397</v>
      </c>
      <c r="C773" s="119">
        <v>520</v>
      </c>
      <c r="D773" s="119">
        <v>549.9</v>
      </c>
      <c r="E773" s="119">
        <v>519.15</v>
      </c>
      <c r="F773" s="119">
        <v>535.70000000000005</v>
      </c>
      <c r="G773" s="119">
        <v>535</v>
      </c>
      <c r="H773" s="119">
        <v>518.4</v>
      </c>
      <c r="I773" s="119">
        <v>123864</v>
      </c>
      <c r="J773" s="119">
        <v>66998472.850000001</v>
      </c>
      <c r="K773" s="121">
        <v>43145</v>
      </c>
      <c r="L773" s="119">
        <v>3364</v>
      </c>
      <c r="M773" s="119" t="s">
        <v>2368</v>
      </c>
    </row>
    <row r="774" spans="1:13">
      <c r="A774" s="119" t="s">
        <v>1269</v>
      </c>
      <c r="B774" s="119" t="s">
        <v>397</v>
      </c>
      <c r="C774" s="119">
        <v>5910</v>
      </c>
      <c r="D774" s="119">
        <v>5945.45</v>
      </c>
      <c r="E774" s="119">
        <v>5880</v>
      </c>
      <c r="F774" s="119">
        <v>5902.5</v>
      </c>
      <c r="G774" s="119">
        <v>5901</v>
      </c>
      <c r="H774" s="119">
        <v>5862.65</v>
      </c>
      <c r="I774" s="119">
        <v>2137</v>
      </c>
      <c r="J774" s="119">
        <v>12607847.25</v>
      </c>
      <c r="K774" s="121">
        <v>43145</v>
      </c>
      <c r="L774" s="119">
        <v>433</v>
      </c>
      <c r="M774" s="119" t="s">
        <v>1270</v>
      </c>
    </row>
    <row r="775" spans="1:13">
      <c r="A775" s="119" t="s">
        <v>2550</v>
      </c>
      <c r="B775" s="119" t="s">
        <v>397</v>
      </c>
      <c r="C775" s="119">
        <v>275.60000000000002</v>
      </c>
      <c r="D775" s="119">
        <v>282</v>
      </c>
      <c r="E775" s="119">
        <v>274.45</v>
      </c>
      <c r="F775" s="119">
        <v>276</v>
      </c>
      <c r="G775" s="119">
        <v>275.75</v>
      </c>
      <c r="H775" s="119">
        <v>274.45</v>
      </c>
      <c r="I775" s="119">
        <v>115188</v>
      </c>
      <c r="J775" s="119">
        <v>32051888</v>
      </c>
      <c r="K775" s="121">
        <v>43145</v>
      </c>
      <c r="L775" s="119">
        <v>1913</v>
      </c>
      <c r="M775" s="119" t="s">
        <v>1282</v>
      </c>
    </row>
    <row r="776" spans="1:13">
      <c r="A776" s="119" t="s">
        <v>1271</v>
      </c>
      <c r="B776" s="119" t="s">
        <v>397</v>
      </c>
      <c r="C776" s="119">
        <v>1029.9000000000001</v>
      </c>
      <c r="D776" s="119">
        <v>1060</v>
      </c>
      <c r="E776" s="119">
        <v>1029.9000000000001</v>
      </c>
      <c r="F776" s="119">
        <v>1052.75</v>
      </c>
      <c r="G776" s="119">
        <v>1050.05</v>
      </c>
      <c r="H776" s="119">
        <v>1026.4000000000001</v>
      </c>
      <c r="I776" s="119">
        <v>16613</v>
      </c>
      <c r="J776" s="119">
        <v>17451450.600000001</v>
      </c>
      <c r="K776" s="121">
        <v>43145</v>
      </c>
      <c r="L776" s="119">
        <v>1049</v>
      </c>
      <c r="M776" s="119" t="s">
        <v>1272</v>
      </c>
    </row>
    <row r="777" spans="1:13">
      <c r="A777" s="119" t="s">
        <v>2885</v>
      </c>
      <c r="B777" s="119" t="s">
        <v>397</v>
      </c>
      <c r="C777" s="119">
        <v>243</v>
      </c>
      <c r="D777" s="119">
        <v>244</v>
      </c>
      <c r="E777" s="119">
        <v>236</v>
      </c>
      <c r="F777" s="119">
        <v>237.95</v>
      </c>
      <c r="G777" s="119">
        <v>237.5</v>
      </c>
      <c r="H777" s="119">
        <v>237.55</v>
      </c>
      <c r="I777" s="119">
        <v>28079</v>
      </c>
      <c r="J777" s="119">
        <v>6749051</v>
      </c>
      <c r="K777" s="121">
        <v>43145</v>
      </c>
      <c r="L777" s="119">
        <v>921</v>
      </c>
      <c r="M777" s="119" t="s">
        <v>2886</v>
      </c>
    </row>
    <row r="778" spans="1:13">
      <c r="A778" s="119" t="s">
        <v>110</v>
      </c>
      <c r="B778" s="119" t="s">
        <v>397</v>
      </c>
      <c r="C778" s="119">
        <v>527</v>
      </c>
      <c r="D778" s="119">
        <v>529.95000000000005</v>
      </c>
      <c r="E778" s="119">
        <v>520.04999999999995</v>
      </c>
      <c r="F778" s="119">
        <v>525.04999999999995</v>
      </c>
      <c r="G778" s="119">
        <v>524</v>
      </c>
      <c r="H778" s="119">
        <v>521.5</v>
      </c>
      <c r="I778" s="119">
        <v>1692968</v>
      </c>
      <c r="J778" s="119">
        <v>890706589.39999998</v>
      </c>
      <c r="K778" s="121">
        <v>43145</v>
      </c>
      <c r="L778" s="119">
        <v>37299</v>
      </c>
      <c r="M778" s="119" t="s">
        <v>1273</v>
      </c>
    </row>
    <row r="779" spans="1:13">
      <c r="A779" s="119" t="s">
        <v>3043</v>
      </c>
      <c r="B779" s="119" t="s">
        <v>397</v>
      </c>
      <c r="C779" s="119">
        <v>16.77</v>
      </c>
      <c r="D779" s="119">
        <v>16.79</v>
      </c>
      <c r="E779" s="119">
        <v>16.77</v>
      </c>
      <c r="F779" s="119">
        <v>16.79</v>
      </c>
      <c r="G779" s="119">
        <v>16.79</v>
      </c>
      <c r="H779" s="119">
        <v>16.77</v>
      </c>
      <c r="I779" s="119">
        <v>3181</v>
      </c>
      <c r="J779" s="119">
        <v>53350.99</v>
      </c>
      <c r="K779" s="121">
        <v>43145</v>
      </c>
      <c r="L779" s="119">
        <v>2</v>
      </c>
      <c r="M779" s="119" t="s">
        <v>3044</v>
      </c>
    </row>
    <row r="780" spans="1:13">
      <c r="A780" s="119" t="s">
        <v>2575</v>
      </c>
      <c r="B780" s="119" t="s">
        <v>397</v>
      </c>
      <c r="C780" s="119">
        <v>108.85</v>
      </c>
      <c r="D780" s="119">
        <v>108.95</v>
      </c>
      <c r="E780" s="119">
        <v>108.85</v>
      </c>
      <c r="F780" s="119">
        <v>108.95</v>
      </c>
      <c r="G780" s="119">
        <v>108.95</v>
      </c>
      <c r="H780" s="119">
        <v>108.45</v>
      </c>
      <c r="I780" s="119">
        <v>12</v>
      </c>
      <c r="J780" s="119">
        <v>1307.2</v>
      </c>
      <c r="K780" s="121">
        <v>43145</v>
      </c>
      <c r="L780" s="119">
        <v>3</v>
      </c>
      <c r="M780" s="119" t="s">
        <v>2576</v>
      </c>
    </row>
    <row r="781" spans="1:13">
      <c r="A781" s="119" t="s">
        <v>3056</v>
      </c>
      <c r="B781" s="119" t="s">
        <v>397</v>
      </c>
      <c r="C781" s="119">
        <v>105.99</v>
      </c>
      <c r="D781" s="119">
        <v>108</v>
      </c>
      <c r="E781" s="119">
        <v>102.5</v>
      </c>
      <c r="F781" s="119">
        <v>104.04</v>
      </c>
      <c r="G781" s="119">
        <v>103.1</v>
      </c>
      <c r="H781" s="119">
        <v>101.76</v>
      </c>
      <c r="I781" s="119">
        <v>342</v>
      </c>
      <c r="J781" s="119">
        <v>35580.050000000003</v>
      </c>
      <c r="K781" s="121">
        <v>43145</v>
      </c>
      <c r="L781" s="119">
        <v>11</v>
      </c>
      <c r="M781" s="119" t="s">
        <v>3057</v>
      </c>
    </row>
    <row r="782" spans="1:13">
      <c r="A782" s="119" t="s">
        <v>1274</v>
      </c>
      <c r="B782" s="119" t="s">
        <v>397</v>
      </c>
      <c r="C782" s="119">
        <v>226.6</v>
      </c>
      <c r="D782" s="119">
        <v>234.9</v>
      </c>
      <c r="E782" s="119">
        <v>223.6</v>
      </c>
      <c r="F782" s="119">
        <v>227.2</v>
      </c>
      <c r="G782" s="119">
        <v>226.4</v>
      </c>
      <c r="H782" s="119">
        <v>225.95</v>
      </c>
      <c r="I782" s="119">
        <v>90313</v>
      </c>
      <c r="J782" s="119">
        <v>20673196.850000001</v>
      </c>
      <c r="K782" s="121">
        <v>43145</v>
      </c>
      <c r="L782" s="119">
        <v>1569</v>
      </c>
      <c r="M782" s="119" t="s">
        <v>1275</v>
      </c>
    </row>
    <row r="783" spans="1:13">
      <c r="A783" s="119" t="s">
        <v>1276</v>
      </c>
      <c r="B783" s="119" t="s">
        <v>397</v>
      </c>
      <c r="C783" s="119">
        <v>455</v>
      </c>
      <c r="D783" s="119">
        <v>455</v>
      </c>
      <c r="E783" s="119">
        <v>421.6</v>
      </c>
      <c r="F783" s="119">
        <v>424.2</v>
      </c>
      <c r="G783" s="119">
        <v>421.6</v>
      </c>
      <c r="H783" s="119">
        <v>439.75</v>
      </c>
      <c r="I783" s="119">
        <v>6256</v>
      </c>
      <c r="J783" s="119">
        <v>2707269.8</v>
      </c>
      <c r="K783" s="121">
        <v>43145</v>
      </c>
      <c r="L783" s="119">
        <v>305</v>
      </c>
      <c r="M783" s="119" t="s">
        <v>1277</v>
      </c>
    </row>
    <row r="784" spans="1:13">
      <c r="A784" s="119" t="s">
        <v>1278</v>
      </c>
      <c r="B784" s="119" t="s">
        <v>397</v>
      </c>
      <c r="C784" s="119">
        <v>526</v>
      </c>
      <c r="D784" s="119">
        <v>526</v>
      </c>
      <c r="E784" s="119">
        <v>489.1</v>
      </c>
      <c r="F784" s="119">
        <v>510.4</v>
      </c>
      <c r="G784" s="119">
        <v>511</v>
      </c>
      <c r="H784" s="119">
        <v>529.6</v>
      </c>
      <c r="I784" s="119">
        <v>39993</v>
      </c>
      <c r="J784" s="119">
        <v>20463991.649999999</v>
      </c>
      <c r="K784" s="121">
        <v>43145</v>
      </c>
      <c r="L784" s="119">
        <v>1555</v>
      </c>
      <c r="M784" s="119" t="s">
        <v>1279</v>
      </c>
    </row>
    <row r="785" spans="1:13">
      <c r="A785" s="119" t="s">
        <v>1280</v>
      </c>
      <c r="B785" s="119" t="s">
        <v>397</v>
      </c>
      <c r="C785" s="119">
        <v>999.99</v>
      </c>
      <c r="D785" s="119">
        <v>1000.01</v>
      </c>
      <c r="E785" s="119">
        <v>999.99</v>
      </c>
      <c r="F785" s="119">
        <v>1000</v>
      </c>
      <c r="G785" s="119">
        <v>1000.01</v>
      </c>
      <c r="H785" s="119">
        <v>1000</v>
      </c>
      <c r="I785" s="119">
        <v>1254213</v>
      </c>
      <c r="J785" s="119">
        <v>1254213393.73</v>
      </c>
      <c r="K785" s="121">
        <v>43145</v>
      </c>
      <c r="L785" s="119">
        <v>5647</v>
      </c>
      <c r="M785" s="119" t="s">
        <v>1281</v>
      </c>
    </row>
    <row r="786" spans="1:13">
      <c r="A786" s="119" t="s">
        <v>3242</v>
      </c>
      <c r="B786" s="119" t="s">
        <v>397</v>
      </c>
      <c r="C786" s="119">
        <v>10.1</v>
      </c>
      <c r="D786" s="119">
        <v>10.1</v>
      </c>
      <c r="E786" s="119">
        <v>9.8000000000000007</v>
      </c>
      <c r="F786" s="119">
        <v>10.1</v>
      </c>
      <c r="G786" s="119">
        <v>10.1</v>
      </c>
      <c r="H786" s="119">
        <v>9.65</v>
      </c>
      <c r="I786" s="119">
        <v>593535</v>
      </c>
      <c r="J786" s="119">
        <v>5958896.4000000004</v>
      </c>
      <c r="K786" s="121">
        <v>43145</v>
      </c>
      <c r="L786" s="119">
        <v>1132</v>
      </c>
      <c r="M786" s="119" t="s">
        <v>3243</v>
      </c>
    </row>
    <row r="787" spans="1:13">
      <c r="A787" s="119" t="s">
        <v>1283</v>
      </c>
      <c r="B787" s="119" t="s">
        <v>397</v>
      </c>
      <c r="C787" s="119">
        <v>72.95</v>
      </c>
      <c r="D787" s="119">
        <v>74.099999999999994</v>
      </c>
      <c r="E787" s="119">
        <v>69.2</v>
      </c>
      <c r="F787" s="119">
        <v>70.2</v>
      </c>
      <c r="G787" s="119">
        <v>69.8</v>
      </c>
      <c r="H787" s="119">
        <v>71.900000000000006</v>
      </c>
      <c r="I787" s="119">
        <v>50517</v>
      </c>
      <c r="J787" s="119">
        <v>3648549.1</v>
      </c>
      <c r="K787" s="121">
        <v>43145</v>
      </c>
      <c r="L787" s="119">
        <v>637</v>
      </c>
      <c r="M787" s="119" t="s">
        <v>1284</v>
      </c>
    </row>
    <row r="788" spans="1:13">
      <c r="A788" s="119" t="s">
        <v>3244</v>
      </c>
      <c r="B788" s="119" t="s">
        <v>397</v>
      </c>
      <c r="C788" s="119">
        <v>33.65</v>
      </c>
      <c r="D788" s="119">
        <v>33.65</v>
      </c>
      <c r="E788" s="119">
        <v>31</v>
      </c>
      <c r="F788" s="119">
        <v>32.65</v>
      </c>
      <c r="G788" s="119">
        <v>32.549999999999997</v>
      </c>
      <c r="H788" s="119">
        <v>32.049999999999997</v>
      </c>
      <c r="I788" s="119">
        <v>19743</v>
      </c>
      <c r="J788" s="119">
        <v>633014.35</v>
      </c>
      <c r="K788" s="121">
        <v>43145</v>
      </c>
      <c r="L788" s="119">
        <v>97</v>
      </c>
      <c r="M788" s="119" t="s">
        <v>3245</v>
      </c>
    </row>
    <row r="789" spans="1:13">
      <c r="A789" s="119" t="s">
        <v>1285</v>
      </c>
      <c r="B789" s="119" t="s">
        <v>397</v>
      </c>
      <c r="C789" s="119">
        <v>225</v>
      </c>
      <c r="D789" s="119">
        <v>242.4</v>
      </c>
      <c r="E789" s="119">
        <v>222.1</v>
      </c>
      <c r="F789" s="119">
        <v>235.4</v>
      </c>
      <c r="G789" s="119">
        <v>234</v>
      </c>
      <c r="H789" s="119">
        <v>223.15</v>
      </c>
      <c r="I789" s="119">
        <v>608135</v>
      </c>
      <c r="J789" s="119">
        <v>142843273.25</v>
      </c>
      <c r="K789" s="121">
        <v>43145</v>
      </c>
      <c r="L789" s="119">
        <v>10412</v>
      </c>
      <c r="M789" s="119" t="s">
        <v>1286</v>
      </c>
    </row>
    <row r="790" spans="1:13">
      <c r="A790" s="119" t="s">
        <v>3246</v>
      </c>
      <c r="B790" s="119" t="s">
        <v>397</v>
      </c>
      <c r="C790" s="119">
        <v>5</v>
      </c>
      <c r="D790" s="119">
        <v>5.05</v>
      </c>
      <c r="E790" s="119">
        <v>4.7</v>
      </c>
      <c r="F790" s="119">
        <v>4.75</v>
      </c>
      <c r="G790" s="119">
        <v>4.7</v>
      </c>
      <c r="H790" s="119">
        <v>4.9000000000000004</v>
      </c>
      <c r="I790" s="119">
        <v>48577</v>
      </c>
      <c r="J790" s="119">
        <v>239498.85</v>
      </c>
      <c r="K790" s="121">
        <v>43145</v>
      </c>
      <c r="L790" s="119">
        <v>64</v>
      </c>
      <c r="M790" s="119" t="s">
        <v>3247</v>
      </c>
    </row>
    <row r="791" spans="1:13">
      <c r="A791" s="119" t="s">
        <v>111</v>
      </c>
      <c r="B791" s="119" t="s">
        <v>397</v>
      </c>
      <c r="C791" s="119">
        <v>1354.7</v>
      </c>
      <c r="D791" s="119">
        <v>1372.5</v>
      </c>
      <c r="E791" s="119">
        <v>1345.6</v>
      </c>
      <c r="F791" s="119">
        <v>1361.2</v>
      </c>
      <c r="G791" s="119">
        <v>1347.05</v>
      </c>
      <c r="H791" s="119">
        <v>1350.5</v>
      </c>
      <c r="I791" s="119">
        <v>2310144</v>
      </c>
      <c r="J791" s="119">
        <v>3144572730</v>
      </c>
      <c r="K791" s="121">
        <v>43145</v>
      </c>
      <c r="L791" s="119">
        <v>72068</v>
      </c>
      <c r="M791" s="119" t="s">
        <v>1287</v>
      </c>
    </row>
    <row r="792" spans="1:13">
      <c r="A792" s="119" t="s">
        <v>2214</v>
      </c>
      <c r="B792" s="119" t="s">
        <v>397</v>
      </c>
      <c r="C792" s="119">
        <v>1453.9</v>
      </c>
      <c r="D792" s="119">
        <v>1514.1</v>
      </c>
      <c r="E792" s="119">
        <v>1422.4</v>
      </c>
      <c r="F792" s="119">
        <v>1502.75</v>
      </c>
      <c r="G792" s="119">
        <v>1500</v>
      </c>
      <c r="H792" s="119">
        <v>1435.5</v>
      </c>
      <c r="I792" s="119">
        <v>406797</v>
      </c>
      <c r="J792" s="119">
        <v>601154075.35000002</v>
      </c>
      <c r="K792" s="121">
        <v>43145</v>
      </c>
      <c r="L792" s="119">
        <v>30087</v>
      </c>
      <c r="M792" s="119" t="s">
        <v>2215</v>
      </c>
    </row>
    <row r="793" spans="1:13">
      <c r="A793" s="119" t="s">
        <v>2275</v>
      </c>
      <c r="B793" s="119" t="s">
        <v>397</v>
      </c>
      <c r="C793" s="119">
        <v>1480</v>
      </c>
      <c r="D793" s="119">
        <v>1498</v>
      </c>
      <c r="E793" s="119">
        <v>1425</v>
      </c>
      <c r="F793" s="119">
        <v>1460.25</v>
      </c>
      <c r="G793" s="119">
        <v>1452.6</v>
      </c>
      <c r="H793" s="119">
        <v>1479.7</v>
      </c>
      <c r="I793" s="119">
        <v>175103</v>
      </c>
      <c r="J793" s="119">
        <v>256551662.75</v>
      </c>
      <c r="K793" s="121">
        <v>43145</v>
      </c>
      <c r="L793" s="119">
        <v>13316</v>
      </c>
      <c r="M793" s="119" t="s">
        <v>2276</v>
      </c>
    </row>
    <row r="794" spans="1:13">
      <c r="A794" s="119" t="s">
        <v>1288</v>
      </c>
      <c r="B794" s="119" t="s">
        <v>397</v>
      </c>
      <c r="C794" s="119">
        <v>2300</v>
      </c>
      <c r="D794" s="119">
        <v>2424</v>
      </c>
      <c r="E794" s="119">
        <v>2276</v>
      </c>
      <c r="F794" s="119">
        <v>2372.85</v>
      </c>
      <c r="G794" s="119">
        <v>2360</v>
      </c>
      <c r="H794" s="119">
        <v>2287</v>
      </c>
      <c r="I794" s="119">
        <v>33456</v>
      </c>
      <c r="J794" s="119">
        <v>79005778.349999994</v>
      </c>
      <c r="K794" s="121">
        <v>43145</v>
      </c>
      <c r="L794" s="119">
        <v>2745</v>
      </c>
      <c r="M794" s="119" t="s">
        <v>1289</v>
      </c>
    </row>
    <row r="795" spans="1:13">
      <c r="A795" s="119" t="s">
        <v>1290</v>
      </c>
      <c r="B795" s="119" t="s">
        <v>397</v>
      </c>
      <c r="C795" s="119">
        <v>907</v>
      </c>
      <c r="D795" s="119">
        <v>930</v>
      </c>
      <c r="E795" s="119">
        <v>852</v>
      </c>
      <c r="F795" s="119">
        <v>863.05</v>
      </c>
      <c r="G795" s="119">
        <v>862.5</v>
      </c>
      <c r="H795" s="119">
        <v>878.25</v>
      </c>
      <c r="I795" s="119">
        <v>44537</v>
      </c>
      <c r="J795" s="119">
        <v>40013071.399999999</v>
      </c>
      <c r="K795" s="121">
        <v>43145</v>
      </c>
      <c r="L795" s="119">
        <v>2046</v>
      </c>
      <c r="M795" s="119" t="s">
        <v>1291</v>
      </c>
    </row>
    <row r="796" spans="1:13">
      <c r="A796" s="119" t="s">
        <v>112</v>
      </c>
      <c r="B796" s="119" t="s">
        <v>397</v>
      </c>
      <c r="C796" s="119">
        <v>847.65</v>
      </c>
      <c r="D796" s="119">
        <v>847.65</v>
      </c>
      <c r="E796" s="119">
        <v>825</v>
      </c>
      <c r="F796" s="119">
        <v>827.6</v>
      </c>
      <c r="G796" s="119">
        <v>826</v>
      </c>
      <c r="H796" s="119">
        <v>840.45</v>
      </c>
      <c r="I796" s="119">
        <v>1135323</v>
      </c>
      <c r="J796" s="119">
        <v>945507423.35000002</v>
      </c>
      <c r="K796" s="121">
        <v>43145</v>
      </c>
      <c r="L796" s="119">
        <v>33218</v>
      </c>
      <c r="M796" s="119" t="s">
        <v>1292</v>
      </c>
    </row>
    <row r="797" spans="1:13">
      <c r="A797" s="119" t="s">
        <v>1293</v>
      </c>
      <c r="B797" s="119" t="s">
        <v>397</v>
      </c>
      <c r="C797" s="119">
        <v>1771.05</v>
      </c>
      <c r="D797" s="119">
        <v>1804.95</v>
      </c>
      <c r="E797" s="119">
        <v>1755.25</v>
      </c>
      <c r="F797" s="119">
        <v>1768.2</v>
      </c>
      <c r="G797" s="119">
        <v>1755.25</v>
      </c>
      <c r="H797" s="119">
        <v>1761.35</v>
      </c>
      <c r="I797" s="119">
        <v>92495</v>
      </c>
      <c r="J797" s="119">
        <v>164475080.59999999</v>
      </c>
      <c r="K797" s="121">
        <v>43145</v>
      </c>
      <c r="L797" s="119">
        <v>2101</v>
      </c>
      <c r="M797" s="119" t="s">
        <v>1294</v>
      </c>
    </row>
    <row r="798" spans="1:13">
      <c r="A798" s="119" t="s">
        <v>1295</v>
      </c>
      <c r="B798" s="119" t="s">
        <v>397</v>
      </c>
      <c r="C798" s="119">
        <v>62.9</v>
      </c>
      <c r="D798" s="119">
        <v>64</v>
      </c>
      <c r="E798" s="119">
        <v>61.15</v>
      </c>
      <c r="F798" s="119">
        <v>61.95</v>
      </c>
      <c r="G798" s="119">
        <v>61.15</v>
      </c>
      <c r="H798" s="119">
        <v>61.95</v>
      </c>
      <c r="I798" s="119">
        <v>70059</v>
      </c>
      <c r="J798" s="119">
        <v>4412191.0999999996</v>
      </c>
      <c r="K798" s="121">
        <v>43145</v>
      </c>
      <c r="L798" s="119">
        <v>650</v>
      </c>
      <c r="M798" s="119" t="s">
        <v>1296</v>
      </c>
    </row>
    <row r="799" spans="1:13">
      <c r="A799" s="119" t="s">
        <v>1297</v>
      </c>
      <c r="B799" s="119" t="s">
        <v>397</v>
      </c>
      <c r="C799" s="119">
        <v>36</v>
      </c>
      <c r="D799" s="119">
        <v>36.25</v>
      </c>
      <c r="E799" s="119">
        <v>34.200000000000003</v>
      </c>
      <c r="F799" s="119">
        <v>34.5</v>
      </c>
      <c r="G799" s="119">
        <v>34.450000000000003</v>
      </c>
      <c r="H799" s="119">
        <v>35.9</v>
      </c>
      <c r="I799" s="119">
        <v>174797</v>
      </c>
      <c r="J799" s="119">
        <v>6162410.5499999998</v>
      </c>
      <c r="K799" s="121">
        <v>43145</v>
      </c>
      <c r="L799" s="119">
        <v>797</v>
      </c>
      <c r="M799" s="119" t="s">
        <v>1298</v>
      </c>
    </row>
    <row r="800" spans="1:13">
      <c r="A800" s="119" t="s">
        <v>113</v>
      </c>
      <c r="B800" s="119" t="s">
        <v>397</v>
      </c>
      <c r="C800" s="119">
        <v>751.8</v>
      </c>
      <c r="D800" s="119">
        <v>753.95</v>
      </c>
      <c r="E800" s="119">
        <v>742.05</v>
      </c>
      <c r="F800" s="119">
        <v>746.95</v>
      </c>
      <c r="G800" s="119">
        <v>743.9</v>
      </c>
      <c r="H800" s="119">
        <v>746</v>
      </c>
      <c r="I800" s="119">
        <v>1207191</v>
      </c>
      <c r="J800" s="119">
        <v>905217068.35000002</v>
      </c>
      <c r="K800" s="121">
        <v>43145</v>
      </c>
      <c r="L800" s="119">
        <v>46664</v>
      </c>
      <c r="M800" s="119" t="s">
        <v>1299</v>
      </c>
    </row>
    <row r="801" spans="1:13">
      <c r="A801" s="119" t="s">
        <v>114</v>
      </c>
      <c r="B801" s="119" t="s">
        <v>397</v>
      </c>
      <c r="C801" s="119">
        <v>447.8</v>
      </c>
      <c r="D801" s="119">
        <v>466.9</v>
      </c>
      <c r="E801" s="119">
        <v>446</v>
      </c>
      <c r="F801" s="119">
        <v>456.2</v>
      </c>
      <c r="G801" s="119">
        <v>453.8</v>
      </c>
      <c r="H801" s="119">
        <v>444.45</v>
      </c>
      <c r="I801" s="119">
        <v>2307211</v>
      </c>
      <c r="J801" s="119">
        <v>1061247037.35</v>
      </c>
      <c r="K801" s="121">
        <v>43145</v>
      </c>
      <c r="L801" s="119">
        <v>61021</v>
      </c>
      <c r="M801" s="119" t="s">
        <v>1300</v>
      </c>
    </row>
    <row r="802" spans="1:13">
      <c r="A802" s="119" t="s">
        <v>1301</v>
      </c>
      <c r="B802" s="119" t="s">
        <v>397</v>
      </c>
      <c r="C802" s="119">
        <v>22.1</v>
      </c>
      <c r="D802" s="119">
        <v>22.25</v>
      </c>
      <c r="E802" s="119">
        <v>21.8</v>
      </c>
      <c r="F802" s="119">
        <v>21.82</v>
      </c>
      <c r="G802" s="119">
        <v>21.82</v>
      </c>
      <c r="H802" s="119">
        <v>22.09</v>
      </c>
      <c r="I802" s="119">
        <v>13490</v>
      </c>
      <c r="J802" s="119">
        <v>296739.94</v>
      </c>
      <c r="K802" s="121">
        <v>43145</v>
      </c>
      <c r="L802" s="119">
        <v>109</v>
      </c>
      <c r="M802" s="119" t="s">
        <v>1302</v>
      </c>
    </row>
    <row r="803" spans="1:13">
      <c r="A803" s="119" t="s">
        <v>1303</v>
      </c>
      <c r="B803" s="119" t="s">
        <v>397</v>
      </c>
      <c r="C803" s="119">
        <v>101</v>
      </c>
      <c r="D803" s="119">
        <v>104.99</v>
      </c>
      <c r="E803" s="119">
        <v>100.8</v>
      </c>
      <c r="F803" s="119">
        <v>101.9</v>
      </c>
      <c r="G803" s="119">
        <v>101.9</v>
      </c>
      <c r="H803" s="119">
        <v>101.63</v>
      </c>
      <c r="I803" s="119">
        <v>3069</v>
      </c>
      <c r="J803" s="119">
        <v>312102.08</v>
      </c>
      <c r="K803" s="121">
        <v>43145</v>
      </c>
      <c r="L803" s="119">
        <v>21</v>
      </c>
      <c r="M803" s="119" t="s">
        <v>1304</v>
      </c>
    </row>
    <row r="804" spans="1:13">
      <c r="A804" s="119" t="s">
        <v>1305</v>
      </c>
      <c r="B804" s="119" t="s">
        <v>397</v>
      </c>
      <c r="C804" s="119">
        <v>161.05000000000001</v>
      </c>
      <c r="D804" s="119">
        <v>164.9</v>
      </c>
      <c r="E804" s="119">
        <v>160</v>
      </c>
      <c r="F804" s="119">
        <v>160.9</v>
      </c>
      <c r="G804" s="119">
        <v>160.6</v>
      </c>
      <c r="H804" s="119">
        <v>159.19999999999999</v>
      </c>
      <c r="I804" s="119">
        <v>22860</v>
      </c>
      <c r="J804" s="119">
        <v>3715927.45</v>
      </c>
      <c r="K804" s="121">
        <v>43145</v>
      </c>
      <c r="L804" s="119">
        <v>553</v>
      </c>
      <c r="M804" s="119" t="s">
        <v>1306</v>
      </c>
    </row>
    <row r="805" spans="1:13">
      <c r="A805" s="119" t="s">
        <v>1307</v>
      </c>
      <c r="B805" s="119" t="s">
        <v>397</v>
      </c>
      <c r="C805" s="119">
        <v>64.900000000000006</v>
      </c>
      <c r="D805" s="119">
        <v>71.849999999999994</v>
      </c>
      <c r="E805" s="119">
        <v>63.15</v>
      </c>
      <c r="F805" s="119">
        <v>69.45</v>
      </c>
      <c r="G805" s="119">
        <v>70</v>
      </c>
      <c r="H805" s="119">
        <v>64.099999999999994</v>
      </c>
      <c r="I805" s="119">
        <v>112316</v>
      </c>
      <c r="J805" s="119">
        <v>7779855.1500000004</v>
      </c>
      <c r="K805" s="121">
        <v>43145</v>
      </c>
      <c r="L805" s="119">
        <v>1238</v>
      </c>
      <c r="M805" s="119" t="s">
        <v>1308</v>
      </c>
    </row>
    <row r="806" spans="1:13">
      <c r="A806" s="119" t="s">
        <v>1309</v>
      </c>
      <c r="B806" s="119" t="s">
        <v>397</v>
      </c>
      <c r="C806" s="119">
        <v>31.1</v>
      </c>
      <c r="D806" s="119">
        <v>31.2</v>
      </c>
      <c r="E806" s="119">
        <v>28.8</v>
      </c>
      <c r="F806" s="119">
        <v>29.2</v>
      </c>
      <c r="G806" s="119">
        <v>29.1</v>
      </c>
      <c r="H806" s="119">
        <v>31.15</v>
      </c>
      <c r="I806" s="119">
        <v>287385</v>
      </c>
      <c r="J806" s="119">
        <v>8603415.4000000004</v>
      </c>
      <c r="K806" s="121">
        <v>43145</v>
      </c>
      <c r="L806" s="119">
        <v>1106</v>
      </c>
      <c r="M806" s="119" t="s">
        <v>1310</v>
      </c>
    </row>
    <row r="807" spans="1:13">
      <c r="A807" s="119" t="s">
        <v>2515</v>
      </c>
      <c r="B807" s="119" t="s">
        <v>397</v>
      </c>
      <c r="C807" s="119">
        <v>39.5</v>
      </c>
      <c r="D807" s="119">
        <v>39.5</v>
      </c>
      <c r="E807" s="119">
        <v>36.5</v>
      </c>
      <c r="F807" s="119">
        <v>36.85</v>
      </c>
      <c r="G807" s="119">
        <v>36.85</v>
      </c>
      <c r="H807" s="119">
        <v>38</v>
      </c>
      <c r="I807" s="119">
        <v>308094</v>
      </c>
      <c r="J807" s="119">
        <v>11704622.75</v>
      </c>
      <c r="K807" s="121">
        <v>43145</v>
      </c>
      <c r="L807" s="119">
        <v>1693</v>
      </c>
      <c r="M807" s="119" t="s">
        <v>2516</v>
      </c>
    </row>
    <row r="808" spans="1:13">
      <c r="A808" s="119" t="s">
        <v>2920</v>
      </c>
      <c r="B808" s="119" t="s">
        <v>397</v>
      </c>
      <c r="C808" s="119">
        <v>181</v>
      </c>
      <c r="D808" s="119">
        <v>190</v>
      </c>
      <c r="E808" s="119">
        <v>170.65</v>
      </c>
      <c r="F808" s="119">
        <v>174.45</v>
      </c>
      <c r="G808" s="119">
        <v>170.65</v>
      </c>
      <c r="H808" s="119">
        <v>175.2</v>
      </c>
      <c r="I808" s="119">
        <v>15217</v>
      </c>
      <c r="J808" s="119">
        <v>2732691.5</v>
      </c>
      <c r="K808" s="121">
        <v>43145</v>
      </c>
      <c r="L808" s="119">
        <v>398</v>
      </c>
      <c r="M808" s="119" t="s">
        <v>2921</v>
      </c>
    </row>
    <row r="809" spans="1:13">
      <c r="A809" s="119" t="s">
        <v>1311</v>
      </c>
      <c r="B809" s="119" t="s">
        <v>397</v>
      </c>
      <c r="C809" s="119">
        <v>169.6</v>
      </c>
      <c r="D809" s="119">
        <v>170</v>
      </c>
      <c r="E809" s="119">
        <v>159.1</v>
      </c>
      <c r="F809" s="119">
        <v>167.45</v>
      </c>
      <c r="G809" s="119">
        <v>166.45</v>
      </c>
      <c r="H809" s="119">
        <v>167.15</v>
      </c>
      <c r="I809" s="119">
        <v>146769</v>
      </c>
      <c r="J809" s="119">
        <v>24422996.199999999</v>
      </c>
      <c r="K809" s="121">
        <v>43145</v>
      </c>
      <c r="L809" s="119">
        <v>2878</v>
      </c>
      <c r="M809" s="119" t="s">
        <v>1312</v>
      </c>
    </row>
    <row r="810" spans="1:13">
      <c r="A810" s="119" t="s">
        <v>2273</v>
      </c>
      <c r="B810" s="119" t="s">
        <v>397</v>
      </c>
      <c r="C810" s="119">
        <v>14.25</v>
      </c>
      <c r="D810" s="119">
        <v>14.5</v>
      </c>
      <c r="E810" s="119">
        <v>13.85</v>
      </c>
      <c r="F810" s="119">
        <v>14.5</v>
      </c>
      <c r="G810" s="119">
        <v>14.5</v>
      </c>
      <c r="H810" s="119">
        <v>13.85</v>
      </c>
      <c r="I810" s="119">
        <v>95746</v>
      </c>
      <c r="J810" s="119">
        <v>1374700.15</v>
      </c>
      <c r="K810" s="121">
        <v>43145</v>
      </c>
      <c r="L810" s="119">
        <v>238</v>
      </c>
      <c r="M810" s="119" t="s">
        <v>2274</v>
      </c>
    </row>
    <row r="811" spans="1:13">
      <c r="A811" s="119" t="s">
        <v>1313</v>
      </c>
      <c r="B811" s="119" t="s">
        <v>397</v>
      </c>
      <c r="C811" s="119">
        <v>18.95</v>
      </c>
      <c r="D811" s="119">
        <v>19.3</v>
      </c>
      <c r="E811" s="119">
        <v>18.8</v>
      </c>
      <c r="F811" s="119">
        <v>18.850000000000001</v>
      </c>
      <c r="G811" s="119">
        <v>18.95</v>
      </c>
      <c r="H811" s="119">
        <v>19</v>
      </c>
      <c r="I811" s="119">
        <v>1132549</v>
      </c>
      <c r="J811" s="119">
        <v>21572178.600000001</v>
      </c>
      <c r="K811" s="121">
        <v>43145</v>
      </c>
      <c r="L811" s="119">
        <v>2079</v>
      </c>
      <c r="M811" s="119" t="s">
        <v>1314</v>
      </c>
    </row>
    <row r="812" spans="1:13">
      <c r="A812" s="119" t="s">
        <v>2188</v>
      </c>
      <c r="B812" s="119" t="s">
        <v>397</v>
      </c>
      <c r="C812" s="119">
        <v>83.15</v>
      </c>
      <c r="D812" s="119">
        <v>84.85</v>
      </c>
      <c r="E812" s="119">
        <v>82.25</v>
      </c>
      <c r="F812" s="119">
        <v>82.8</v>
      </c>
      <c r="G812" s="119">
        <v>82.7</v>
      </c>
      <c r="H812" s="119">
        <v>85.05</v>
      </c>
      <c r="I812" s="119">
        <v>22623</v>
      </c>
      <c r="J812" s="119">
        <v>1890878.5</v>
      </c>
      <c r="K812" s="121">
        <v>43145</v>
      </c>
      <c r="L812" s="119">
        <v>542</v>
      </c>
      <c r="M812" s="119" t="s">
        <v>2189</v>
      </c>
    </row>
    <row r="813" spans="1:13">
      <c r="A813" s="119" t="s">
        <v>1315</v>
      </c>
      <c r="B813" s="119" t="s">
        <v>397</v>
      </c>
      <c r="C813" s="119">
        <v>217.9</v>
      </c>
      <c r="D813" s="119">
        <v>219.75</v>
      </c>
      <c r="E813" s="119">
        <v>216</v>
      </c>
      <c r="F813" s="119">
        <v>218.9</v>
      </c>
      <c r="G813" s="119">
        <v>218.3</v>
      </c>
      <c r="H813" s="119">
        <v>215.35</v>
      </c>
      <c r="I813" s="119">
        <v>372737</v>
      </c>
      <c r="J813" s="119">
        <v>81401896.200000003</v>
      </c>
      <c r="K813" s="121">
        <v>43145</v>
      </c>
      <c r="L813" s="119">
        <v>4788</v>
      </c>
      <c r="M813" s="119" t="s">
        <v>1316</v>
      </c>
    </row>
    <row r="814" spans="1:13">
      <c r="A814" s="119" t="s">
        <v>1317</v>
      </c>
      <c r="B814" s="119" t="s">
        <v>397</v>
      </c>
      <c r="C814" s="119">
        <v>470</v>
      </c>
      <c r="D814" s="119">
        <v>479</v>
      </c>
      <c r="E814" s="119">
        <v>468.8</v>
      </c>
      <c r="F814" s="119">
        <v>471.55</v>
      </c>
      <c r="G814" s="119">
        <v>471</v>
      </c>
      <c r="H814" s="119">
        <v>469.05</v>
      </c>
      <c r="I814" s="119">
        <v>23434</v>
      </c>
      <c r="J814" s="119">
        <v>11109615.300000001</v>
      </c>
      <c r="K814" s="121">
        <v>43145</v>
      </c>
      <c r="L814" s="119">
        <v>1189</v>
      </c>
      <c r="M814" s="119" t="s">
        <v>1318</v>
      </c>
    </row>
    <row r="815" spans="1:13">
      <c r="A815" s="119" t="s">
        <v>2842</v>
      </c>
      <c r="B815" s="119" t="s">
        <v>397</v>
      </c>
      <c r="C815" s="119">
        <v>471.5</v>
      </c>
      <c r="D815" s="119">
        <v>475</v>
      </c>
      <c r="E815" s="119">
        <v>465</v>
      </c>
      <c r="F815" s="119">
        <v>465.65</v>
      </c>
      <c r="G815" s="119">
        <v>465.05</v>
      </c>
      <c r="H815" s="119">
        <v>471.5</v>
      </c>
      <c r="I815" s="119">
        <v>20181</v>
      </c>
      <c r="J815" s="119">
        <v>9497838</v>
      </c>
      <c r="K815" s="121">
        <v>43145</v>
      </c>
      <c r="L815" s="119">
        <v>743</v>
      </c>
      <c r="M815" s="119" t="s">
        <v>2843</v>
      </c>
    </row>
    <row r="816" spans="1:13">
      <c r="A816" s="119" t="s">
        <v>1319</v>
      </c>
      <c r="B816" s="119" t="s">
        <v>397</v>
      </c>
      <c r="C816" s="119">
        <v>2479</v>
      </c>
      <c r="D816" s="119">
        <v>2488.35</v>
      </c>
      <c r="E816" s="119">
        <v>2436</v>
      </c>
      <c r="F816" s="119">
        <v>2446.35</v>
      </c>
      <c r="G816" s="119">
        <v>2436</v>
      </c>
      <c r="H816" s="119">
        <v>2445.35</v>
      </c>
      <c r="I816" s="119">
        <v>6212</v>
      </c>
      <c r="J816" s="119">
        <v>15282969.800000001</v>
      </c>
      <c r="K816" s="121">
        <v>43145</v>
      </c>
      <c r="L816" s="119">
        <v>724</v>
      </c>
      <c r="M816" s="119" t="s">
        <v>1320</v>
      </c>
    </row>
    <row r="817" spans="1:13">
      <c r="A817" s="119" t="s">
        <v>1321</v>
      </c>
      <c r="B817" s="119" t="s">
        <v>397</v>
      </c>
      <c r="C817" s="119">
        <v>500</v>
      </c>
      <c r="D817" s="119">
        <v>500</v>
      </c>
      <c r="E817" s="119">
        <v>487</v>
      </c>
      <c r="F817" s="119">
        <v>488.7</v>
      </c>
      <c r="G817" s="119">
        <v>487</v>
      </c>
      <c r="H817" s="119">
        <v>493.05</v>
      </c>
      <c r="I817" s="119">
        <v>40945</v>
      </c>
      <c r="J817" s="119">
        <v>20182391.850000001</v>
      </c>
      <c r="K817" s="121">
        <v>43145</v>
      </c>
      <c r="L817" s="119">
        <v>653</v>
      </c>
      <c r="M817" s="119" t="s">
        <v>1322</v>
      </c>
    </row>
    <row r="818" spans="1:13">
      <c r="A818" s="119" t="s">
        <v>1323</v>
      </c>
      <c r="B818" s="119" t="s">
        <v>397</v>
      </c>
      <c r="C818" s="119">
        <v>896.9</v>
      </c>
      <c r="D818" s="119">
        <v>910</v>
      </c>
      <c r="E818" s="119">
        <v>880.1</v>
      </c>
      <c r="F818" s="119">
        <v>896.8</v>
      </c>
      <c r="G818" s="119">
        <v>895</v>
      </c>
      <c r="H818" s="119">
        <v>879.3</v>
      </c>
      <c r="I818" s="119">
        <v>76684</v>
      </c>
      <c r="J818" s="119">
        <v>68978059.25</v>
      </c>
      <c r="K818" s="121">
        <v>43145</v>
      </c>
      <c r="L818" s="119">
        <v>3120</v>
      </c>
      <c r="M818" s="119" t="s">
        <v>1324</v>
      </c>
    </row>
    <row r="819" spans="1:13">
      <c r="A819" s="119" t="s">
        <v>1325</v>
      </c>
      <c r="B819" s="119" t="s">
        <v>397</v>
      </c>
      <c r="C819" s="119">
        <v>498.95</v>
      </c>
      <c r="D819" s="119">
        <v>503.7</v>
      </c>
      <c r="E819" s="119">
        <v>475.25</v>
      </c>
      <c r="F819" s="119">
        <v>481.3</v>
      </c>
      <c r="G819" s="119">
        <v>478.05</v>
      </c>
      <c r="H819" s="119">
        <v>494</v>
      </c>
      <c r="I819" s="119">
        <v>391313</v>
      </c>
      <c r="J819" s="119">
        <v>192752383.75</v>
      </c>
      <c r="K819" s="121">
        <v>43145</v>
      </c>
      <c r="L819" s="119">
        <v>12346</v>
      </c>
      <c r="M819" s="119" t="s">
        <v>1326</v>
      </c>
    </row>
    <row r="820" spans="1:13">
      <c r="A820" s="119" t="s">
        <v>2210</v>
      </c>
      <c r="B820" s="119" t="s">
        <v>397</v>
      </c>
      <c r="C820" s="119">
        <v>41.9</v>
      </c>
      <c r="D820" s="119">
        <v>42</v>
      </c>
      <c r="E820" s="119">
        <v>40.049999999999997</v>
      </c>
      <c r="F820" s="119">
        <v>40.299999999999997</v>
      </c>
      <c r="G820" s="119">
        <v>40.049999999999997</v>
      </c>
      <c r="H820" s="119">
        <v>40</v>
      </c>
      <c r="I820" s="119">
        <v>23367</v>
      </c>
      <c r="J820" s="119">
        <v>959259.35</v>
      </c>
      <c r="K820" s="121">
        <v>43145</v>
      </c>
      <c r="L820" s="119">
        <v>201</v>
      </c>
      <c r="M820" s="119" t="s">
        <v>2211</v>
      </c>
    </row>
    <row r="821" spans="1:13">
      <c r="A821" s="119" t="s">
        <v>2673</v>
      </c>
      <c r="B821" s="119" t="s">
        <v>397</v>
      </c>
      <c r="C821" s="119">
        <v>12.5</v>
      </c>
      <c r="D821" s="119">
        <v>12.7</v>
      </c>
      <c r="E821" s="119">
        <v>12.2</v>
      </c>
      <c r="F821" s="119">
        <v>12.35</v>
      </c>
      <c r="G821" s="119">
        <v>12.5</v>
      </c>
      <c r="H821" s="119">
        <v>12.5</v>
      </c>
      <c r="I821" s="119">
        <v>28681</v>
      </c>
      <c r="J821" s="119">
        <v>353580.2</v>
      </c>
      <c r="K821" s="121">
        <v>43145</v>
      </c>
      <c r="L821" s="119">
        <v>107</v>
      </c>
      <c r="M821" s="119" t="s">
        <v>2674</v>
      </c>
    </row>
    <row r="822" spans="1:13">
      <c r="A822" s="119" t="s">
        <v>2349</v>
      </c>
      <c r="B822" s="119" t="s">
        <v>397</v>
      </c>
      <c r="C822" s="119">
        <v>17.75</v>
      </c>
      <c r="D822" s="119">
        <v>17.75</v>
      </c>
      <c r="E822" s="119">
        <v>16.899999999999999</v>
      </c>
      <c r="F822" s="119">
        <v>17</v>
      </c>
      <c r="G822" s="119">
        <v>17.05</v>
      </c>
      <c r="H822" s="119">
        <v>17.100000000000001</v>
      </c>
      <c r="I822" s="119">
        <v>13256</v>
      </c>
      <c r="J822" s="119">
        <v>226619.15</v>
      </c>
      <c r="K822" s="121">
        <v>43145</v>
      </c>
      <c r="L822" s="119">
        <v>83</v>
      </c>
      <c r="M822" s="119" t="s">
        <v>2350</v>
      </c>
    </row>
    <row r="823" spans="1:13">
      <c r="A823" s="119" t="s">
        <v>1327</v>
      </c>
      <c r="B823" s="119" t="s">
        <v>397</v>
      </c>
      <c r="C823" s="119">
        <v>62.55</v>
      </c>
      <c r="D823" s="119">
        <v>64.400000000000006</v>
      </c>
      <c r="E823" s="119">
        <v>62.3</v>
      </c>
      <c r="F823" s="119">
        <v>62.75</v>
      </c>
      <c r="G823" s="119">
        <v>62.7</v>
      </c>
      <c r="H823" s="119">
        <v>63.2</v>
      </c>
      <c r="I823" s="119">
        <v>47750</v>
      </c>
      <c r="J823" s="119">
        <v>3009228.6</v>
      </c>
      <c r="K823" s="121">
        <v>43145</v>
      </c>
      <c r="L823" s="119">
        <v>336</v>
      </c>
      <c r="M823" s="119" t="s">
        <v>1328</v>
      </c>
    </row>
    <row r="824" spans="1:13">
      <c r="A824" s="119" t="s">
        <v>3248</v>
      </c>
      <c r="B824" s="119" t="s">
        <v>397</v>
      </c>
      <c r="C824" s="119">
        <v>40.9</v>
      </c>
      <c r="D824" s="119">
        <v>40.9</v>
      </c>
      <c r="E824" s="119">
        <v>38.9</v>
      </c>
      <c r="F824" s="119">
        <v>38.950000000000003</v>
      </c>
      <c r="G824" s="119">
        <v>39.25</v>
      </c>
      <c r="H824" s="119">
        <v>40.9</v>
      </c>
      <c r="I824" s="119">
        <v>98916</v>
      </c>
      <c r="J824" s="119">
        <v>3882232.75</v>
      </c>
      <c r="K824" s="121">
        <v>43145</v>
      </c>
      <c r="L824" s="119">
        <v>461</v>
      </c>
      <c r="M824" s="119" t="s">
        <v>3249</v>
      </c>
    </row>
    <row r="825" spans="1:13">
      <c r="A825" s="119" t="s">
        <v>1329</v>
      </c>
      <c r="B825" s="119" t="s">
        <v>397</v>
      </c>
      <c r="C825" s="119">
        <v>39.5</v>
      </c>
      <c r="D825" s="119">
        <v>39.85</v>
      </c>
      <c r="E825" s="119">
        <v>38.5</v>
      </c>
      <c r="F825" s="119">
        <v>38.85</v>
      </c>
      <c r="G825" s="119">
        <v>38.9</v>
      </c>
      <c r="H825" s="119">
        <v>38.6</v>
      </c>
      <c r="I825" s="119">
        <v>726157</v>
      </c>
      <c r="J825" s="119">
        <v>28491097.100000001</v>
      </c>
      <c r="K825" s="121">
        <v>43145</v>
      </c>
      <c r="L825" s="119">
        <v>2741</v>
      </c>
      <c r="M825" s="119" t="s">
        <v>1330</v>
      </c>
    </row>
    <row r="826" spans="1:13">
      <c r="A826" s="119" t="s">
        <v>1331</v>
      </c>
      <c r="B826" s="119" t="s">
        <v>397</v>
      </c>
      <c r="C826" s="119">
        <v>107</v>
      </c>
      <c r="D826" s="119">
        <v>109.6</v>
      </c>
      <c r="E826" s="119">
        <v>106.7</v>
      </c>
      <c r="F826" s="119">
        <v>107.85</v>
      </c>
      <c r="G826" s="119">
        <v>107.4</v>
      </c>
      <c r="H826" s="119">
        <v>105.9</v>
      </c>
      <c r="I826" s="119">
        <v>4528713</v>
      </c>
      <c r="J826" s="119">
        <v>490612154.5</v>
      </c>
      <c r="K826" s="121">
        <v>43145</v>
      </c>
      <c r="L826" s="119">
        <v>18031</v>
      </c>
      <c r="M826" s="119" t="s">
        <v>1332</v>
      </c>
    </row>
    <row r="827" spans="1:13">
      <c r="A827" s="119" t="s">
        <v>3250</v>
      </c>
      <c r="B827" s="119" t="s">
        <v>397</v>
      </c>
      <c r="C827" s="119">
        <v>7.45</v>
      </c>
      <c r="D827" s="119">
        <v>7.45</v>
      </c>
      <c r="E827" s="119">
        <v>6.95</v>
      </c>
      <c r="F827" s="119">
        <v>7</v>
      </c>
      <c r="G827" s="119">
        <v>7.1</v>
      </c>
      <c r="H827" s="119">
        <v>7.15</v>
      </c>
      <c r="I827" s="119">
        <v>61445</v>
      </c>
      <c r="J827" s="119">
        <v>434015.9</v>
      </c>
      <c r="K827" s="121">
        <v>43145</v>
      </c>
      <c r="L827" s="119">
        <v>150</v>
      </c>
      <c r="M827" s="119" t="s">
        <v>3251</v>
      </c>
    </row>
    <row r="828" spans="1:13">
      <c r="A828" s="119" t="s">
        <v>1333</v>
      </c>
      <c r="B828" s="119" t="s">
        <v>397</v>
      </c>
      <c r="C828" s="119">
        <v>167.55</v>
      </c>
      <c r="D828" s="119">
        <v>178</v>
      </c>
      <c r="E828" s="119">
        <v>166.2</v>
      </c>
      <c r="F828" s="119">
        <v>174.25</v>
      </c>
      <c r="G828" s="119">
        <v>174.9</v>
      </c>
      <c r="H828" s="119">
        <v>167.55</v>
      </c>
      <c r="I828" s="119">
        <v>151982</v>
      </c>
      <c r="J828" s="119">
        <v>26331721.300000001</v>
      </c>
      <c r="K828" s="121">
        <v>43145</v>
      </c>
      <c r="L828" s="119">
        <v>3190</v>
      </c>
      <c r="M828" s="119" t="s">
        <v>1334</v>
      </c>
    </row>
    <row r="829" spans="1:13">
      <c r="A829" s="119" t="s">
        <v>1335</v>
      </c>
      <c r="B829" s="119" t="s">
        <v>397</v>
      </c>
      <c r="C829" s="119">
        <v>73.099999999999994</v>
      </c>
      <c r="D829" s="119">
        <v>75.349999999999994</v>
      </c>
      <c r="E829" s="119">
        <v>73</v>
      </c>
      <c r="F829" s="119">
        <v>73.349999999999994</v>
      </c>
      <c r="G829" s="119">
        <v>73.05</v>
      </c>
      <c r="H829" s="119">
        <v>71.55</v>
      </c>
      <c r="I829" s="119">
        <v>147926</v>
      </c>
      <c r="J829" s="119">
        <v>10939038.699999999</v>
      </c>
      <c r="K829" s="121">
        <v>43145</v>
      </c>
      <c r="L829" s="119">
        <v>1134</v>
      </c>
      <c r="M829" s="119" t="s">
        <v>1336</v>
      </c>
    </row>
    <row r="830" spans="1:13">
      <c r="A830" s="119" t="s">
        <v>1337</v>
      </c>
      <c r="B830" s="119" t="s">
        <v>397</v>
      </c>
      <c r="C830" s="119">
        <v>374</v>
      </c>
      <c r="D830" s="119">
        <v>392.8</v>
      </c>
      <c r="E830" s="119">
        <v>365.05</v>
      </c>
      <c r="F830" s="119">
        <v>385.65</v>
      </c>
      <c r="G830" s="119">
        <v>383</v>
      </c>
      <c r="H830" s="119">
        <v>382.8</v>
      </c>
      <c r="I830" s="119">
        <v>72997</v>
      </c>
      <c r="J830" s="119">
        <v>27461609.199999999</v>
      </c>
      <c r="K830" s="121">
        <v>43145</v>
      </c>
      <c r="L830" s="119">
        <v>2351</v>
      </c>
      <c r="M830" s="119" t="s">
        <v>1338</v>
      </c>
    </row>
    <row r="831" spans="1:13">
      <c r="A831" s="119" t="s">
        <v>3252</v>
      </c>
      <c r="B831" s="119" t="s">
        <v>397</v>
      </c>
      <c r="C831" s="119">
        <v>35</v>
      </c>
      <c r="D831" s="119">
        <v>36.200000000000003</v>
      </c>
      <c r="E831" s="119">
        <v>33.75</v>
      </c>
      <c r="F831" s="119">
        <v>34</v>
      </c>
      <c r="G831" s="119">
        <v>33.75</v>
      </c>
      <c r="H831" s="119">
        <v>34.950000000000003</v>
      </c>
      <c r="I831" s="119">
        <v>18283</v>
      </c>
      <c r="J831" s="119">
        <v>637000.94999999995</v>
      </c>
      <c r="K831" s="121">
        <v>43145</v>
      </c>
      <c r="L831" s="119">
        <v>374</v>
      </c>
      <c r="M831" s="119" t="s">
        <v>3253</v>
      </c>
    </row>
    <row r="832" spans="1:13">
      <c r="A832" s="119" t="s">
        <v>1339</v>
      </c>
      <c r="B832" s="119" t="s">
        <v>397</v>
      </c>
      <c r="C832" s="119">
        <v>143</v>
      </c>
      <c r="D832" s="119">
        <v>143.4</v>
      </c>
      <c r="E832" s="119">
        <v>129.85</v>
      </c>
      <c r="F832" s="119">
        <v>132.05000000000001</v>
      </c>
      <c r="G832" s="119">
        <v>132</v>
      </c>
      <c r="H832" s="119">
        <v>139.80000000000001</v>
      </c>
      <c r="I832" s="119">
        <v>971361</v>
      </c>
      <c r="J832" s="119">
        <v>132782632</v>
      </c>
      <c r="K832" s="121">
        <v>43145</v>
      </c>
      <c r="L832" s="119">
        <v>6266</v>
      </c>
      <c r="M832" s="119" t="s">
        <v>1340</v>
      </c>
    </row>
    <row r="833" spans="1:13">
      <c r="A833" s="119" t="s">
        <v>1341</v>
      </c>
      <c r="B833" s="119" t="s">
        <v>397</v>
      </c>
      <c r="C833" s="119">
        <v>62.95</v>
      </c>
      <c r="D833" s="119">
        <v>63.5</v>
      </c>
      <c r="E833" s="119">
        <v>58.4</v>
      </c>
      <c r="F833" s="119">
        <v>59.4</v>
      </c>
      <c r="G833" s="119">
        <v>58.5</v>
      </c>
      <c r="H833" s="119">
        <v>61.4</v>
      </c>
      <c r="I833" s="119">
        <v>460747</v>
      </c>
      <c r="J833" s="119">
        <v>28050105.899999999</v>
      </c>
      <c r="K833" s="121">
        <v>43145</v>
      </c>
      <c r="L833" s="119">
        <v>2654</v>
      </c>
      <c r="M833" s="119" t="s">
        <v>1342</v>
      </c>
    </row>
    <row r="834" spans="1:13">
      <c r="A834" s="119" t="s">
        <v>1343</v>
      </c>
      <c r="B834" s="119" t="s">
        <v>397</v>
      </c>
      <c r="C834" s="119">
        <v>425</v>
      </c>
      <c r="D834" s="119">
        <v>434.8</v>
      </c>
      <c r="E834" s="119">
        <v>410</v>
      </c>
      <c r="F834" s="119">
        <v>415.3</v>
      </c>
      <c r="G834" s="119">
        <v>412</v>
      </c>
      <c r="H834" s="119">
        <v>420.5</v>
      </c>
      <c r="I834" s="119">
        <v>87819</v>
      </c>
      <c r="J834" s="119">
        <v>37289152.049999997</v>
      </c>
      <c r="K834" s="121">
        <v>43145</v>
      </c>
      <c r="L834" s="119">
        <v>3386</v>
      </c>
      <c r="M834" s="119" t="s">
        <v>1344</v>
      </c>
    </row>
    <row r="835" spans="1:13">
      <c r="A835" s="119" t="s">
        <v>1345</v>
      </c>
      <c r="B835" s="119" t="s">
        <v>397</v>
      </c>
      <c r="C835" s="119">
        <v>52</v>
      </c>
      <c r="D835" s="119">
        <v>53.45</v>
      </c>
      <c r="E835" s="119">
        <v>49</v>
      </c>
      <c r="F835" s="119">
        <v>51.75</v>
      </c>
      <c r="G835" s="119">
        <v>51.9</v>
      </c>
      <c r="H835" s="119">
        <v>52.35</v>
      </c>
      <c r="I835" s="119">
        <v>46528</v>
      </c>
      <c r="J835" s="119">
        <v>2369889.4500000002</v>
      </c>
      <c r="K835" s="121">
        <v>43145</v>
      </c>
      <c r="L835" s="119">
        <v>352</v>
      </c>
      <c r="M835" s="119" t="s">
        <v>1346</v>
      </c>
    </row>
    <row r="836" spans="1:13">
      <c r="A836" s="119" t="s">
        <v>1347</v>
      </c>
      <c r="B836" s="119" t="s">
        <v>397</v>
      </c>
      <c r="C836" s="119">
        <v>42.25</v>
      </c>
      <c r="D836" s="119">
        <v>43</v>
      </c>
      <c r="E836" s="119">
        <v>40.299999999999997</v>
      </c>
      <c r="F836" s="119">
        <v>40.65</v>
      </c>
      <c r="G836" s="119">
        <v>40.299999999999997</v>
      </c>
      <c r="H836" s="119">
        <v>41.75</v>
      </c>
      <c r="I836" s="119">
        <v>28353</v>
      </c>
      <c r="J836" s="119">
        <v>1177070.75</v>
      </c>
      <c r="K836" s="121">
        <v>43145</v>
      </c>
      <c r="L836" s="119">
        <v>174</v>
      </c>
      <c r="M836" s="119" t="s">
        <v>1348</v>
      </c>
    </row>
    <row r="837" spans="1:13">
      <c r="A837" s="119" t="s">
        <v>2279</v>
      </c>
      <c r="B837" s="119" t="s">
        <v>397</v>
      </c>
      <c r="C837" s="119">
        <v>521.04999999999995</v>
      </c>
      <c r="D837" s="119">
        <v>525</v>
      </c>
      <c r="E837" s="119">
        <v>507.05</v>
      </c>
      <c r="F837" s="119">
        <v>513.54999999999995</v>
      </c>
      <c r="G837" s="119">
        <v>515</v>
      </c>
      <c r="H837" s="119">
        <v>518.1</v>
      </c>
      <c r="I837" s="119">
        <v>5912</v>
      </c>
      <c r="J837" s="119">
        <v>3057069.6</v>
      </c>
      <c r="K837" s="121">
        <v>43145</v>
      </c>
      <c r="L837" s="119">
        <v>247</v>
      </c>
      <c r="M837" s="119" t="s">
        <v>2280</v>
      </c>
    </row>
    <row r="838" spans="1:13">
      <c r="A838" s="119" t="s">
        <v>242</v>
      </c>
      <c r="B838" s="119" t="s">
        <v>397</v>
      </c>
      <c r="C838" s="119">
        <v>315</v>
      </c>
      <c r="D838" s="119">
        <v>317.45</v>
      </c>
      <c r="E838" s="119">
        <v>313</v>
      </c>
      <c r="F838" s="119">
        <v>315.60000000000002</v>
      </c>
      <c r="G838" s="119">
        <v>313.5</v>
      </c>
      <c r="H838" s="119">
        <v>310.05</v>
      </c>
      <c r="I838" s="119">
        <v>2266519</v>
      </c>
      <c r="J838" s="119">
        <v>715759790.60000002</v>
      </c>
      <c r="K838" s="121">
        <v>43145</v>
      </c>
      <c r="L838" s="119">
        <v>20291</v>
      </c>
      <c r="M838" s="119" t="s">
        <v>1349</v>
      </c>
    </row>
    <row r="839" spans="1:13">
      <c r="A839" s="119" t="s">
        <v>1350</v>
      </c>
      <c r="B839" s="119" t="s">
        <v>397</v>
      </c>
      <c r="C839" s="119">
        <v>42</v>
      </c>
      <c r="D839" s="119">
        <v>42.5</v>
      </c>
      <c r="E839" s="119">
        <v>40.700000000000003</v>
      </c>
      <c r="F839" s="119">
        <v>40.9</v>
      </c>
      <c r="G839" s="119">
        <v>40.75</v>
      </c>
      <c r="H839" s="119">
        <v>41.35</v>
      </c>
      <c r="I839" s="119">
        <v>2373906</v>
      </c>
      <c r="J839" s="119">
        <v>98882267.849999994</v>
      </c>
      <c r="K839" s="121">
        <v>43145</v>
      </c>
      <c r="L839" s="119">
        <v>6246</v>
      </c>
      <c r="M839" s="119" t="s">
        <v>1351</v>
      </c>
    </row>
    <row r="840" spans="1:13">
      <c r="A840" s="119" t="s">
        <v>115</v>
      </c>
      <c r="B840" s="119" t="s">
        <v>397</v>
      </c>
      <c r="C840" s="119">
        <v>9149.9</v>
      </c>
      <c r="D840" s="119">
        <v>9157.5</v>
      </c>
      <c r="E840" s="119">
        <v>8986</v>
      </c>
      <c r="F840" s="119">
        <v>9001.6</v>
      </c>
      <c r="G840" s="119">
        <v>8992</v>
      </c>
      <c r="H840" s="119">
        <v>9117.85</v>
      </c>
      <c r="I840" s="119">
        <v>357737</v>
      </c>
      <c r="J840" s="119">
        <v>3244507012.6999998</v>
      </c>
      <c r="K840" s="121">
        <v>43145</v>
      </c>
      <c r="L840" s="119">
        <v>36057</v>
      </c>
      <c r="M840" s="119" t="s">
        <v>1352</v>
      </c>
    </row>
    <row r="841" spans="1:13">
      <c r="A841" s="119" t="s">
        <v>2791</v>
      </c>
      <c r="B841" s="119" t="s">
        <v>397</v>
      </c>
      <c r="C841" s="119">
        <v>611.29999999999995</v>
      </c>
      <c r="D841" s="119">
        <v>620</v>
      </c>
      <c r="E841" s="119">
        <v>611</v>
      </c>
      <c r="F841" s="119">
        <v>619.20000000000005</v>
      </c>
      <c r="G841" s="119">
        <v>619</v>
      </c>
      <c r="H841" s="119">
        <v>610.1</v>
      </c>
      <c r="I841" s="119">
        <v>8516</v>
      </c>
      <c r="J841" s="119">
        <v>5246157.0999999996</v>
      </c>
      <c r="K841" s="121">
        <v>43145</v>
      </c>
      <c r="L841" s="119">
        <v>756</v>
      </c>
      <c r="M841" s="119" t="s">
        <v>2792</v>
      </c>
    </row>
    <row r="842" spans="1:13">
      <c r="A842" s="119" t="s">
        <v>1353</v>
      </c>
      <c r="B842" s="119" t="s">
        <v>397</v>
      </c>
      <c r="C842" s="119">
        <v>485.95</v>
      </c>
      <c r="D842" s="119">
        <v>526.65</v>
      </c>
      <c r="E842" s="119">
        <v>485.95</v>
      </c>
      <c r="F842" s="119">
        <v>507.05</v>
      </c>
      <c r="G842" s="119">
        <v>504</v>
      </c>
      <c r="H842" s="119">
        <v>483.7</v>
      </c>
      <c r="I842" s="119">
        <v>1152033</v>
      </c>
      <c r="J842" s="119">
        <v>588935642.20000005</v>
      </c>
      <c r="K842" s="121">
        <v>43145</v>
      </c>
      <c r="L842" s="119">
        <v>24269</v>
      </c>
      <c r="M842" s="119" t="s">
        <v>1354</v>
      </c>
    </row>
    <row r="843" spans="1:13">
      <c r="A843" s="119" t="s">
        <v>2724</v>
      </c>
      <c r="B843" s="119" t="s">
        <v>397</v>
      </c>
      <c r="C843" s="119">
        <v>882.05</v>
      </c>
      <c r="D843" s="119">
        <v>893.85</v>
      </c>
      <c r="E843" s="119">
        <v>875</v>
      </c>
      <c r="F843" s="119">
        <v>879.3</v>
      </c>
      <c r="G843" s="119">
        <v>875</v>
      </c>
      <c r="H843" s="119">
        <v>893.8</v>
      </c>
      <c r="I843" s="119">
        <v>482</v>
      </c>
      <c r="J843" s="119">
        <v>426215.85</v>
      </c>
      <c r="K843" s="121">
        <v>43145</v>
      </c>
      <c r="L843" s="119">
        <v>132</v>
      </c>
      <c r="M843" s="119" t="s">
        <v>2725</v>
      </c>
    </row>
    <row r="844" spans="1:13">
      <c r="A844" s="119" t="s">
        <v>1355</v>
      </c>
      <c r="B844" s="119" t="s">
        <v>397</v>
      </c>
      <c r="C844" s="119">
        <v>67</v>
      </c>
      <c r="D844" s="119">
        <v>69.849999999999994</v>
      </c>
      <c r="E844" s="119">
        <v>65.099999999999994</v>
      </c>
      <c r="F844" s="119">
        <v>67</v>
      </c>
      <c r="G844" s="119">
        <v>66</v>
      </c>
      <c r="H844" s="119">
        <v>65.05</v>
      </c>
      <c r="I844" s="119">
        <v>433751</v>
      </c>
      <c r="J844" s="119">
        <v>29473159.399999999</v>
      </c>
      <c r="K844" s="121">
        <v>43145</v>
      </c>
      <c r="L844" s="119">
        <v>3461</v>
      </c>
      <c r="M844" s="119" t="s">
        <v>1356</v>
      </c>
    </row>
    <row r="845" spans="1:13">
      <c r="A845" s="119" t="s">
        <v>2218</v>
      </c>
      <c r="B845" s="119" t="s">
        <v>397</v>
      </c>
      <c r="C845" s="119">
        <v>111.45</v>
      </c>
      <c r="D845" s="119">
        <v>113.3</v>
      </c>
      <c r="E845" s="119">
        <v>111</v>
      </c>
      <c r="F845" s="119">
        <v>112.1</v>
      </c>
      <c r="G845" s="119">
        <v>111.15</v>
      </c>
      <c r="H845" s="119">
        <v>110.35</v>
      </c>
      <c r="I845" s="119">
        <v>392052</v>
      </c>
      <c r="J845" s="119">
        <v>44147366.549999997</v>
      </c>
      <c r="K845" s="121">
        <v>43145</v>
      </c>
      <c r="L845" s="119">
        <v>7422</v>
      </c>
      <c r="M845" s="119" t="s">
        <v>2219</v>
      </c>
    </row>
    <row r="846" spans="1:13">
      <c r="A846" s="119" t="s">
        <v>2199</v>
      </c>
      <c r="B846" s="119" t="s">
        <v>397</v>
      </c>
      <c r="C846" s="119">
        <v>82.85</v>
      </c>
      <c r="D846" s="119">
        <v>93.85</v>
      </c>
      <c r="E846" s="119">
        <v>79.400000000000006</v>
      </c>
      <c r="F846" s="119">
        <v>89.85</v>
      </c>
      <c r="G846" s="119">
        <v>89.65</v>
      </c>
      <c r="H846" s="119">
        <v>82.35</v>
      </c>
      <c r="I846" s="119">
        <v>3326098</v>
      </c>
      <c r="J846" s="119">
        <v>299210441.35000002</v>
      </c>
      <c r="K846" s="121">
        <v>43145</v>
      </c>
      <c r="L846" s="119">
        <v>20527</v>
      </c>
      <c r="M846" s="119" t="s">
        <v>2201</v>
      </c>
    </row>
    <row r="847" spans="1:13">
      <c r="A847" s="119" t="s">
        <v>1358</v>
      </c>
      <c r="B847" s="119" t="s">
        <v>397</v>
      </c>
      <c r="C847" s="119">
        <v>513</v>
      </c>
      <c r="D847" s="119">
        <v>517.45000000000005</v>
      </c>
      <c r="E847" s="119">
        <v>500</v>
      </c>
      <c r="F847" s="119">
        <v>501.8</v>
      </c>
      <c r="G847" s="119">
        <v>500</v>
      </c>
      <c r="H847" s="119">
        <v>511.2</v>
      </c>
      <c r="I847" s="119">
        <v>10506</v>
      </c>
      <c r="J847" s="119">
        <v>5310981.8</v>
      </c>
      <c r="K847" s="121">
        <v>43145</v>
      </c>
      <c r="L847" s="119">
        <v>580</v>
      </c>
      <c r="M847" s="119" t="s">
        <v>1359</v>
      </c>
    </row>
    <row r="848" spans="1:13">
      <c r="A848" s="119" t="s">
        <v>2391</v>
      </c>
      <c r="B848" s="119" t="s">
        <v>397</v>
      </c>
      <c r="C848" s="119">
        <v>396</v>
      </c>
      <c r="D848" s="119">
        <v>406.9</v>
      </c>
      <c r="E848" s="119">
        <v>384</v>
      </c>
      <c r="F848" s="119">
        <v>389.55</v>
      </c>
      <c r="G848" s="119">
        <v>389.6</v>
      </c>
      <c r="H848" s="119">
        <v>396.05</v>
      </c>
      <c r="I848" s="119">
        <v>20274</v>
      </c>
      <c r="J848" s="119">
        <v>8069080.1500000004</v>
      </c>
      <c r="K848" s="121">
        <v>43145</v>
      </c>
      <c r="L848" s="119">
        <v>787</v>
      </c>
      <c r="M848" s="119" t="s">
        <v>2392</v>
      </c>
    </row>
    <row r="849" spans="1:13">
      <c r="A849" s="119" t="s">
        <v>3254</v>
      </c>
      <c r="B849" s="119" t="s">
        <v>397</v>
      </c>
      <c r="C849" s="119">
        <v>27.55</v>
      </c>
      <c r="D849" s="119">
        <v>27.55</v>
      </c>
      <c r="E849" s="119">
        <v>27.55</v>
      </c>
      <c r="F849" s="119">
        <v>27.55</v>
      </c>
      <c r="G849" s="119">
        <v>27.55</v>
      </c>
      <c r="H849" s="119">
        <v>26.25</v>
      </c>
      <c r="I849" s="119">
        <v>60342</v>
      </c>
      <c r="J849" s="119">
        <v>1662422.1</v>
      </c>
      <c r="K849" s="121">
        <v>43145</v>
      </c>
      <c r="L849" s="119">
        <v>127</v>
      </c>
      <c r="M849" s="119" t="s">
        <v>3255</v>
      </c>
    </row>
    <row r="850" spans="1:13">
      <c r="A850" s="119" t="s">
        <v>1360</v>
      </c>
      <c r="B850" s="119" t="s">
        <v>397</v>
      </c>
      <c r="C850" s="119">
        <v>43.95</v>
      </c>
      <c r="D850" s="119">
        <v>44.05</v>
      </c>
      <c r="E850" s="119">
        <v>42.55</v>
      </c>
      <c r="F850" s="119">
        <v>43.05</v>
      </c>
      <c r="G850" s="119">
        <v>43</v>
      </c>
      <c r="H850" s="119">
        <v>42.7</v>
      </c>
      <c r="I850" s="119">
        <v>33352</v>
      </c>
      <c r="J850" s="119">
        <v>1445826.9</v>
      </c>
      <c r="K850" s="121">
        <v>43145</v>
      </c>
      <c r="L850" s="119">
        <v>504</v>
      </c>
      <c r="M850" s="119" t="s">
        <v>1361</v>
      </c>
    </row>
    <row r="851" spans="1:13">
      <c r="A851" s="119" t="s">
        <v>357</v>
      </c>
      <c r="B851" s="119" t="s">
        <v>397</v>
      </c>
      <c r="C851" s="119">
        <v>3300</v>
      </c>
      <c r="D851" s="119">
        <v>3302.95</v>
      </c>
      <c r="E851" s="119">
        <v>3200</v>
      </c>
      <c r="F851" s="119">
        <v>3214.7</v>
      </c>
      <c r="G851" s="119">
        <v>3210</v>
      </c>
      <c r="H851" s="119">
        <v>3268.2</v>
      </c>
      <c r="I851" s="119">
        <v>437249</v>
      </c>
      <c r="J851" s="119">
        <v>1425067988.8</v>
      </c>
      <c r="K851" s="121">
        <v>43145</v>
      </c>
      <c r="L851" s="119">
        <v>34326</v>
      </c>
      <c r="M851" s="119" t="s">
        <v>1362</v>
      </c>
    </row>
    <row r="852" spans="1:13">
      <c r="A852" s="119" t="s">
        <v>116</v>
      </c>
      <c r="B852" s="119" t="s">
        <v>397</v>
      </c>
      <c r="C852" s="119">
        <v>173.15</v>
      </c>
      <c r="D852" s="119">
        <v>177.45</v>
      </c>
      <c r="E852" s="119">
        <v>170.3</v>
      </c>
      <c r="F852" s="119">
        <v>171.05</v>
      </c>
      <c r="G852" s="119">
        <v>170.5</v>
      </c>
      <c r="H852" s="119">
        <v>173.15</v>
      </c>
      <c r="I852" s="119">
        <v>244743</v>
      </c>
      <c r="J852" s="119">
        <v>42513758.299999997</v>
      </c>
      <c r="K852" s="121">
        <v>43145</v>
      </c>
      <c r="L852" s="119">
        <v>4100</v>
      </c>
      <c r="M852" s="119" t="s">
        <v>1363</v>
      </c>
    </row>
    <row r="853" spans="1:13">
      <c r="A853" s="119" t="s">
        <v>1364</v>
      </c>
      <c r="B853" s="119" t="s">
        <v>397</v>
      </c>
      <c r="C853" s="119">
        <v>753.95</v>
      </c>
      <c r="D853" s="119">
        <v>763</v>
      </c>
      <c r="E853" s="119">
        <v>747.25</v>
      </c>
      <c r="F853" s="119">
        <v>757.5</v>
      </c>
      <c r="G853" s="119">
        <v>757</v>
      </c>
      <c r="H853" s="119">
        <v>740.9</v>
      </c>
      <c r="I853" s="119">
        <v>426941</v>
      </c>
      <c r="J853" s="119">
        <v>323364279</v>
      </c>
      <c r="K853" s="121">
        <v>43145</v>
      </c>
      <c r="L853" s="119">
        <v>11625</v>
      </c>
      <c r="M853" s="119" t="s">
        <v>1365</v>
      </c>
    </row>
    <row r="854" spans="1:13">
      <c r="A854" s="119" t="s">
        <v>3256</v>
      </c>
      <c r="B854" s="119" t="s">
        <v>397</v>
      </c>
      <c r="C854" s="119">
        <v>14.95</v>
      </c>
      <c r="D854" s="119">
        <v>15.2</v>
      </c>
      <c r="E854" s="119">
        <v>14.6</v>
      </c>
      <c r="F854" s="119">
        <v>15.2</v>
      </c>
      <c r="G854" s="119">
        <v>15.2</v>
      </c>
      <c r="H854" s="119">
        <v>14.5</v>
      </c>
      <c r="I854" s="119">
        <v>104033</v>
      </c>
      <c r="J854" s="119">
        <v>1575866.55</v>
      </c>
      <c r="K854" s="121">
        <v>43145</v>
      </c>
      <c r="L854" s="119">
        <v>135</v>
      </c>
      <c r="M854" s="119" t="s">
        <v>3257</v>
      </c>
    </row>
    <row r="855" spans="1:13">
      <c r="A855" s="119" t="s">
        <v>1366</v>
      </c>
      <c r="B855" s="119" t="s">
        <v>397</v>
      </c>
      <c r="C855" s="119">
        <v>108.4</v>
      </c>
      <c r="D855" s="119">
        <v>109.3</v>
      </c>
      <c r="E855" s="119">
        <v>105</v>
      </c>
      <c r="F855" s="119">
        <v>106.3</v>
      </c>
      <c r="G855" s="119">
        <v>105.75</v>
      </c>
      <c r="H855" s="119">
        <v>107.8</v>
      </c>
      <c r="I855" s="119">
        <v>1925041</v>
      </c>
      <c r="J855" s="119">
        <v>207536302.25</v>
      </c>
      <c r="K855" s="121">
        <v>43145</v>
      </c>
      <c r="L855" s="119">
        <v>10429</v>
      </c>
      <c r="M855" s="119" t="s">
        <v>1367</v>
      </c>
    </row>
    <row r="856" spans="1:13">
      <c r="A856" s="119" t="s">
        <v>1368</v>
      </c>
      <c r="B856" s="119" t="s">
        <v>397</v>
      </c>
      <c r="C856" s="119">
        <v>111.7</v>
      </c>
      <c r="D856" s="119">
        <v>112.35</v>
      </c>
      <c r="E856" s="119">
        <v>109.2</v>
      </c>
      <c r="F856" s="119">
        <v>111.25</v>
      </c>
      <c r="G856" s="119">
        <v>111</v>
      </c>
      <c r="H856" s="119">
        <v>109.15</v>
      </c>
      <c r="I856" s="119">
        <v>56266</v>
      </c>
      <c r="J856" s="119">
        <v>6237876.7000000002</v>
      </c>
      <c r="K856" s="121">
        <v>43145</v>
      </c>
      <c r="L856" s="119">
        <v>665</v>
      </c>
      <c r="M856" s="119" t="s">
        <v>1369</v>
      </c>
    </row>
    <row r="857" spans="1:13">
      <c r="A857" s="119" t="s">
        <v>1370</v>
      </c>
      <c r="B857" s="119" t="s">
        <v>397</v>
      </c>
      <c r="C857" s="119">
        <v>96</v>
      </c>
      <c r="D857" s="119">
        <v>100.9</v>
      </c>
      <c r="E857" s="119">
        <v>89.75</v>
      </c>
      <c r="F857" s="119">
        <v>91.75</v>
      </c>
      <c r="G857" s="119">
        <v>90.4</v>
      </c>
      <c r="H857" s="119">
        <v>94.55</v>
      </c>
      <c r="I857" s="119">
        <v>3702976</v>
      </c>
      <c r="J857" s="119">
        <v>361350373.44999999</v>
      </c>
      <c r="K857" s="121">
        <v>43145</v>
      </c>
      <c r="L857" s="119">
        <v>12990</v>
      </c>
      <c r="M857" s="119" t="s">
        <v>1371</v>
      </c>
    </row>
    <row r="858" spans="1:13">
      <c r="A858" s="119" t="s">
        <v>1372</v>
      </c>
      <c r="B858" s="119" t="s">
        <v>397</v>
      </c>
      <c r="C858" s="119">
        <v>38.65</v>
      </c>
      <c r="D858" s="119">
        <v>39.1</v>
      </c>
      <c r="E858" s="119">
        <v>36.1</v>
      </c>
      <c r="F858" s="119">
        <v>36.6</v>
      </c>
      <c r="G858" s="119">
        <v>36.25</v>
      </c>
      <c r="H858" s="119">
        <v>38.65</v>
      </c>
      <c r="I858" s="119">
        <v>3188549</v>
      </c>
      <c r="J858" s="119">
        <v>119265305.84999999</v>
      </c>
      <c r="K858" s="121">
        <v>43145</v>
      </c>
      <c r="L858" s="119">
        <v>11148</v>
      </c>
      <c r="M858" s="119" t="s">
        <v>1373</v>
      </c>
    </row>
    <row r="859" spans="1:13">
      <c r="A859" s="119" t="s">
        <v>1374</v>
      </c>
      <c r="B859" s="119" t="s">
        <v>397</v>
      </c>
      <c r="C859" s="119">
        <v>1594</v>
      </c>
      <c r="D859" s="119">
        <v>1594</v>
      </c>
      <c r="E859" s="119">
        <v>1480.8</v>
      </c>
      <c r="F859" s="119">
        <v>1493.45</v>
      </c>
      <c r="G859" s="119">
        <v>1492</v>
      </c>
      <c r="H859" s="119">
        <v>1550.9</v>
      </c>
      <c r="I859" s="119">
        <v>20888</v>
      </c>
      <c r="J859" s="119">
        <v>32025057.300000001</v>
      </c>
      <c r="K859" s="121">
        <v>43145</v>
      </c>
      <c r="L859" s="119">
        <v>1509</v>
      </c>
      <c r="M859" s="119" t="s">
        <v>1375</v>
      </c>
    </row>
    <row r="860" spans="1:13">
      <c r="A860" s="119" t="s">
        <v>3258</v>
      </c>
      <c r="B860" s="119" t="s">
        <v>397</v>
      </c>
      <c r="C860" s="119">
        <v>33.049999999999997</v>
      </c>
      <c r="D860" s="119">
        <v>33.5</v>
      </c>
      <c r="E860" s="119">
        <v>31.2</v>
      </c>
      <c r="F860" s="119">
        <v>31.7</v>
      </c>
      <c r="G860" s="119">
        <v>31.7</v>
      </c>
      <c r="H860" s="119">
        <v>32.75</v>
      </c>
      <c r="I860" s="119">
        <v>17300</v>
      </c>
      <c r="J860" s="119">
        <v>555656.25</v>
      </c>
      <c r="K860" s="121">
        <v>43145</v>
      </c>
      <c r="L860" s="119">
        <v>292</v>
      </c>
      <c r="M860" s="119" t="s">
        <v>3259</v>
      </c>
    </row>
    <row r="861" spans="1:13">
      <c r="A861" s="119" t="s">
        <v>2887</v>
      </c>
      <c r="B861" s="119" t="s">
        <v>397</v>
      </c>
      <c r="C861" s="119">
        <v>4.5999999999999996</v>
      </c>
      <c r="D861" s="119">
        <v>4.5999999999999996</v>
      </c>
      <c r="E861" s="119">
        <v>4.0999999999999996</v>
      </c>
      <c r="F861" s="119">
        <v>4.3</v>
      </c>
      <c r="G861" s="119">
        <v>4.3</v>
      </c>
      <c r="H861" s="119">
        <v>4.3499999999999996</v>
      </c>
      <c r="I861" s="119">
        <v>341931</v>
      </c>
      <c r="J861" s="119">
        <v>1512813.95</v>
      </c>
      <c r="K861" s="121">
        <v>43145</v>
      </c>
      <c r="L861" s="119">
        <v>428</v>
      </c>
      <c r="M861" s="119" t="s">
        <v>2888</v>
      </c>
    </row>
    <row r="862" spans="1:13">
      <c r="A862" s="119" t="s">
        <v>361</v>
      </c>
      <c r="B862" s="119" t="s">
        <v>397</v>
      </c>
      <c r="C862" s="119">
        <v>528.4</v>
      </c>
      <c r="D862" s="119">
        <v>531.1</v>
      </c>
      <c r="E862" s="119">
        <v>515</v>
      </c>
      <c r="F862" s="119">
        <v>518.04999999999995</v>
      </c>
      <c r="G862" s="119">
        <v>515.5</v>
      </c>
      <c r="H862" s="119">
        <v>524.45000000000005</v>
      </c>
      <c r="I862" s="119">
        <v>338108</v>
      </c>
      <c r="J862" s="119">
        <v>176661090</v>
      </c>
      <c r="K862" s="121">
        <v>43145</v>
      </c>
      <c r="L862" s="119">
        <v>14360</v>
      </c>
      <c r="M862" s="119" t="s">
        <v>1376</v>
      </c>
    </row>
    <row r="863" spans="1:13">
      <c r="A863" s="119" t="s">
        <v>2190</v>
      </c>
      <c r="B863" s="119" t="s">
        <v>397</v>
      </c>
      <c r="C863" s="119">
        <v>1055</v>
      </c>
      <c r="D863" s="119">
        <v>1056</v>
      </c>
      <c r="E863" s="119">
        <v>1025</v>
      </c>
      <c r="F863" s="119">
        <v>1043.7</v>
      </c>
      <c r="G863" s="119">
        <v>1048</v>
      </c>
      <c r="H863" s="119">
        <v>1029.5999999999999</v>
      </c>
      <c r="I863" s="119">
        <v>482192</v>
      </c>
      <c r="J863" s="119">
        <v>502426974.39999998</v>
      </c>
      <c r="K863" s="121">
        <v>43145</v>
      </c>
      <c r="L863" s="119">
        <v>25632</v>
      </c>
      <c r="M863" s="119" t="s">
        <v>2191</v>
      </c>
    </row>
    <row r="864" spans="1:13">
      <c r="A864" s="119" t="s">
        <v>1377</v>
      </c>
      <c r="B864" s="119" t="s">
        <v>397</v>
      </c>
      <c r="C864" s="119">
        <v>322.89999999999998</v>
      </c>
      <c r="D864" s="119">
        <v>328</v>
      </c>
      <c r="E864" s="119">
        <v>312</v>
      </c>
      <c r="F864" s="119">
        <v>313.95</v>
      </c>
      <c r="G864" s="119">
        <v>313</v>
      </c>
      <c r="H864" s="119">
        <v>319.25</v>
      </c>
      <c r="I864" s="119">
        <v>152934</v>
      </c>
      <c r="J864" s="119">
        <v>48924216.450000003</v>
      </c>
      <c r="K864" s="121">
        <v>43145</v>
      </c>
      <c r="L864" s="119">
        <v>4758</v>
      </c>
      <c r="M864" s="119" t="s">
        <v>1378</v>
      </c>
    </row>
    <row r="865" spans="1:13">
      <c r="A865" s="119" t="s">
        <v>3260</v>
      </c>
      <c r="B865" s="119" t="s">
        <v>397</v>
      </c>
      <c r="C865" s="119">
        <v>7.9</v>
      </c>
      <c r="D865" s="119">
        <v>8.25</v>
      </c>
      <c r="E865" s="119">
        <v>7.9</v>
      </c>
      <c r="F865" s="119">
        <v>7.9</v>
      </c>
      <c r="G865" s="119">
        <v>7.9</v>
      </c>
      <c r="H865" s="119">
        <v>8.3000000000000007</v>
      </c>
      <c r="I865" s="119">
        <v>606606</v>
      </c>
      <c r="J865" s="119">
        <v>4822594.5999999996</v>
      </c>
      <c r="K865" s="121">
        <v>43145</v>
      </c>
      <c r="L865" s="119">
        <v>669</v>
      </c>
      <c r="M865" s="119" t="s">
        <v>3261</v>
      </c>
    </row>
    <row r="866" spans="1:13">
      <c r="A866" s="119" t="s">
        <v>2566</v>
      </c>
      <c r="B866" s="119" t="s">
        <v>397</v>
      </c>
      <c r="C866" s="119">
        <v>72.5</v>
      </c>
      <c r="D866" s="119">
        <v>73.040000000000006</v>
      </c>
      <c r="E866" s="119">
        <v>72.44</v>
      </c>
      <c r="F866" s="119">
        <v>72.599999999999994</v>
      </c>
      <c r="G866" s="119">
        <v>72.44</v>
      </c>
      <c r="H866" s="119">
        <v>72.16</v>
      </c>
      <c r="I866" s="119">
        <v>6038</v>
      </c>
      <c r="J866" s="119">
        <v>438939.73</v>
      </c>
      <c r="K866" s="121">
        <v>43145</v>
      </c>
      <c r="L866" s="119">
        <v>53</v>
      </c>
      <c r="M866" s="119" t="s">
        <v>2567</v>
      </c>
    </row>
    <row r="867" spans="1:13">
      <c r="A867" s="119" t="s">
        <v>1379</v>
      </c>
      <c r="B867" s="119" t="s">
        <v>397</v>
      </c>
      <c r="C867" s="119">
        <v>210.9</v>
      </c>
      <c r="D867" s="119">
        <v>213.4</v>
      </c>
      <c r="E867" s="119">
        <v>202.2</v>
      </c>
      <c r="F867" s="119">
        <v>203.35</v>
      </c>
      <c r="G867" s="119">
        <v>203</v>
      </c>
      <c r="H867" s="119">
        <v>212.3</v>
      </c>
      <c r="I867" s="119">
        <v>367322</v>
      </c>
      <c r="J867" s="119">
        <v>75682951.400000006</v>
      </c>
      <c r="K867" s="121">
        <v>43145</v>
      </c>
      <c r="L867" s="119">
        <v>4310</v>
      </c>
      <c r="M867" s="119" t="s">
        <v>1380</v>
      </c>
    </row>
    <row r="868" spans="1:13">
      <c r="A868" s="119" t="s">
        <v>1381</v>
      </c>
      <c r="B868" s="119" t="s">
        <v>397</v>
      </c>
      <c r="C868" s="119">
        <v>1210</v>
      </c>
      <c r="D868" s="119">
        <v>1227.5</v>
      </c>
      <c r="E868" s="119">
        <v>1148.3</v>
      </c>
      <c r="F868" s="119">
        <v>1171.4000000000001</v>
      </c>
      <c r="G868" s="119">
        <v>1154.7</v>
      </c>
      <c r="H868" s="119">
        <v>1182.2</v>
      </c>
      <c r="I868" s="119">
        <v>149958</v>
      </c>
      <c r="J868" s="119">
        <v>179004656.09999999</v>
      </c>
      <c r="K868" s="121">
        <v>43145</v>
      </c>
      <c r="L868" s="119">
        <v>7371</v>
      </c>
      <c r="M868" s="119" t="s">
        <v>2263</v>
      </c>
    </row>
    <row r="869" spans="1:13">
      <c r="A869" s="119" t="s">
        <v>2224</v>
      </c>
      <c r="B869" s="119" t="s">
        <v>397</v>
      </c>
      <c r="C869" s="119">
        <v>74.45</v>
      </c>
      <c r="D869" s="119">
        <v>74.45</v>
      </c>
      <c r="E869" s="119">
        <v>69</v>
      </c>
      <c r="F869" s="119">
        <v>69.599999999999994</v>
      </c>
      <c r="G869" s="119">
        <v>69.349999999999994</v>
      </c>
      <c r="H869" s="119">
        <v>73.599999999999994</v>
      </c>
      <c r="I869" s="119">
        <v>49478</v>
      </c>
      <c r="J869" s="119">
        <v>3495931.4</v>
      </c>
      <c r="K869" s="121">
        <v>43145</v>
      </c>
      <c r="L869" s="119">
        <v>639</v>
      </c>
      <c r="M869" s="119" t="s">
        <v>2225</v>
      </c>
    </row>
    <row r="870" spans="1:13">
      <c r="A870" s="119" t="s">
        <v>117</v>
      </c>
      <c r="B870" s="119" t="s">
        <v>397</v>
      </c>
      <c r="C870" s="119">
        <v>724.9</v>
      </c>
      <c r="D870" s="119">
        <v>738.75</v>
      </c>
      <c r="E870" s="119">
        <v>719.75</v>
      </c>
      <c r="F870" s="119">
        <v>723.6</v>
      </c>
      <c r="G870" s="119">
        <v>723.65</v>
      </c>
      <c r="H870" s="119">
        <v>722.4</v>
      </c>
      <c r="I870" s="119">
        <v>1028773</v>
      </c>
      <c r="J870" s="119">
        <v>752049816.10000002</v>
      </c>
      <c r="K870" s="121">
        <v>43145</v>
      </c>
      <c r="L870" s="119">
        <v>29286</v>
      </c>
      <c r="M870" s="119" t="s">
        <v>1382</v>
      </c>
    </row>
    <row r="871" spans="1:13">
      <c r="A871" s="119" t="s">
        <v>1383</v>
      </c>
      <c r="B871" s="119" t="s">
        <v>397</v>
      </c>
      <c r="C871" s="119">
        <v>55.3</v>
      </c>
      <c r="D871" s="119">
        <v>55.3</v>
      </c>
      <c r="E871" s="119">
        <v>51.15</v>
      </c>
      <c r="F871" s="119">
        <v>52.15</v>
      </c>
      <c r="G871" s="119">
        <v>52</v>
      </c>
      <c r="H871" s="119">
        <v>56.3</v>
      </c>
      <c r="I871" s="119">
        <v>2249844</v>
      </c>
      <c r="J871" s="119">
        <v>118448587.5</v>
      </c>
      <c r="K871" s="121">
        <v>43145</v>
      </c>
      <c r="L871" s="119">
        <v>9067</v>
      </c>
      <c r="M871" s="119" t="s">
        <v>1384</v>
      </c>
    </row>
    <row r="872" spans="1:13">
      <c r="A872" s="119" t="s">
        <v>1385</v>
      </c>
      <c r="B872" s="119" t="s">
        <v>397</v>
      </c>
      <c r="C872" s="119">
        <v>139.5</v>
      </c>
      <c r="D872" s="119">
        <v>139.5</v>
      </c>
      <c r="E872" s="119">
        <v>136.15</v>
      </c>
      <c r="F872" s="119">
        <v>137.55000000000001</v>
      </c>
      <c r="G872" s="119">
        <v>136.19999999999999</v>
      </c>
      <c r="H872" s="119">
        <v>138.05000000000001</v>
      </c>
      <c r="I872" s="119">
        <v>160498</v>
      </c>
      <c r="J872" s="119">
        <v>22176794</v>
      </c>
      <c r="K872" s="121">
        <v>43145</v>
      </c>
      <c r="L872" s="119">
        <v>2072</v>
      </c>
      <c r="M872" s="119" t="s">
        <v>1386</v>
      </c>
    </row>
    <row r="873" spans="1:13">
      <c r="A873" s="119" t="s">
        <v>1387</v>
      </c>
      <c r="B873" s="119" t="s">
        <v>397</v>
      </c>
      <c r="C873" s="119">
        <v>1100</v>
      </c>
      <c r="D873" s="119">
        <v>1110</v>
      </c>
      <c r="E873" s="119">
        <v>1084.05</v>
      </c>
      <c r="F873" s="119">
        <v>1088.1500000000001</v>
      </c>
      <c r="G873" s="119">
        <v>1088.1500000000001</v>
      </c>
      <c r="H873" s="119">
        <v>1083.7</v>
      </c>
      <c r="I873" s="119">
        <v>2454</v>
      </c>
      <c r="J873" s="119">
        <v>2694926.55</v>
      </c>
      <c r="K873" s="121">
        <v>43145</v>
      </c>
      <c r="L873" s="119">
        <v>168</v>
      </c>
      <c r="M873" s="119" t="s">
        <v>1388</v>
      </c>
    </row>
    <row r="874" spans="1:13">
      <c r="A874" s="119" t="s">
        <v>1389</v>
      </c>
      <c r="B874" s="119" t="s">
        <v>397</v>
      </c>
      <c r="C874" s="119">
        <v>57.75</v>
      </c>
      <c r="D874" s="119">
        <v>58.4</v>
      </c>
      <c r="E874" s="119">
        <v>56.75</v>
      </c>
      <c r="F874" s="119">
        <v>57.05</v>
      </c>
      <c r="G874" s="119">
        <v>56.85</v>
      </c>
      <c r="H874" s="119">
        <v>58.6</v>
      </c>
      <c r="I874" s="119">
        <v>1463711</v>
      </c>
      <c r="J874" s="119">
        <v>84192135.700000003</v>
      </c>
      <c r="K874" s="121">
        <v>43145</v>
      </c>
      <c r="L874" s="119">
        <v>5909</v>
      </c>
      <c r="M874" s="119" t="s">
        <v>1390</v>
      </c>
    </row>
    <row r="875" spans="1:13">
      <c r="A875" s="119" t="s">
        <v>1391</v>
      </c>
      <c r="B875" s="119" t="s">
        <v>397</v>
      </c>
      <c r="C875" s="119">
        <v>40.049999999999997</v>
      </c>
      <c r="D875" s="119">
        <v>40.65</v>
      </c>
      <c r="E875" s="119">
        <v>38.6</v>
      </c>
      <c r="F875" s="119">
        <v>38.799999999999997</v>
      </c>
      <c r="G875" s="119">
        <v>38.75</v>
      </c>
      <c r="H875" s="119">
        <v>39.9</v>
      </c>
      <c r="I875" s="119">
        <v>170188</v>
      </c>
      <c r="J875" s="119">
        <v>6706504.1500000004</v>
      </c>
      <c r="K875" s="121">
        <v>43145</v>
      </c>
      <c r="L875" s="119">
        <v>1210</v>
      </c>
      <c r="M875" s="119" t="s">
        <v>1392</v>
      </c>
    </row>
    <row r="876" spans="1:13">
      <c r="A876" s="119" t="s">
        <v>2957</v>
      </c>
      <c r="B876" s="119" t="s">
        <v>397</v>
      </c>
      <c r="C876" s="119">
        <v>316</v>
      </c>
      <c r="D876" s="119">
        <v>321.55</v>
      </c>
      <c r="E876" s="119">
        <v>312.5</v>
      </c>
      <c r="F876" s="119">
        <v>318</v>
      </c>
      <c r="G876" s="119">
        <v>316</v>
      </c>
      <c r="H876" s="119">
        <v>316.3</v>
      </c>
      <c r="I876" s="119">
        <v>3903</v>
      </c>
      <c r="J876" s="119">
        <v>1238527.3999999999</v>
      </c>
      <c r="K876" s="121">
        <v>43145</v>
      </c>
      <c r="L876" s="119">
        <v>115</v>
      </c>
      <c r="M876" s="119" t="s">
        <v>1645</v>
      </c>
    </row>
    <row r="877" spans="1:13">
      <c r="A877" s="119" t="s">
        <v>1393</v>
      </c>
      <c r="B877" s="119" t="s">
        <v>397</v>
      </c>
      <c r="C877" s="119">
        <v>232.1</v>
      </c>
      <c r="D877" s="119">
        <v>233.8</v>
      </c>
      <c r="E877" s="119">
        <v>229.7</v>
      </c>
      <c r="F877" s="119">
        <v>230.5</v>
      </c>
      <c r="G877" s="119">
        <v>230.3</v>
      </c>
      <c r="H877" s="119">
        <v>230.5</v>
      </c>
      <c r="I877" s="119">
        <v>391275</v>
      </c>
      <c r="J877" s="119">
        <v>90276405.299999997</v>
      </c>
      <c r="K877" s="121">
        <v>43145</v>
      </c>
      <c r="L877" s="119">
        <v>5450</v>
      </c>
      <c r="M877" s="119" t="s">
        <v>1394</v>
      </c>
    </row>
    <row r="878" spans="1:13">
      <c r="A878" s="119" t="s">
        <v>3262</v>
      </c>
      <c r="B878" s="119" t="s">
        <v>397</v>
      </c>
      <c r="C878" s="119">
        <v>64.5</v>
      </c>
      <c r="D878" s="119">
        <v>64.5</v>
      </c>
      <c r="E878" s="119">
        <v>62.85</v>
      </c>
      <c r="F878" s="119">
        <v>63.05</v>
      </c>
      <c r="G878" s="119">
        <v>63.8</v>
      </c>
      <c r="H878" s="119">
        <v>64.2</v>
      </c>
      <c r="I878" s="119">
        <v>20504</v>
      </c>
      <c r="J878" s="119">
        <v>1295178.8999999999</v>
      </c>
      <c r="K878" s="121">
        <v>43145</v>
      </c>
      <c r="L878" s="119">
        <v>75</v>
      </c>
      <c r="M878" s="119" t="s">
        <v>3263</v>
      </c>
    </row>
    <row r="879" spans="1:13">
      <c r="A879" s="119" t="s">
        <v>1395</v>
      </c>
      <c r="B879" s="119" t="s">
        <v>397</v>
      </c>
      <c r="C879" s="119">
        <v>353.95</v>
      </c>
      <c r="D879" s="119">
        <v>363.5</v>
      </c>
      <c r="E879" s="119">
        <v>345.6</v>
      </c>
      <c r="F879" s="119">
        <v>349.9</v>
      </c>
      <c r="G879" s="119">
        <v>345.6</v>
      </c>
      <c r="H879" s="119">
        <v>353.6</v>
      </c>
      <c r="I879" s="119">
        <v>24656</v>
      </c>
      <c r="J879" s="119">
        <v>8705793.75</v>
      </c>
      <c r="K879" s="121">
        <v>43145</v>
      </c>
      <c r="L879" s="119">
        <v>1339</v>
      </c>
      <c r="M879" s="119" t="s">
        <v>1396</v>
      </c>
    </row>
    <row r="880" spans="1:13">
      <c r="A880" s="119" t="s">
        <v>1397</v>
      </c>
      <c r="B880" s="119" t="s">
        <v>397</v>
      </c>
      <c r="C880" s="119">
        <v>27.5</v>
      </c>
      <c r="D880" s="119">
        <v>27.75</v>
      </c>
      <c r="E880" s="119">
        <v>26.9</v>
      </c>
      <c r="F880" s="119">
        <v>27.2</v>
      </c>
      <c r="G880" s="119">
        <v>27.1</v>
      </c>
      <c r="H880" s="119">
        <v>27</v>
      </c>
      <c r="I880" s="119">
        <v>729414</v>
      </c>
      <c r="J880" s="119">
        <v>19874107.899999999</v>
      </c>
      <c r="K880" s="121">
        <v>43145</v>
      </c>
      <c r="L880" s="119">
        <v>2087</v>
      </c>
      <c r="M880" s="119" t="s">
        <v>1398</v>
      </c>
    </row>
    <row r="881" spans="1:13">
      <c r="A881" s="119" t="s">
        <v>1399</v>
      </c>
      <c r="B881" s="119" t="s">
        <v>397</v>
      </c>
      <c r="C881" s="119">
        <v>2500</v>
      </c>
      <c r="D881" s="119">
        <v>2533.4499999999998</v>
      </c>
      <c r="E881" s="119">
        <v>2495</v>
      </c>
      <c r="F881" s="119">
        <v>2508.75</v>
      </c>
      <c r="G881" s="119">
        <v>2524.85</v>
      </c>
      <c r="H881" s="119">
        <v>2497.4</v>
      </c>
      <c r="I881" s="119">
        <v>14505</v>
      </c>
      <c r="J881" s="119">
        <v>36297599.25</v>
      </c>
      <c r="K881" s="121">
        <v>43145</v>
      </c>
      <c r="L881" s="119">
        <v>505</v>
      </c>
      <c r="M881" s="119" t="s">
        <v>1400</v>
      </c>
    </row>
    <row r="882" spans="1:13">
      <c r="A882" s="119" t="s">
        <v>1401</v>
      </c>
      <c r="B882" s="119" t="s">
        <v>397</v>
      </c>
      <c r="C882" s="119">
        <v>572</v>
      </c>
      <c r="D882" s="119">
        <v>594</v>
      </c>
      <c r="E882" s="119">
        <v>565.95000000000005</v>
      </c>
      <c r="F882" s="119">
        <v>587.85</v>
      </c>
      <c r="G882" s="119">
        <v>589.9</v>
      </c>
      <c r="H882" s="119">
        <v>566.15</v>
      </c>
      <c r="I882" s="119">
        <v>45172</v>
      </c>
      <c r="J882" s="119">
        <v>26375928.800000001</v>
      </c>
      <c r="K882" s="121">
        <v>43145</v>
      </c>
      <c r="L882" s="119">
        <v>1553</v>
      </c>
      <c r="M882" s="119" t="s">
        <v>1402</v>
      </c>
    </row>
    <row r="883" spans="1:13">
      <c r="A883" s="119" t="s">
        <v>1403</v>
      </c>
      <c r="B883" s="119" t="s">
        <v>397</v>
      </c>
      <c r="C883" s="119">
        <v>49.35</v>
      </c>
      <c r="D883" s="119">
        <v>50.95</v>
      </c>
      <c r="E883" s="119">
        <v>48.6</v>
      </c>
      <c r="F883" s="119">
        <v>50.45</v>
      </c>
      <c r="G883" s="119">
        <v>50.45</v>
      </c>
      <c r="H883" s="119">
        <v>48.8</v>
      </c>
      <c r="I883" s="119">
        <v>80443</v>
      </c>
      <c r="J883" s="119">
        <v>4009176.95</v>
      </c>
      <c r="K883" s="121">
        <v>43145</v>
      </c>
      <c r="L883" s="119">
        <v>558</v>
      </c>
      <c r="M883" s="119" t="s">
        <v>1404</v>
      </c>
    </row>
    <row r="884" spans="1:13">
      <c r="A884" s="119" t="s">
        <v>1405</v>
      </c>
      <c r="B884" s="119" t="s">
        <v>397</v>
      </c>
      <c r="C884" s="119">
        <v>39.25</v>
      </c>
      <c r="D884" s="119">
        <v>39.5</v>
      </c>
      <c r="E884" s="119">
        <v>37.450000000000003</v>
      </c>
      <c r="F884" s="119">
        <v>37.700000000000003</v>
      </c>
      <c r="G884" s="119">
        <v>37.5</v>
      </c>
      <c r="H884" s="119">
        <v>38.950000000000003</v>
      </c>
      <c r="I884" s="119">
        <v>2941099</v>
      </c>
      <c r="J884" s="119">
        <v>112753554.15000001</v>
      </c>
      <c r="K884" s="121">
        <v>43145</v>
      </c>
      <c r="L884" s="119">
        <v>8459</v>
      </c>
      <c r="M884" s="119" t="s">
        <v>1406</v>
      </c>
    </row>
    <row r="885" spans="1:13">
      <c r="A885" s="119" t="s">
        <v>118</v>
      </c>
      <c r="B885" s="119" t="s">
        <v>397</v>
      </c>
      <c r="C885" s="119">
        <v>360.8</v>
      </c>
      <c r="D885" s="119">
        <v>361.9</v>
      </c>
      <c r="E885" s="119">
        <v>353.5</v>
      </c>
      <c r="F885" s="119">
        <v>357.25</v>
      </c>
      <c r="G885" s="119">
        <v>356</v>
      </c>
      <c r="H885" s="119">
        <v>364.45</v>
      </c>
      <c r="I885" s="119">
        <v>4850146</v>
      </c>
      <c r="J885" s="119">
        <v>1734958897.6500001</v>
      </c>
      <c r="K885" s="121">
        <v>43145</v>
      </c>
      <c r="L885" s="119">
        <v>47820</v>
      </c>
      <c r="M885" s="119" t="s">
        <v>1407</v>
      </c>
    </row>
    <row r="886" spans="1:13">
      <c r="A886" s="119" t="s">
        <v>1408</v>
      </c>
      <c r="B886" s="119" t="s">
        <v>397</v>
      </c>
      <c r="C886" s="119">
        <v>1152.5999999999999</v>
      </c>
      <c r="D886" s="119">
        <v>1180</v>
      </c>
      <c r="E886" s="119">
        <v>1136</v>
      </c>
      <c r="F886" s="119">
        <v>1154.3499999999999</v>
      </c>
      <c r="G886" s="119">
        <v>1153</v>
      </c>
      <c r="H886" s="119">
        <v>1156.0999999999999</v>
      </c>
      <c r="I886" s="119">
        <v>185313</v>
      </c>
      <c r="J886" s="119">
        <v>215477164.25</v>
      </c>
      <c r="K886" s="121">
        <v>43145</v>
      </c>
      <c r="L886" s="119">
        <v>8587</v>
      </c>
      <c r="M886" s="119" t="s">
        <v>1409</v>
      </c>
    </row>
    <row r="887" spans="1:13">
      <c r="A887" s="119" t="s">
        <v>2676</v>
      </c>
      <c r="B887" s="119" t="s">
        <v>397</v>
      </c>
      <c r="C887" s="119">
        <v>42</v>
      </c>
      <c r="D887" s="119">
        <v>42</v>
      </c>
      <c r="E887" s="119">
        <v>39.299999999999997</v>
      </c>
      <c r="F887" s="119">
        <v>40</v>
      </c>
      <c r="G887" s="119">
        <v>42</v>
      </c>
      <c r="H887" s="119">
        <v>40.65</v>
      </c>
      <c r="I887" s="119">
        <v>503</v>
      </c>
      <c r="J887" s="119">
        <v>19980.2</v>
      </c>
      <c r="K887" s="121">
        <v>43145</v>
      </c>
      <c r="L887" s="119">
        <v>13</v>
      </c>
      <c r="M887" s="119" t="s">
        <v>2677</v>
      </c>
    </row>
    <row r="888" spans="1:13">
      <c r="A888" s="119" t="s">
        <v>206</v>
      </c>
      <c r="B888" s="119" t="s">
        <v>397</v>
      </c>
      <c r="C888" s="119">
        <v>872.95</v>
      </c>
      <c r="D888" s="119">
        <v>909.9</v>
      </c>
      <c r="E888" s="119">
        <v>863.5</v>
      </c>
      <c r="F888" s="119">
        <v>890.8</v>
      </c>
      <c r="G888" s="119">
        <v>886.7</v>
      </c>
      <c r="H888" s="119">
        <v>857.7</v>
      </c>
      <c r="I888" s="119">
        <v>415416</v>
      </c>
      <c r="J888" s="119">
        <v>370477779.39999998</v>
      </c>
      <c r="K888" s="121">
        <v>43145</v>
      </c>
      <c r="L888" s="119">
        <v>19237</v>
      </c>
      <c r="M888" s="119" t="s">
        <v>1410</v>
      </c>
    </row>
    <row r="889" spans="1:13">
      <c r="A889" s="119" t="s">
        <v>1411</v>
      </c>
      <c r="B889" s="119" t="s">
        <v>397</v>
      </c>
      <c r="C889" s="119">
        <v>578</v>
      </c>
      <c r="D889" s="119">
        <v>584.70000000000005</v>
      </c>
      <c r="E889" s="119">
        <v>570</v>
      </c>
      <c r="F889" s="119">
        <v>571.54999999999995</v>
      </c>
      <c r="G889" s="119">
        <v>571.95000000000005</v>
      </c>
      <c r="H889" s="119">
        <v>578.20000000000005</v>
      </c>
      <c r="I889" s="119">
        <v>7915</v>
      </c>
      <c r="J889" s="119">
        <v>4561863.0999999996</v>
      </c>
      <c r="K889" s="121">
        <v>43145</v>
      </c>
      <c r="L889" s="119">
        <v>645</v>
      </c>
      <c r="M889" s="119" t="s">
        <v>1412</v>
      </c>
    </row>
    <row r="890" spans="1:13">
      <c r="A890" s="119" t="s">
        <v>119</v>
      </c>
      <c r="B890" s="119" t="s">
        <v>397</v>
      </c>
      <c r="C890" s="119">
        <v>71720</v>
      </c>
      <c r="D890" s="119">
        <v>72606.100000000006</v>
      </c>
      <c r="E890" s="119">
        <v>71650</v>
      </c>
      <c r="F890" s="119">
        <v>72329.2</v>
      </c>
      <c r="G890" s="119">
        <v>71900</v>
      </c>
      <c r="H890" s="119">
        <v>71640.899999999994</v>
      </c>
      <c r="I890" s="119">
        <v>10260</v>
      </c>
      <c r="J890" s="119">
        <v>740948470.20000005</v>
      </c>
      <c r="K890" s="121">
        <v>43145</v>
      </c>
      <c r="L890" s="119">
        <v>4148</v>
      </c>
      <c r="M890" s="119" t="s">
        <v>1413</v>
      </c>
    </row>
    <row r="891" spans="1:13">
      <c r="A891" s="119" t="s">
        <v>1414</v>
      </c>
      <c r="B891" s="119" t="s">
        <v>397</v>
      </c>
      <c r="C891" s="119">
        <v>119.25</v>
      </c>
      <c r="D891" s="119">
        <v>121.85</v>
      </c>
      <c r="E891" s="119">
        <v>118.1</v>
      </c>
      <c r="F891" s="119">
        <v>120</v>
      </c>
      <c r="G891" s="119">
        <v>119.8</v>
      </c>
      <c r="H891" s="119">
        <v>118.75</v>
      </c>
      <c r="I891" s="119">
        <v>1314655</v>
      </c>
      <c r="J891" s="119">
        <v>158096839.15000001</v>
      </c>
      <c r="K891" s="121">
        <v>43145</v>
      </c>
      <c r="L891" s="119">
        <v>8957</v>
      </c>
      <c r="M891" s="119" t="s">
        <v>1415</v>
      </c>
    </row>
    <row r="892" spans="1:13">
      <c r="A892" s="119" t="s">
        <v>3264</v>
      </c>
      <c r="B892" s="119" t="s">
        <v>397</v>
      </c>
      <c r="C892" s="119">
        <v>26</v>
      </c>
      <c r="D892" s="119">
        <v>26.8</v>
      </c>
      <c r="E892" s="119">
        <v>24.3</v>
      </c>
      <c r="F892" s="119">
        <v>24.4</v>
      </c>
      <c r="G892" s="119">
        <v>24.3</v>
      </c>
      <c r="H892" s="119">
        <v>25.55</v>
      </c>
      <c r="I892" s="119">
        <v>163533</v>
      </c>
      <c r="J892" s="119">
        <v>4100798.35</v>
      </c>
      <c r="K892" s="121">
        <v>43145</v>
      </c>
      <c r="L892" s="119">
        <v>395</v>
      </c>
      <c r="M892" s="119" t="s">
        <v>3265</v>
      </c>
    </row>
    <row r="893" spans="1:13">
      <c r="A893" s="119" t="s">
        <v>3266</v>
      </c>
      <c r="B893" s="119" t="s">
        <v>397</v>
      </c>
      <c r="C893" s="119">
        <v>71.150000000000006</v>
      </c>
      <c r="D893" s="119">
        <v>71.150000000000006</v>
      </c>
      <c r="E893" s="119">
        <v>68.150000000000006</v>
      </c>
      <c r="F893" s="119">
        <v>71</v>
      </c>
      <c r="G893" s="119">
        <v>71.150000000000006</v>
      </c>
      <c r="H893" s="119">
        <v>67.8</v>
      </c>
      <c r="I893" s="119">
        <v>3435122</v>
      </c>
      <c r="J893" s="119">
        <v>243788889.65000001</v>
      </c>
      <c r="K893" s="121">
        <v>43145</v>
      </c>
      <c r="L893" s="119">
        <v>2918</v>
      </c>
      <c r="M893" s="119" t="s">
        <v>3267</v>
      </c>
    </row>
    <row r="894" spans="1:13">
      <c r="A894" s="119" t="s">
        <v>1416</v>
      </c>
      <c r="B894" s="119" t="s">
        <v>397</v>
      </c>
      <c r="C894" s="119">
        <v>23.75</v>
      </c>
      <c r="D894" s="119">
        <v>24.4</v>
      </c>
      <c r="E894" s="119">
        <v>23</v>
      </c>
      <c r="F894" s="119">
        <v>23.15</v>
      </c>
      <c r="G894" s="119">
        <v>23.1</v>
      </c>
      <c r="H894" s="119">
        <v>23.35</v>
      </c>
      <c r="I894" s="119">
        <v>1280607</v>
      </c>
      <c r="J894" s="119">
        <v>30303588.050000001</v>
      </c>
      <c r="K894" s="121">
        <v>43145</v>
      </c>
      <c r="L894" s="119">
        <v>3430</v>
      </c>
      <c r="M894" s="119" t="s">
        <v>1417</v>
      </c>
    </row>
    <row r="895" spans="1:13">
      <c r="A895" s="119" t="s">
        <v>1418</v>
      </c>
      <c r="B895" s="119" t="s">
        <v>397</v>
      </c>
      <c r="C895" s="119">
        <v>48.3</v>
      </c>
      <c r="D895" s="119">
        <v>48.3</v>
      </c>
      <c r="E895" s="119">
        <v>46.35</v>
      </c>
      <c r="F895" s="119">
        <v>46.7</v>
      </c>
      <c r="G895" s="119">
        <v>47</v>
      </c>
      <c r="H895" s="119">
        <v>46.85</v>
      </c>
      <c r="I895" s="119">
        <v>13445</v>
      </c>
      <c r="J895" s="119">
        <v>629171.15</v>
      </c>
      <c r="K895" s="121">
        <v>43145</v>
      </c>
      <c r="L895" s="119">
        <v>141</v>
      </c>
      <c r="M895" s="119" t="s">
        <v>1419</v>
      </c>
    </row>
    <row r="896" spans="1:13">
      <c r="A896" s="119" t="s">
        <v>1420</v>
      </c>
      <c r="B896" s="119" t="s">
        <v>397</v>
      </c>
      <c r="C896" s="119">
        <v>85</v>
      </c>
      <c r="D896" s="119">
        <v>89.65</v>
      </c>
      <c r="E896" s="119">
        <v>84.5</v>
      </c>
      <c r="F896" s="119">
        <v>85.5</v>
      </c>
      <c r="G896" s="119">
        <v>85.5</v>
      </c>
      <c r="H896" s="119">
        <v>84.75</v>
      </c>
      <c r="I896" s="119">
        <v>207412</v>
      </c>
      <c r="J896" s="119">
        <v>17977285.899999999</v>
      </c>
      <c r="K896" s="121">
        <v>43145</v>
      </c>
      <c r="L896" s="119">
        <v>1186</v>
      </c>
      <c r="M896" s="119" t="s">
        <v>1421</v>
      </c>
    </row>
    <row r="897" spans="1:13">
      <c r="A897" s="119" t="s">
        <v>1422</v>
      </c>
      <c r="B897" s="119" t="s">
        <v>397</v>
      </c>
      <c r="C897" s="119">
        <v>83.85</v>
      </c>
      <c r="D897" s="119">
        <v>85.9</v>
      </c>
      <c r="E897" s="119">
        <v>81.099999999999994</v>
      </c>
      <c r="F897" s="119">
        <v>82</v>
      </c>
      <c r="G897" s="119">
        <v>82.9</v>
      </c>
      <c r="H897" s="119">
        <v>86</v>
      </c>
      <c r="I897" s="119">
        <v>86100</v>
      </c>
      <c r="J897" s="119">
        <v>7153148.0499999998</v>
      </c>
      <c r="K897" s="121">
        <v>43145</v>
      </c>
      <c r="L897" s="119">
        <v>889</v>
      </c>
      <c r="M897" s="119" t="s">
        <v>1423</v>
      </c>
    </row>
    <row r="898" spans="1:13">
      <c r="A898" s="119" t="s">
        <v>1424</v>
      </c>
      <c r="B898" s="119" t="s">
        <v>397</v>
      </c>
      <c r="C898" s="119">
        <v>81.75</v>
      </c>
      <c r="D898" s="119">
        <v>82.6</v>
      </c>
      <c r="E898" s="119">
        <v>79</v>
      </c>
      <c r="F898" s="119">
        <v>79.55</v>
      </c>
      <c r="G898" s="119">
        <v>79.5</v>
      </c>
      <c r="H898" s="119">
        <v>81.8</v>
      </c>
      <c r="I898" s="119">
        <v>60818</v>
      </c>
      <c r="J898" s="119">
        <v>4902088.8</v>
      </c>
      <c r="K898" s="121">
        <v>43145</v>
      </c>
      <c r="L898" s="119">
        <v>747</v>
      </c>
      <c r="M898" s="119" t="s">
        <v>1425</v>
      </c>
    </row>
    <row r="899" spans="1:13">
      <c r="A899" s="119" t="s">
        <v>1426</v>
      </c>
      <c r="B899" s="119" t="s">
        <v>397</v>
      </c>
      <c r="C899" s="119">
        <v>235.1</v>
      </c>
      <c r="D899" s="119">
        <v>252</v>
      </c>
      <c r="E899" s="119">
        <v>235.1</v>
      </c>
      <c r="F899" s="119">
        <v>248.25</v>
      </c>
      <c r="G899" s="119">
        <v>248.65</v>
      </c>
      <c r="H899" s="119">
        <v>236</v>
      </c>
      <c r="I899" s="119">
        <v>187906</v>
      </c>
      <c r="J899" s="119">
        <v>46590700.950000003</v>
      </c>
      <c r="K899" s="121">
        <v>43145</v>
      </c>
      <c r="L899" s="119">
        <v>2500</v>
      </c>
      <c r="M899" s="119" t="s">
        <v>1427</v>
      </c>
    </row>
    <row r="900" spans="1:13">
      <c r="A900" s="119" t="s">
        <v>2889</v>
      </c>
      <c r="B900" s="119" t="s">
        <v>397</v>
      </c>
      <c r="C900" s="119">
        <v>43</v>
      </c>
      <c r="D900" s="119">
        <v>45.8</v>
      </c>
      <c r="E900" s="119">
        <v>43</v>
      </c>
      <c r="F900" s="119">
        <v>44.15</v>
      </c>
      <c r="G900" s="119">
        <v>44.35</v>
      </c>
      <c r="H900" s="119">
        <v>42.95</v>
      </c>
      <c r="I900" s="119">
        <v>215841</v>
      </c>
      <c r="J900" s="119">
        <v>9684483.6500000004</v>
      </c>
      <c r="K900" s="121">
        <v>43145</v>
      </c>
      <c r="L900" s="119">
        <v>1327</v>
      </c>
      <c r="M900" s="119" t="s">
        <v>2890</v>
      </c>
    </row>
    <row r="901" spans="1:13">
      <c r="A901" s="119" t="s">
        <v>1428</v>
      </c>
      <c r="B901" s="119" t="s">
        <v>397</v>
      </c>
      <c r="C901" s="119">
        <v>806</v>
      </c>
      <c r="D901" s="119">
        <v>806</v>
      </c>
      <c r="E901" s="119">
        <v>764.3</v>
      </c>
      <c r="F901" s="119">
        <v>786.25</v>
      </c>
      <c r="G901" s="119">
        <v>779</v>
      </c>
      <c r="H901" s="119">
        <v>792.1</v>
      </c>
      <c r="I901" s="119">
        <v>17470</v>
      </c>
      <c r="J901" s="119">
        <v>13783851.6</v>
      </c>
      <c r="K901" s="121">
        <v>43145</v>
      </c>
      <c r="L901" s="119">
        <v>1024</v>
      </c>
      <c r="M901" s="119" t="s">
        <v>1429</v>
      </c>
    </row>
    <row r="902" spans="1:13">
      <c r="A902" s="119" t="s">
        <v>1430</v>
      </c>
      <c r="B902" s="119" t="s">
        <v>397</v>
      </c>
      <c r="C902" s="119">
        <v>420.9</v>
      </c>
      <c r="D902" s="119">
        <v>426.9</v>
      </c>
      <c r="E902" s="119">
        <v>418.4</v>
      </c>
      <c r="F902" s="119">
        <v>420.45</v>
      </c>
      <c r="G902" s="119">
        <v>419.5</v>
      </c>
      <c r="H902" s="119">
        <v>417.55</v>
      </c>
      <c r="I902" s="119">
        <v>596542</v>
      </c>
      <c r="J902" s="119">
        <v>252017446.44999999</v>
      </c>
      <c r="K902" s="121">
        <v>43145</v>
      </c>
      <c r="L902" s="119">
        <v>10542</v>
      </c>
      <c r="M902" s="119" t="s">
        <v>1431</v>
      </c>
    </row>
    <row r="903" spans="1:13">
      <c r="A903" s="119" t="s">
        <v>1432</v>
      </c>
      <c r="B903" s="119" t="s">
        <v>397</v>
      </c>
      <c r="C903" s="119">
        <v>477.2</v>
      </c>
      <c r="D903" s="119">
        <v>477.2</v>
      </c>
      <c r="E903" s="119">
        <v>475.01</v>
      </c>
      <c r="F903" s="119">
        <v>477.13</v>
      </c>
      <c r="G903" s="119">
        <v>477</v>
      </c>
      <c r="H903" s="119">
        <v>498.4</v>
      </c>
      <c r="I903" s="119">
        <v>2824</v>
      </c>
      <c r="J903" s="119">
        <v>1347436.07</v>
      </c>
      <c r="K903" s="121">
        <v>43145</v>
      </c>
      <c r="L903" s="119">
        <v>154</v>
      </c>
      <c r="M903" s="119" t="s">
        <v>1433</v>
      </c>
    </row>
    <row r="904" spans="1:13">
      <c r="A904" s="119" t="s">
        <v>2741</v>
      </c>
      <c r="B904" s="119" t="s">
        <v>397</v>
      </c>
      <c r="C904" s="119">
        <v>49</v>
      </c>
      <c r="D904" s="119">
        <v>49</v>
      </c>
      <c r="E904" s="119">
        <v>47.15</v>
      </c>
      <c r="F904" s="119">
        <v>47.9</v>
      </c>
      <c r="G904" s="119">
        <v>47.9</v>
      </c>
      <c r="H904" s="119">
        <v>48.05</v>
      </c>
      <c r="I904" s="119">
        <v>109359</v>
      </c>
      <c r="J904" s="119">
        <v>5253779.3499999996</v>
      </c>
      <c r="K904" s="121">
        <v>43145</v>
      </c>
      <c r="L904" s="119">
        <v>750</v>
      </c>
      <c r="M904" s="119" t="s">
        <v>2463</v>
      </c>
    </row>
    <row r="905" spans="1:13">
      <c r="A905" s="119" t="s">
        <v>2413</v>
      </c>
      <c r="B905" s="119" t="s">
        <v>397</v>
      </c>
      <c r="C905" s="119">
        <v>19.25</v>
      </c>
      <c r="D905" s="119">
        <v>20.05</v>
      </c>
      <c r="E905" s="119">
        <v>18.399999999999999</v>
      </c>
      <c r="F905" s="119">
        <v>18.75</v>
      </c>
      <c r="G905" s="119">
        <v>19</v>
      </c>
      <c r="H905" s="119">
        <v>19.7</v>
      </c>
      <c r="I905" s="119">
        <v>926217</v>
      </c>
      <c r="J905" s="119">
        <v>17828668.350000001</v>
      </c>
      <c r="K905" s="121">
        <v>43145</v>
      </c>
      <c r="L905" s="119">
        <v>2358</v>
      </c>
      <c r="M905" s="119" t="s">
        <v>2414</v>
      </c>
    </row>
    <row r="906" spans="1:13">
      <c r="A906" s="119" t="s">
        <v>1434</v>
      </c>
      <c r="B906" s="119" t="s">
        <v>397</v>
      </c>
      <c r="C906" s="119">
        <v>3.9</v>
      </c>
      <c r="D906" s="119">
        <v>4</v>
      </c>
      <c r="E906" s="119">
        <v>3.85</v>
      </c>
      <c r="F906" s="119">
        <v>3.85</v>
      </c>
      <c r="G906" s="119">
        <v>3.85</v>
      </c>
      <c r="H906" s="119">
        <v>4</v>
      </c>
      <c r="I906" s="119">
        <v>621743</v>
      </c>
      <c r="J906" s="119">
        <v>2430416.1</v>
      </c>
      <c r="K906" s="121">
        <v>43145</v>
      </c>
      <c r="L906" s="119">
        <v>488</v>
      </c>
      <c r="M906" s="119" t="s">
        <v>1435</v>
      </c>
    </row>
    <row r="907" spans="1:13">
      <c r="A907" s="119" t="s">
        <v>2397</v>
      </c>
      <c r="B907" s="119" t="s">
        <v>397</v>
      </c>
      <c r="C907" s="119">
        <v>40.200000000000003</v>
      </c>
      <c r="D907" s="119">
        <v>40.5</v>
      </c>
      <c r="E907" s="119">
        <v>36.75</v>
      </c>
      <c r="F907" s="119">
        <v>39.1</v>
      </c>
      <c r="G907" s="119">
        <v>40.4</v>
      </c>
      <c r="H907" s="119">
        <v>38.6</v>
      </c>
      <c r="I907" s="119">
        <v>38055</v>
      </c>
      <c r="J907" s="119">
        <v>1511747.3</v>
      </c>
      <c r="K907" s="121">
        <v>43145</v>
      </c>
      <c r="L907" s="119">
        <v>162</v>
      </c>
      <c r="M907" s="119" t="s">
        <v>2398</v>
      </c>
    </row>
    <row r="908" spans="1:13">
      <c r="A908" s="119" t="s">
        <v>3268</v>
      </c>
      <c r="B908" s="119" t="s">
        <v>397</v>
      </c>
      <c r="C908" s="119">
        <v>36.85</v>
      </c>
      <c r="D908" s="119">
        <v>38</v>
      </c>
      <c r="E908" s="119">
        <v>35.25</v>
      </c>
      <c r="F908" s="119">
        <v>36.700000000000003</v>
      </c>
      <c r="G908" s="119">
        <v>36.25</v>
      </c>
      <c r="H908" s="119">
        <v>36.85</v>
      </c>
      <c r="I908" s="119">
        <v>14366</v>
      </c>
      <c r="J908" s="119">
        <v>531969.9</v>
      </c>
      <c r="K908" s="121">
        <v>43145</v>
      </c>
      <c r="L908" s="119">
        <v>52</v>
      </c>
      <c r="M908" s="119" t="s">
        <v>3269</v>
      </c>
    </row>
    <row r="909" spans="1:13">
      <c r="A909" s="119" t="s">
        <v>1436</v>
      </c>
      <c r="B909" s="119" t="s">
        <v>397</v>
      </c>
      <c r="C909" s="119">
        <v>161.4</v>
      </c>
      <c r="D909" s="119">
        <v>166.8</v>
      </c>
      <c r="E909" s="119">
        <v>160.1</v>
      </c>
      <c r="F909" s="119">
        <v>160.94999999999999</v>
      </c>
      <c r="G909" s="119">
        <v>160.6</v>
      </c>
      <c r="H909" s="119">
        <v>161.4</v>
      </c>
      <c r="I909" s="119">
        <v>7062</v>
      </c>
      <c r="J909" s="119">
        <v>1161120.5</v>
      </c>
      <c r="K909" s="121">
        <v>43145</v>
      </c>
      <c r="L909" s="119">
        <v>201</v>
      </c>
      <c r="M909" s="119" t="s">
        <v>1437</v>
      </c>
    </row>
    <row r="910" spans="1:13">
      <c r="A910" s="119" t="s">
        <v>1438</v>
      </c>
      <c r="B910" s="119" t="s">
        <v>397</v>
      </c>
      <c r="C910" s="119">
        <v>96</v>
      </c>
      <c r="D910" s="119">
        <v>101.85</v>
      </c>
      <c r="E910" s="119">
        <v>96</v>
      </c>
      <c r="F910" s="119">
        <v>97.95</v>
      </c>
      <c r="G910" s="119">
        <v>98.2</v>
      </c>
      <c r="H910" s="119">
        <v>96.75</v>
      </c>
      <c r="I910" s="119">
        <v>77017</v>
      </c>
      <c r="J910" s="119">
        <v>7588484.5999999996</v>
      </c>
      <c r="K910" s="121">
        <v>43145</v>
      </c>
      <c r="L910" s="119">
        <v>818</v>
      </c>
      <c r="M910" s="119" t="s">
        <v>1439</v>
      </c>
    </row>
    <row r="911" spans="1:13">
      <c r="A911" s="119" t="s">
        <v>1440</v>
      </c>
      <c r="B911" s="119" t="s">
        <v>397</v>
      </c>
      <c r="C911" s="119">
        <v>69.25</v>
      </c>
      <c r="D911" s="119">
        <v>70</v>
      </c>
      <c r="E911" s="119">
        <v>68.05</v>
      </c>
      <c r="F911" s="119">
        <v>68.25</v>
      </c>
      <c r="G911" s="119">
        <v>68.2</v>
      </c>
      <c r="H911" s="119">
        <v>69</v>
      </c>
      <c r="I911" s="119">
        <v>22727</v>
      </c>
      <c r="J911" s="119">
        <v>1560063.1</v>
      </c>
      <c r="K911" s="121">
        <v>43145</v>
      </c>
      <c r="L911" s="119">
        <v>307</v>
      </c>
      <c r="M911" s="119" t="s">
        <v>1441</v>
      </c>
    </row>
    <row r="912" spans="1:13">
      <c r="A912" s="119" t="s">
        <v>1442</v>
      </c>
      <c r="B912" s="119" t="s">
        <v>397</v>
      </c>
      <c r="C912" s="119">
        <v>113.15</v>
      </c>
      <c r="D912" s="119">
        <v>114.5</v>
      </c>
      <c r="E912" s="119">
        <v>111</v>
      </c>
      <c r="F912" s="119">
        <v>111.25</v>
      </c>
      <c r="G912" s="119">
        <v>111.65</v>
      </c>
      <c r="H912" s="119">
        <v>112.65</v>
      </c>
      <c r="I912" s="119">
        <v>24892</v>
      </c>
      <c r="J912" s="119">
        <v>2794187.65</v>
      </c>
      <c r="K912" s="121">
        <v>43145</v>
      </c>
      <c r="L912" s="119">
        <v>352</v>
      </c>
      <c r="M912" s="119" t="s">
        <v>1443</v>
      </c>
    </row>
    <row r="913" spans="1:13">
      <c r="A913" s="119" t="s">
        <v>3270</v>
      </c>
      <c r="B913" s="119" t="s">
        <v>397</v>
      </c>
      <c r="C913" s="119">
        <v>0.45</v>
      </c>
      <c r="D913" s="119">
        <v>0.45</v>
      </c>
      <c r="E913" s="119">
        <v>0.4</v>
      </c>
      <c r="F913" s="119">
        <v>0.4</v>
      </c>
      <c r="G913" s="119">
        <v>0.4</v>
      </c>
      <c r="H913" s="119">
        <v>0.45</v>
      </c>
      <c r="I913" s="119">
        <v>245078</v>
      </c>
      <c r="J913" s="119">
        <v>100640.15</v>
      </c>
      <c r="K913" s="121">
        <v>43145</v>
      </c>
      <c r="L913" s="119">
        <v>101</v>
      </c>
      <c r="M913" s="119" t="s">
        <v>3271</v>
      </c>
    </row>
    <row r="914" spans="1:13">
      <c r="A914" s="119" t="s">
        <v>386</v>
      </c>
      <c r="B914" s="119" t="s">
        <v>397</v>
      </c>
      <c r="C914" s="119">
        <v>824</v>
      </c>
      <c r="D914" s="119">
        <v>824</v>
      </c>
      <c r="E914" s="119">
        <v>774.15</v>
      </c>
      <c r="F914" s="119">
        <v>783.85</v>
      </c>
      <c r="G914" s="119">
        <v>784.9</v>
      </c>
      <c r="H914" s="119">
        <v>819.65</v>
      </c>
      <c r="I914" s="119">
        <v>713301</v>
      </c>
      <c r="J914" s="119">
        <v>563266653.64999998</v>
      </c>
      <c r="K914" s="121">
        <v>43145</v>
      </c>
      <c r="L914" s="119">
        <v>30480</v>
      </c>
      <c r="M914" s="119" t="s">
        <v>1444</v>
      </c>
    </row>
    <row r="915" spans="1:13">
      <c r="A915" s="119" t="s">
        <v>1445</v>
      </c>
      <c r="B915" s="119" t="s">
        <v>397</v>
      </c>
      <c r="C915" s="119">
        <v>508</v>
      </c>
      <c r="D915" s="119">
        <v>515</v>
      </c>
      <c r="E915" s="119">
        <v>503</v>
      </c>
      <c r="F915" s="119">
        <v>509.1</v>
      </c>
      <c r="G915" s="119">
        <v>510</v>
      </c>
      <c r="H915" s="119">
        <v>504.25</v>
      </c>
      <c r="I915" s="119">
        <v>50567</v>
      </c>
      <c r="J915" s="119">
        <v>25727460.550000001</v>
      </c>
      <c r="K915" s="121">
        <v>43145</v>
      </c>
      <c r="L915" s="119">
        <v>1941</v>
      </c>
      <c r="M915" s="119" t="s">
        <v>1446</v>
      </c>
    </row>
    <row r="916" spans="1:13">
      <c r="A916" s="119" t="s">
        <v>1447</v>
      </c>
      <c r="B916" s="119" t="s">
        <v>397</v>
      </c>
      <c r="C916" s="119">
        <v>76.099999999999994</v>
      </c>
      <c r="D916" s="119">
        <v>76.7</v>
      </c>
      <c r="E916" s="119">
        <v>74</v>
      </c>
      <c r="F916" s="119">
        <v>74.45</v>
      </c>
      <c r="G916" s="119">
        <v>74.45</v>
      </c>
      <c r="H916" s="119">
        <v>75.25</v>
      </c>
      <c r="I916" s="119">
        <v>6330849</v>
      </c>
      <c r="J916" s="119">
        <v>476333426.80000001</v>
      </c>
      <c r="K916" s="121">
        <v>43145</v>
      </c>
      <c r="L916" s="119">
        <v>21860</v>
      </c>
      <c r="M916" s="119" t="s">
        <v>1448</v>
      </c>
    </row>
    <row r="917" spans="1:13">
      <c r="A917" s="119" t="s">
        <v>2678</v>
      </c>
      <c r="B917" s="119" t="s">
        <v>397</v>
      </c>
      <c r="C917" s="119">
        <v>38.549999999999997</v>
      </c>
      <c r="D917" s="119">
        <v>39.6</v>
      </c>
      <c r="E917" s="119">
        <v>38.200000000000003</v>
      </c>
      <c r="F917" s="119">
        <v>38.5</v>
      </c>
      <c r="G917" s="119">
        <v>38.200000000000003</v>
      </c>
      <c r="H917" s="119">
        <v>38.549999999999997</v>
      </c>
      <c r="I917" s="119">
        <v>18409</v>
      </c>
      <c r="J917" s="119">
        <v>715558.1</v>
      </c>
      <c r="K917" s="121">
        <v>43145</v>
      </c>
      <c r="L917" s="119">
        <v>152</v>
      </c>
      <c r="M917" s="119" t="s">
        <v>2679</v>
      </c>
    </row>
    <row r="918" spans="1:13">
      <c r="A918" s="119" t="s">
        <v>1449</v>
      </c>
      <c r="B918" s="119" t="s">
        <v>397</v>
      </c>
      <c r="C918" s="119">
        <v>1259</v>
      </c>
      <c r="D918" s="119">
        <v>1270.3499999999999</v>
      </c>
      <c r="E918" s="119">
        <v>1243.9000000000001</v>
      </c>
      <c r="F918" s="119">
        <v>1251.25</v>
      </c>
      <c r="G918" s="119">
        <v>1249.9000000000001</v>
      </c>
      <c r="H918" s="119">
        <v>1245.5999999999999</v>
      </c>
      <c r="I918" s="119">
        <v>162975</v>
      </c>
      <c r="J918" s="119">
        <v>204407125.80000001</v>
      </c>
      <c r="K918" s="121">
        <v>43145</v>
      </c>
      <c r="L918" s="119">
        <v>9125</v>
      </c>
      <c r="M918" s="119" t="s">
        <v>1450</v>
      </c>
    </row>
    <row r="919" spans="1:13">
      <c r="A919" s="119" t="s">
        <v>1451</v>
      </c>
      <c r="B919" s="119" t="s">
        <v>397</v>
      </c>
      <c r="C919" s="119">
        <v>830</v>
      </c>
      <c r="D919" s="119">
        <v>830</v>
      </c>
      <c r="E919" s="119">
        <v>800</v>
      </c>
      <c r="F919" s="119">
        <v>802.8</v>
      </c>
      <c r="G919" s="119">
        <v>803.8</v>
      </c>
      <c r="H919" s="119">
        <v>825.7</v>
      </c>
      <c r="I919" s="119">
        <v>26627</v>
      </c>
      <c r="J919" s="119">
        <v>21606568.850000001</v>
      </c>
      <c r="K919" s="121">
        <v>43145</v>
      </c>
      <c r="L919" s="119">
        <v>2218</v>
      </c>
      <c r="M919" s="119" t="s">
        <v>2580</v>
      </c>
    </row>
    <row r="920" spans="1:13">
      <c r="A920" s="119" t="s">
        <v>1452</v>
      </c>
      <c r="B920" s="119" t="s">
        <v>397</v>
      </c>
      <c r="C920" s="119">
        <v>176.9</v>
      </c>
      <c r="D920" s="119">
        <v>179.7</v>
      </c>
      <c r="E920" s="119">
        <v>175.2</v>
      </c>
      <c r="F920" s="119">
        <v>176.85</v>
      </c>
      <c r="G920" s="119">
        <v>176.5</v>
      </c>
      <c r="H920" s="119">
        <v>174.75</v>
      </c>
      <c r="I920" s="119">
        <v>140410</v>
      </c>
      <c r="J920" s="119">
        <v>24936372.550000001</v>
      </c>
      <c r="K920" s="121">
        <v>43145</v>
      </c>
      <c r="L920" s="119">
        <v>1929</v>
      </c>
      <c r="M920" s="119" t="s">
        <v>1453</v>
      </c>
    </row>
    <row r="921" spans="1:13">
      <c r="A921" s="119" t="s">
        <v>1454</v>
      </c>
      <c r="B921" s="119" t="s">
        <v>397</v>
      </c>
      <c r="C921" s="119">
        <v>150</v>
      </c>
      <c r="D921" s="119">
        <v>150.55000000000001</v>
      </c>
      <c r="E921" s="119">
        <v>142.15</v>
      </c>
      <c r="F921" s="119">
        <v>142.44999999999999</v>
      </c>
      <c r="G921" s="119">
        <v>142.4</v>
      </c>
      <c r="H921" s="119">
        <v>148.4</v>
      </c>
      <c r="I921" s="119">
        <v>72395</v>
      </c>
      <c r="J921" s="119">
        <v>10505305.050000001</v>
      </c>
      <c r="K921" s="121">
        <v>43145</v>
      </c>
      <c r="L921" s="119">
        <v>1348</v>
      </c>
      <c r="M921" s="119" t="s">
        <v>1455</v>
      </c>
    </row>
    <row r="922" spans="1:13">
      <c r="A922" s="119" t="s">
        <v>379</v>
      </c>
      <c r="B922" s="119" t="s">
        <v>397</v>
      </c>
      <c r="C922" s="119">
        <v>220</v>
      </c>
      <c r="D922" s="119">
        <v>221</v>
      </c>
      <c r="E922" s="119">
        <v>208.3</v>
      </c>
      <c r="F922" s="119">
        <v>209.5</v>
      </c>
      <c r="G922" s="119">
        <v>209.55</v>
      </c>
      <c r="H922" s="119">
        <v>216.05</v>
      </c>
      <c r="I922" s="119">
        <v>2120204</v>
      </c>
      <c r="J922" s="119">
        <v>451116970.60000002</v>
      </c>
      <c r="K922" s="121">
        <v>43145</v>
      </c>
      <c r="L922" s="119">
        <v>22771</v>
      </c>
      <c r="M922" s="119" t="s">
        <v>1456</v>
      </c>
    </row>
    <row r="923" spans="1:13">
      <c r="A923" s="119" t="s">
        <v>2517</v>
      </c>
      <c r="B923" s="119" t="s">
        <v>397</v>
      </c>
      <c r="C923" s="119">
        <v>1509.95</v>
      </c>
      <c r="D923" s="119">
        <v>1680</v>
      </c>
      <c r="E923" s="119">
        <v>1456.1</v>
      </c>
      <c r="F923" s="119">
        <v>1607.75</v>
      </c>
      <c r="G923" s="119">
        <v>1582</v>
      </c>
      <c r="H923" s="119">
        <v>1470.3</v>
      </c>
      <c r="I923" s="119">
        <v>1329</v>
      </c>
      <c r="J923" s="119">
        <v>2082549.7</v>
      </c>
      <c r="K923" s="121">
        <v>43145</v>
      </c>
      <c r="L923" s="119">
        <v>171</v>
      </c>
      <c r="M923" s="119" t="s">
        <v>2939</v>
      </c>
    </row>
    <row r="924" spans="1:13">
      <c r="A924" s="119" t="s">
        <v>1457</v>
      </c>
      <c r="B924" s="119" t="s">
        <v>397</v>
      </c>
      <c r="C924" s="119">
        <v>149.25</v>
      </c>
      <c r="D924" s="119">
        <v>152.05000000000001</v>
      </c>
      <c r="E924" s="119">
        <v>147.94999999999999</v>
      </c>
      <c r="F924" s="119">
        <v>150.80000000000001</v>
      </c>
      <c r="G924" s="119">
        <v>150.44999999999999</v>
      </c>
      <c r="H924" s="119">
        <v>147.94999999999999</v>
      </c>
      <c r="I924" s="119">
        <v>233743</v>
      </c>
      <c r="J924" s="119">
        <v>35025938.899999999</v>
      </c>
      <c r="K924" s="121">
        <v>43145</v>
      </c>
      <c r="L924" s="119">
        <v>2275</v>
      </c>
      <c r="M924" s="119" t="s">
        <v>1458</v>
      </c>
    </row>
    <row r="925" spans="1:13">
      <c r="A925" s="119" t="s">
        <v>243</v>
      </c>
      <c r="B925" s="119" t="s">
        <v>397</v>
      </c>
      <c r="C925" s="119">
        <v>119.75</v>
      </c>
      <c r="D925" s="119">
        <v>130.4</v>
      </c>
      <c r="E925" s="119">
        <v>117.15</v>
      </c>
      <c r="F925" s="119">
        <v>126.15</v>
      </c>
      <c r="G925" s="119">
        <v>124.95</v>
      </c>
      <c r="H925" s="119">
        <v>118.55</v>
      </c>
      <c r="I925" s="119">
        <v>28655556</v>
      </c>
      <c r="J925" s="119">
        <v>3616609102.1500001</v>
      </c>
      <c r="K925" s="121">
        <v>43145</v>
      </c>
      <c r="L925" s="119">
        <v>92457</v>
      </c>
      <c r="M925" s="119" t="s">
        <v>1459</v>
      </c>
    </row>
    <row r="926" spans="1:13">
      <c r="A926" s="119" t="s">
        <v>1460</v>
      </c>
      <c r="B926" s="119" t="s">
        <v>397</v>
      </c>
      <c r="C926" s="119">
        <v>247</v>
      </c>
      <c r="D926" s="119">
        <v>251.9</v>
      </c>
      <c r="E926" s="119">
        <v>240.65</v>
      </c>
      <c r="F926" s="119">
        <v>243</v>
      </c>
      <c r="G926" s="119">
        <v>241</v>
      </c>
      <c r="H926" s="119">
        <v>244.9</v>
      </c>
      <c r="I926" s="119">
        <v>51960</v>
      </c>
      <c r="J926" s="119">
        <v>12831174.9</v>
      </c>
      <c r="K926" s="121">
        <v>43145</v>
      </c>
      <c r="L926" s="119">
        <v>884</v>
      </c>
      <c r="M926" s="119" t="s">
        <v>1461</v>
      </c>
    </row>
    <row r="927" spans="1:13">
      <c r="A927" s="119" t="s">
        <v>2470</v>
      </c>
      <c r="B927" s="119" t="s">
        <v>397</v>
      </c>
      <c r="C927" s="119">
        <v>1603.75</v>
      </c>
      <c r="D927" s="119">
        <v>1603.75</v>
      </c>
      <c r="E927" s="119">
        <v>1600</v>
      </c>
      <c r="F927" s="119">
        <v>1603.45</v>
      </c>
      <c r="G927" s="119">
        <v>1600</v>
      </c>
      <c r="H927" s="119">
        <v>1527.4</v>
      </c>
      <c r="I927" s="119">
        <v>2901</v>
      </c>
      <c r="J927" s="119">
        <v>4651702.75</v>
      </c>
      <c r="K927" s="121">
        <v>43145</v>
      </c>
      <c r="L927" s="119">
        <v>99</v>
      </c>
      <c r="M927" s="119" t="s">
        <v>2471</v>
      </c>
    </row>
    <row r="928" spans="1:13">
      <c r="A928" s="119" t="s">
        <v>388</v>
      </c>
      <c r="B928" s="119" t="s">
        <v>397</v>
      </c>
      <c r="C928" s="119">
        <v>154</v>
      </c>
      <c r="D928" s="119">
        <v>157.85</v>
      </c>
      <c r="E928" s="119">
        <v>145.35</v>
      </c>
      <c r="F928" s="119">
        <v>146.75</v>
      </c>
      <c r="G928" s="119">
        <v>147.30000000000001</v>
      </c>
      <c r="H928" s="119">
        <v>152.19999999999999</v>
      </c>
      <c r="I928" s="119">
        <v>103633</v>
      </c>
      <c r="J928" s="119">
        <v>15717037.85</v>
      </c>
      <c r="K928" s="121">
        <v>43145</v>
      </c>
      <c r="L928" s="119">
        <v>1739</v>
      </c>
      <c r="M928" s="119" t="s">
        <v>1462</v>
      </c>
    </row>
    <row r="929" spans="1:13">
      <c r="A929" s="119" t="s">
        <v>2891</v>
      </c>
      <c r="B929" s="119" t="s">
        <v>397</v>
      </c>
      <c r="C929" s="119">
        <v>46.85</v>
      </c>
      <c r="D929" s="119">
        <v>47.5</v>
      </c>
      <c r="E929" s="119">
        <v>44.4</v>
      </c>
      <c r="F929" s="119">
        <v>44.65</v>
      </c>
      <c r="G929" s="119">
        <v>44.5</v>
      </c>
      <c r="H929" s="119">
        <v>46.7</v>
      </c>
      <c r="I929" s="119">
        <v>58350</v>
      </c>
      <c r="J929" s="119">
        <v>2659363.5499999998</v>
      </c>
      <c r="K929" s="121">
        <v>43145</v>
      </c>
      <c r="L929" s="119">
        <v>436</v>
      </c>
      <c r="M929" s="119" t="s">
        <v>2892</v>
      </c>
    </row>
    <row r="930" spans="1:13">
      <c r="A930" s="119" t="s">
        <v>2433</v>
      </c>
      <c r="B930" s="119" t="s">
        <v>397</v>
      </c>
      <c r="C930" s="119">
        <v>28.4</v>
      </c>
      <c r="D930" s="119">
        <v>28.8</v>
      </c>
      <c r="E930" s="119">
        <v>28</v>
      </c>
      <c r="F930" s="119">
        <v>28.1</v>
      </c>
      <c r="G930" s="119">
        <v>28.2</v>
      </c>
      <c r="H930" s="119">
        <v>27.95</v>
      </c>
      <c r="I930" s="119">
        <v>32422</v>
      </c>
      <c r="J930" s="119">
        <v>919897.25</v>
      </c>
      <c r="K930" s="121">
        <v>43145</v>
      </c>
      <c r="L930" s="119">
        <v>301</v>
      </c>
      <c r="M930" s="119" t="s">
        <v>2434</v>
      </c>
    </row>
    <row r="931" spans="1:13">
      <c r="A931" s="119" t="s">
        <v>1463</v>
      </c>
      <c r="B931" s="119" t="s">
        <v>397</v>
      </c>
      <c r="C931" s="119">
        <v>35</v>
      </c>
      <c r="D931" s="119">
        <v>35</v>
      </c>
      <c r="E931" s="119">
        <v>33</v>
      </c>
      <c r="F931" s="119">
        <v>33.049999999999997</v>
      </c>
      <c r="G931" s="119">
        <v>33.1</v>
      </c>
      <c r="H931" s="119">
        <v>34.15</v>
      </c>
      <c r="I931" s="119">
        <v>336785</v>
      </c>
      <c r="J931" s="119">
        <v>11384279.949999999</v>
      </c>
      <c r="K931" s="121">
        <v>43145</v>
      </c>
      <c r="L931" s="119">
        <v>1644</v>
      </c>
      <c r="M931" s="119" t="s">
        <v>1464</v>
      </c>
    </row>
    <row r="932" spans="1:13">
      <c r="A932" s="119" t="s">
        <v>1465</v>
      </c>
      <c r="B932" s="119" t="s">
        <v>397</v>
      </c>
      <c r="C932" s="119">
        <v>89</v>
      </c>
      <c r="D932" s="119">
        <v>91.75</v>
      </c>
      <c r="E932" s="119">
        <v>85.2</v>
      </c>
      <c r="F932" s="119">
        <v>86.6</v>
      </c>
      <c r="G932" s="119">
        <v>86</v>
      </c>
      <c r="H932" s="119">
        <v>88.55</v>
      </c>
      <c r="I932" s="119">
        <v>158383</v>
      </c>
      <c r="J932" s="119">
        <v>14177820.949999999</v>
      </c>
      <c r="K932" s="121">
        <v>43145</v>
      </c>
      <c r="L932" s="119">
        <v>1543</v>
      </c>
      <c r="M932" s="119" t="s">
        <v>1466</v>
      </c>
    </row>
    <row r="933" spans="1:13">
      <c r="A933" s="119" t="s">
        <v>2893</v>
      </c>
      <c r="B933" s="119" t="s">
        <v>397</v>
      </c>
      <c r="C933" s="119">
        <v>149</v>
      </c>
      <c r="D933" s="119">
        <v>176</v>
      </c>
      <c r="E933" s="119">
        <v>149</v>
      </c>
      <c r="F933" s="119">
        <v>175</v>
      </c>
      <c r="G933" s="119">
        <v>172.55</v>
      </c>
      <c r="H933" s="119">
        <v>146.69999999999999</v>
      </c>
      <c r="I933" s="119">
        <v>3471272</v>
      </c>
      <c r="J933" s="119">
        <v>582557179.04999995</v>
      </c>
      <c r="K933" s="121">
        <v>43145</v>
      </c>
      <c r="L933" s="119">
        <v>36093</v>
      </c>
      <c r="M933" s="119" t="s">
        <v>2894</v>
      </c>
    </row>
    <row r="934" spans="1:13">
      <c r="A934" s="119" t="s">
        <v>1467</v>
      </c>
      <c r="B934" s="119" t="s">
        <v>397</v>
      </c>
      <c r="C934" s="119">
        <v>595.04999999999995</v>
      </c>
      <c r="D934" s="119">
        <v>599</v>
      </c>
      <c r="E934" s="119">
        <v>588</v>
      </c>
      <c r="F934" s="119">
        <v>594.79999999999995</v>
      </c>
      <c r="G934" s="119">
        <v>595</v>
      </c>
      <c r="H934" s="119">
        <v>599.1</v>
      </c>
      <c r="I934" s="119">
        <v>51165</v>
      </c>
      <c r="J934" s="119">
        <v>30402654.300000001</v>
      </c>
      <c r="K934" s="121">
        <v>43145</v>
      </c>
      <c r="L934" s="119">
        <v>3284</v>
      </c>
      <c r="M934" s="119" t="s">
        <v>2723</v>
      </c>
    </row>
    <row r="935" spans="1:13">
      <c r="A935" s="119" t="s">
        <v>1468</v>
      </c>
      <c r="B935" s="119" t="s">
        <v>397</v>
      </c>
      <c r="C935" s="119">
        <v>7200</v>
      </c>
      <c r="D935" s="119">
        <v>7384.2</v>
      </c>
      <c r="E935" s="119">
        <v>7162</v>
      </c>
      <c r="F935" s="119">
        <v>7264.95</v>
      </c>
      <c r="G935" s="119">
        <v>7255</v>
      </c>
      <c r="H935" s="119">
        <v>7141.9</v>
      </c>
      <c r="I935" s="119">
        <v>117449</v>
      </c>
      <c r="J935" s="119">
        <v>854891369.39999998</v>
      </c>
      <c r="K935" s="121">
        <v>43145</v>
      </c>
      <c r="L935" s="119">
        <v>14006</v>
      </c>
      <c r="M935" s="119" t="s">
        <v>1469</v>
      </c>
    </row>
    <row r="936" spans="1:13">
      <c r="A936" s="119" t="s">
        <v>1470</v>
      </c>
      <c r="B936" s="119" t="s">
        <v>397</v>
      </c>
      <c r="C936" s="119">
        <v>52.55</v>
      </c>
      <c r="D936" s="119">
        <v>53.45</v>
      </c>
      <c r="E936" s="119">
        <v>51.4</v>
      </c>
      <c r="F936" s="119">
        <v>51.7</v>
      </c>
      <c r="G936" s="119">
        <v>51.65</v>
      </c>
      <c r="H936" s="119">
        <v>52.1</v>
      </c>
      <c r="I936" s="119">
        <v>799678</v>
      </c>
      <c r="J936" s="119">
        <v>42057444.850000001</v>
      </c>
      <c r="K936" s="121">
        <v>43145</v>
      </c>
      <c r="L936" s="119">
        <v>3260</v>
      </c>
      <c r="M936" s="119" t="s">
        <v>1471</v>
      </c>
    </row>
    <row r="937" spans="1:13">
      <c r="A937" s="119" t="s">
        <v>1472</v>
      </c>
      <c r="B937" s="119" t="s">
        <v>397</v>
      </c>
      <c r="C937" s="119">
        <v>704</v>
      </c>
      <c r="D937" s="119">
        <v>717.85</v>
      </c>
      <c r="E937" s="119">
        <v>702</v>
      </c>
      <c r="F937" s="119">
        <v>707.7</v>
      </c>
      <c r="G937" s="119">
        <v>702.05</v>
      </c>
      <c r="H937" s="119">
        <v>701.8</v>
      </c>
      <c r="I937" s="119">
        <v>13365</v>
      </c>
      <c r="J937" s="119">
        <v>9492301.5500000007</v>
      </c>
      <c r="K937" s="121">
        <v>43145</v>
      </c>
      <c r="L937" s="119">
        <v>658</v>
      </c>
      <c r="M937" s="119" t="s">
        <v>1473</v>
      </c>
    </row>
    <row r="938" spans="1:13">
      <c r="A938" s="119" t="s">
        <v>3006</v>
      </c>
      <c r="B938" s="119" t="s">
        <v>397</v>
      </c>
      <c r="C938" s="119">
        <v>248.9</v>
      </c>
      <c r="D938" s="119">
        <v>251.8</v>
      </c>
      <c r="E938" s="119">
        <v>245.55</v>
      </c>
      <c r="F938" s="119">
        <v>249.3</v>
      </c>
      <c r="G938" s="119">
        <v>246.05</v>
      </c>
      <c r="H938" s="119">
        <v>248.6</v>
      </c>
      <c r="I938" s="119">
        <v>152694</v>
      </c>
      <c r="J938" s="119">
        <v>37966344.049999997</v>
      </c>
      <c r="K938" s="121">
        <v>43145</v>
      </c>
      <c r="L938" s="119">
        <v>4030</v>
      </c>
      <c r="M938" s="119" t="s">
        <v>3009</v>
      </c>
    </row>
    <row r="939" spans="1:13">
      <c r="A939" s="119" t="s">
        <v>3272</v>
      </c>
      <c r="B939" s="119" t="s">
        <v>397</v>
      </c>
      <c r="C939" s="119">
        <v>18.5</v>
      </c>
      <c r="D939" s="119">
        <v>18.850000000000001</v>
      </c>
      <c r="E939" s="119">
        <v>17.899999999999999</v>
      </c>
      <c r="F939" s="119">
        <v>17.95</v>
      </c>
      <c r="G939" s="119">
        <v>17.899999999999999</v>
      </c>
      <c r="H939" s="119">
        <v>18.8</v>
      </c>
      <c r="I939" s="119">
        <v>140410</v>
      </c>
      <c r="J939" s="119">
        <v>2563337.9500000002</v>
      </c>
      <c r="K939" s="121">
        <v>43145</v>
      </c>
      <c r="L939" s="119">
        <v>186</v>
      </c>
      <c r="M939" s="119" t="s">
        <v>3273</v>
      </c>
    </row>
    <row r="940" spans="1:13">
      <c r="A940" s="119" t="s">
        <v>1475</v>
      </c>
      <c r="B940" s="119" t="s">
        <v>397</v>
      </c>
      <c r="C940" s="119">
        <v>68</v>
      </c>
      <c r="D940" s="119">
        <v>68.5</v>
      </c>
      <c r="E940" s="119">
        <v>66.05</v>
      </c>
      <c r="F940" s="119">
        <v>66.45</v>
      </c>
      <c r="G940" s="119">
        <v>66.900000000000006</v>
      </c>
      <c r="H940" s="119">
        <v>67.5</v>
      </c>
      <c r="I940" s="119">
        <v>717772</v>
      </c>
      <c r="J940" s="119">
        <v>48250937.25</v>
      </c>
      <c r="K940" s="121">
        <v>43145</v>
      </c>
      <c r="L940" s="119">
        <v>7091</v>
      </c>
      <c r="M940" s="119" t="s">
        <v>1476</v>
      </c>
    </row>
    <row r="941" spans="1:13">
      <c r="A941" s="119" t="s">
        <v>1477</v>
      </c>
      <c r="B941" s="119" t="s">
        <v>397</v>
      </c>
      <c r="C941" s="119">
        <v>310</v>
      </c>
      <c r="D941" s="119">
        <v>314</v>
      </c>
      <c r="E941" s="119">
        <v>305.35000000000002</v>
      </c>
      <c r="F941" s="119">
        <v>306.05</v>
      </c>
      <c r="G941" s="119">
        <v>305.8</v>
      </c>
      <c r="H941" s="119">
        <v>314.85000000000002</v>
      </c>
      <c r="I941" s="119">
        <v>73957</v>
      </c>
      <c r="J941" s="119">
        <v>22843634.449999999</v>
      </c>
      <c r="K941" s="121">
        <v>43145</v>
      </c>
      <c r="L941" s="119">
        <v>3487</v>
      </c>
      <c r="M941" s="119" t="s">
        <v>1478</v>
      </c>
    </row>
    <row r="942" spans="1:13">
      <c r="A942" s="119" t="s">
        <v>120</v>
      </c>
      <c r="B942" s="119" t="s">
        <v>397</v>
      </c>
      <c r="C942" s="119">
        <v>29.8</v>
      </c>
      <c r="D942" s="119">
        <v>29.8</v>
      </c>
      <c r="E942" s="119">
        <v>28.55</v>
      </c>
      <c r="F942" s="119">
        <v>28.65</v>
      </c>
      <c r="G942" s="119">
        <v>28.65</v>
      </c>
      <c r="H942" s="119">
        <v>29.5</v>
      </c>
      <c r="I942" s="119">
        <v>7370928</v>
      </c>
      <c r="J942" s="119">
        <v>214035933.84999999</v>
      </c>
      <c r="K942" s="121">
        <v>43145</v>
      </c>
      <c r="L942" s="119">
        <v>10522</v>
      </c>
      <c r="M942" s="119" t="s">
        <v>1479</v>
      </c>
    </row>
    <row r="943" spans="1:13">
      <c r="A943" s="119" t="s">
        <v>2845</v>
      </c>
      <c r="B943" s="119" t="s">
        <v>397</v>
      </c>
      <c r="C943" s="119">
        <v>736</v>
      </c>
      <c r="D943" s="119">
        <v>750</v>
      </c>
      <c r="E943" s="119">
        <v>722</v>
      </c>
      <c r="F943" s="119">
        <v>728.1</v>
      </c>
      <c r="G943" s="119">
        <v>725.4</v>
      </c>
      <c r="H943" s="119">
        <v>737.5</v>
      </c>
      <c r="I943" s="119">
        <v>100988</v>
      </c>
      <c r="J943" s="119">
        <v>74209777.799999997</v>
      </c>
      <c r="K943" s="121">
        <v>43145</v>
      </c>
      <c r="L943" s="119">
        <v>6791</v>
      </c>
      <c r="M943" s="119" t="s">
        <v>2846</v>
      </c>
    </row>
    <row r="944" spans="1:13">
      <c r="A944" s="119" t="s">
        <v>1480</v>
      </c>
      <c r="B944" s="119" t="s">
        <v>397</v>
      </c>
      <c r="C944" s="119">
        <v>27.1</v>
      </c>
      <c r="D944" s="119">
        <v>27.6</v>
      </c>
      <c r="E944" s="119">
        <v>26.3</v>
      </c>
      <c r="F944" s="119">
        <v>26.5</v>
      </c>
      <c r="G944" s="119">
        <v>26.4</v>
      </c>
      <c r="H944" s="119">
        <v>26.3</v>
      </c>
      <c r="I944" s="119">
        <v>61547</v>
      </c>
      <c r="J944" s="119">
        <v>1657864.75</v>
      </c>
      <c r="K944" s="121">
        <v>43145</v>
      </c>
      <c r="L944" s="119">
        <v>90</v>
      </c>
      <c r="M944" s="119" t="s">
        <v>1481</v>
      </c>
    </row>
    <row r="945" spans="1:13">
      <c r="A945" s="119" t="s">
        <v>2216</v>
      </c>
      <c r="B945" s="119" t="s">
        <v>397</v>
      </c>
      <c r="C945" s="119">
        <v>118</v>
      </c>
      <c r="D945" s="119">
        <v>134.4</v>
      </c>
      <c r="E945" s="119">
        <v>114.31</v>
      </c>
      <c r="F945" s="119">
        <v>114.51</v>
      </c>
      <c r="G945" s="119">
        <v>114.31</v>
      </c>
      <c r="H945" s="119">
        <v>114.5</v>
      </c>
      <c r="I945" s="119">
        <v>8492</v>
      </c>
      <c r="J945" s="119">
        <v>1024685.63</v>
      </c>
      <c r="K945" s="121">
        <v>43145</v>
      </c>
      <c r="L945" s="119">
        <v>124</v>
      </c>
      <c r="M945" s="119" t="s">
        <v>1039</v>
      </c>
    </row>
    <row r="946" spans="1:13">
      <c r="A946" s="119" t="s">
        <v>1482</v>
      </c>
      <c r="B946" s="119" t="s">
        <v>397</v>
      </c>
      <c r="C946" s="119">
        <v>1094.95</v>
      </c>
      <c r="D946" s="119">
        <v>1094.99</v>
      </c>
      <c r="E946" s="119">
        <v>1082.68</v>
      </c>
      <c r="F946" s="119">
        <v>1086.53</v>
      </c>
      <c r="G946" s="119">
        <v>1082.94</v>
      </c>
      <c r="H946" s="119">
        <v>1091.3499999999999</v>
      </c>
      <c r="I946" s="119">
        <v>10446</v>
      </c>
      <c r="J946" s="119">
        <v>11388882.82</v>
      </c>
      <c r="K946" s="121">
        <v>43145</v>
      </c>
      <c r="L946" s="119">
        <v>715</v>
      </c>
      <c r="M946" s="119" t="s">
        <v>1483</v>
      </c>
    </row>
    <row r="947" spans="1:13">
      <c r="A947" s="119" t="s">
        <v>3058</v>
      </c>
      <c r="B947" s="119" t="s">
        <v>397</v>
      </c>
      <c r="C947" s="119">
        <v>13000</v>
      </c>
      <c r="D947" s="119">
        <v>13000</v>
      </c>
      <c r="E947" s="119">
        <v>11068.2</v>
      </c>
      <c r="F947" s="119">
        <v>11068.2</v>
      </c>
      <c r="G947" s="119">
        <v>11068.2</v>
      </c>
      <c r="H947" s="119">
        <v>11250</v>
      </c>
      <c r="I947" s="119">
        <v>14</v>
      </c>
      <c r="J947" s="119">
        <v>165705.19</v>
      </c>
      <c r="K947" s="121">
        <v>43145</v>
      </c>
      <c r="L947" s="119">
        <v>12</v>
      </c>
      <c r="M947" s="119" t="s">
        <v>3059</v>
      </c>
    </row>
    <row r="948" spans="1:13">
      <c r="A948" s="119" t="s">
        <v>2217</v>
      </c>
      <c r="B948" s="119" t="s">
        <v>397</v>
      </c>
      <c r="C948" s="119">
        <v>110</v>
      </c>
      <c r="D948" s="119">
        <v>110</v>
      </c>
      <c r="E948" s="119">
        <v>107.7</v>
      </c>
      <c r="F948" s="119">
        <v>108.04</v>
      </c>
      <c r="G948" s="119">
        <v>107.71</v>
      </c>
      <c r="H948" s="119">
        <v>108.6</v>
      </c>
      <c r="I948" s="119">
        <v>63550</v>
      </c>
      <c r="J948" s="119">
        <v>6904045.6900000004</v>
      </c>
      <c r="K948" s="121">
        <v>43145</v>
      </c>
      <c r="L948" s="119">
        <v>2615</v>
      </c>
      <c r="M948" s="119" t="s">
        <v>1092</v>
      </c>
    </row>
    <row r="949" spans="1:13">
      <c r="A949" s="119" t="s">
        <v>1484</v>
      </c>
      <c r="B949" s="119" t="s">
        <v>397</v>
      </c>
      <c r="C949" s="119">
        <v>100</v>
      </c>
      <c r="D949" s="119">
        <v>101.7</v>
      </c>
      <c r="E949" s="119">
        <v>97.2</v>
      </c>
      <c r="F949" s="119">
        <v>98.05</v>
      </c>
      <c r="G949" s="119">
        <v>97.3</v>
      </c>
      <c r="H949" s="119">
        <v>99.55</v>
      </c>
      <c r="I949" s="119">
        <v>507432</v>
      </c>
      <c r="J949" s="119">
        <v>50600437.299999997</v>
      </c>
      <c r="K949" s="121">
        <v>43145</v>
      </c>
      <c r="L949" s="119">
        <v>3634</v>
      </c>
      <c r="M949" s="119" t="s">
        <v>1485</v>
      </c>
    </row>
    <row r="950" spans="1:13">
      <c r="A950" s="119" t="s">
        <v>1486</v>
      </c>
      <c r="B950" s="119" t="s">
        <v>397</v>
      </c>
      <c r="C950" s="119">
        <v>829.05</v>
      </c>
      <c r="D950" s="119">
        <v>852.7</v>
      </c>
      <c r="E950" s="119">
        <v>823.45</v>
      </c>
      <c r="F950" s="119">
        <v>830.45</v>
      </c>
      <c r="G950" s="119">
        <v>826.2</v>
      </c>
      <c r="H950" s="119">
        <v>829.05</v>
      </c>
      <c r="I950" s="119">
        <v>1047388</v>
      </c>
      <c r="J950" s="119">
        <v>882303761.29999995</v>
      </c>
      <c r="K950" s="121">
        <v>43145</v>
      </c>
      <c r="L950" s="119">
        <v>26888</v>
      </c>
      <c r="M950" s="119" t="s">
        <v>1487</v>
      </c>
    </row>
    <row r="951" spans="1:13">
      <c r="A951" s="119" t="s">
        <v>1488</v>
      </c>
      <c r="B951" s="119" t="s">
        <v>397</v>
      </c>
      <c r="C951" s="119">
        <v>22.9</v>
      </c>
      <c r="D951" s="119">
        <v>23.5</v>
      </c>
      <c r="E951" s="119">
        <v>21.9</v>
      </c>
      <c r="F951" s="119">
        <v>22.1</v>
      </c>
      <c r="G951" s="119">
        <v>22.1</v>
      </c>
      <c r="H951" s="119">
        <v>22.9</v>
      </c>
      <c r="I951" s="119">
        <v>1404441</v>
      </c>
      <c r="J951" s="119">
        <v>31834215.449999999</v>
      </c>
      <c r="K951" s="121">
        <v>43145</v>
      </c>
      <c r="L951" s="119">
        <v>2726</v>
      </c>
      <c r="M951" s="119" t="s">
        <v>1489</v>
      </c>
    </row>
    <row r="952" spans="1:13">
      <c r="A952" s="119" t="s">
        <v>1490</v>
      </c>
      <c r="B952" s="119" t="s">
        <v>397</v>
      </c>
      <c r="C952" s="119">
        <v>1813.1</v>
      </c>
      <c r="D952" s="119">
        <v>1847</v>
      </c>
      <c r="E952" s="119">
        <v>1801</v>
      </c>
      <c r="F952" s="119">
        <v>1820.45</v>
      </c>
      <c r="G952" s="119">
        <v>1810.1</v>
      </c>
      <c r="H952" s="119">
        <v>1800.5</v>
      </c>
      <c r="I952" s="119">
        <v>35863</v>
      </c>
      <c r="J952" s="119">
        <v>65414916</v>
      </c>
      <c r="K952" s="121">
        <v>43145</v>
      </c>
      <c r="L952" s="119">
        <v>4736</v>
      </c>
      <c r="M952" s="119" t="s">
        <v>1491</v>
      </c>
    </row>
    <row r="953" spans="1:13">
      <c r="A953" s="119" t="s">
        <v>1492</v>
      </c>
      <c r="B953" s="119" t="s">
        <v>397</v>
      </c>
      <c r="C953" s="119">
        <v>898</v>
      </c>
      <c r="D953" s="119">
        <v>1018.95</v>
      </c>
      <c r="E953" s="119">
        <v>898</v>
      </c>
      <c r="F953" s="119">
        <v>938.25</v>
      </c>
      <c r="G953" s="119">
        <v>935</v>
      </c>
      <c r="H953" s="119">
        <v>886.9</v>
      </c>
      <c r="I953" s="119">
        <v>32956</v>
      </c>
      <c r="J953" s="119">
        <v>31795655.050000001</v>
      </c>
      <c r="K953" s="121">
        <v>43145</v>
      </c>
      <c r="L953" s="119">
        <v>2532</v>
      </c>
      <c r="M953" s="119" t="s">
        <v>1493</v>
      </c>
    </row>
    <row r="954" spans="1:13">
      <c r="A954" s="119" t="s">
        <v>1494</v>
      </c>
      <c r="B954" s="119" t="s">
        <v>397</v>
      </c>
      <c r="C954" s="119">
        <v>121.45</v>
      </c>
      <c r="D954" s="119">
        <v>142.6</v>
      </c>
      <c r="E954" s="119">
        <v>121.25</v>
      </c>
      <c r="F954" s="119">
        <v>132.9</v>
      </c>
      <c r="G954" s="119">
        <v>132.69999999999999</v>
      </c>
      <c r="H954" s="119">
        <v>121.1</v>
      </c>
      <c r="I954" s="119">
        <v>3362146</v>
      </c>
      <c r="J954" s="119">
        <v>454939117.35000002</v>
      </c>
      <c r="K954" s="121">
        <v>43145</v>
      </c>
      <c r="L954" s="119">
        <v>34053</v>
      </c>
      <c r="M954" s="119" t="s">
        <v>1495</v>
      </c>
    </row>
    <row r="955" spans="1:13">
      <c r="A955" s="119" t="s">
        <v>2895</v>
      </c>
      <c r="B955" s="119" t="s">
        <v>397</v>
      </c>
      <c r="C955" s="119">
        <v>6.9</v>
      </c>
      <c r="D955" s="119">
        <v>6.9</v>
      </c>
      <c r="E955" s="119">
        <v>6.3</v>
      </c>
      <c r="F955" s="119">
        <v>6.3</v>
      </c>
      <c r="G955" s="119">
        <v>6.3</v>
      </c>
      <c r="H955" s="119">
        <v>6.6</v>
      </c>
      <c r="I955" s="119">
        <v>760657</v>
      </c>
      <c r="J955" s="119">
        <v>5011556.95</v>
      </c>
      <c r="K955" s="121">
        <v>43145</v>
      </c>
      <c r="L955" s="119">
        <v>854</v>
      </c>
      <c r="M955" s="119" t="s">
        <v>2896</v>
      </c>
    </row>
    <row r="956" spans="1:13">
      <c r="A956" s="119" t="s">
        <v>1496</v>
      </c>
      <c r="B956" s="119" t="s">
        <v>397</v>
      </c>
      <c r="C956" s="119">
        <v>114.95</v>
      </c>
      <c r="D956" s="119">
        <v>115</v>
      </c>
      <c r="E956" s="119">
        <v>111.5</v>
      </c>
      <c r="F956" s="119">
        <v>112.25</v>
      </c>
      <c r="G956" s="119">
        <v>112</v>
      </c>
      <c r="H956" s="119">
        <v>113.2</v>
      </c>
      <c r="I956" s="119">
        <v>150419</v>
      </c>
      <c r="J956" s="119">
        <v>16938999.75</v>
      </c>
      <c r="K956" s="121">
        <v>43145</v>
      </c>
      <c r="L956" s="119">
        <v>2203</v>
      </c>
      <c r="M956" s="119" t="s">
        <v>1497</v>
      </c>
    </row>
    <row r="957" spans="1:13">
      <c r="A957" s="119" t="s">
        <v>3274</v>
      </c>
      <c r="B957" s="119" t="s">
        <v>397</v>
      </c>
      <c r="C957" s="119">
        <v>48.3</v>
      </c>
      <c r="D957" s="119">
        <v>51</v>
      </c>
      <c r="E957" s="119">
        <v>48.3</v>
      </c>
      <c r="F957" s="119">
        <v>49.55</v>
      </c>
      <c r="G957" s="119">
        <v>50</v>
      </c>
      <c r="H957" s="119">
        <v>49.2</v>
      </c>
      <c r="I957" s="119">
        <v>1359</v>
      </c>
      <c r="J957" s="119">
        <v>66718.7</v>
      </c>
      <c r="K957" s="121">
        <v>43145</v>
      </c>
      <c r="L957" s="119">
        <v>21</v>
      </c>
      <c r="M957" s="119" t="s">
        <v>3275</v>
      </c>
    </row>
    <row r="958" spans="1:13">
      <c r="A958" s="119" t="s">
        <v>2226</v>
      </c>
      <c r="B958" s="119" t="s">
        <v>397</v>
      </c>
      <c r="C958" s="119">
        <v>102.3</v>
      </c>
      <c r="D958" s="119">
        <v>104.85</v>
      </c>
      <c r="E958" s="119">
        <v>101.5</v>
      </c>
      <c r="F958" s="119">
        <v>103.3</v>
      </c>
      <c r="G958" s="119">
        <v>103.05</v>
      </c>
      <c r="H958" s="119">
        <v>101.8</v>
      </c>
      <c r="I958" s="119">
        <v>816789</v>
      </c>
      <c r="J958" s="119">
        <v>83950091.200000003</v>
      </c>
      <c r="K958" s="121">
        <v>43145</v>
      </c>
      <c r="L958" s="119">
        <v>8355</v>
      </c>
      <c r="M958" s="119" t="s">
        <v>1474</v>
      </c>
    </row>
    <row r="959" spans="1:13">
      <c r="A959" s="119" t="s">
        <v>121</v>
      </c>
      <c r="B959" s="119" t="s">
        <v>397</v>
      </c>
      <c r="C959" s="119">
        <v>139.5</v>
      </c>
      <c r="D959" s="119">
        <v>139.69999999999999</v>
      </c>
      <c r="E959" s="119">
        <v>133.15</v>
      </c>
      <c r="F959" s="119">
        <v>133.65</v>
      </c>
      <c r="G959" s="119">
        <v>133.80000000000001</v>
      </c>
      <c r="H959" s="119">
        <v>137.4</v>
      </c>
      <c r="I959" s="119">
        <v>4105258</v>
      </c>
      <c r="J959" s="119">
        <v>558690147.29999995</v>
      </c>
      <c r="K959" s="121">
        <v>43145</v>
      </c>
      <c r="L959" s="119">
        <v>25357</v>
      </c>
      <c r="M959" s="119" t="s">
        <v>1498</v>
      </c>
    </row>
    <row r="960" spans="1:13">
      <c r="A960" s="119" t="s">
        <v>1499</v>
      </c>
      <c r="B960" s="119" t="s">
        <v>397</v>
      </c>
      <c r="C960" s="119">
        <v>199.4</v>
      </c>
      <c r="D960" s="119">
        <v>204.25</v>
      </c>
      <c r="E960" s="119">
        <v>197.25</v>
      </c>
      <c r="F960" s="119">
        <v>198.45</v>
      </c>
      <c r="G960" s="119">
        <v>197.55</v>
      </c>
      <c r="H960" s="119">
        <v>197.8</v>
      </c>
      <c r="I960" s="119">
        <v>968077</v>
      </c>
      <c r="J960" s="119">
        <v>194935156.5</v>
      </c>
      <c r="K960" s="121">
        <v>43145</v>
      </c>
      <c r="L960" s="119">
        <v>9432</v>
      </c>
      <c r="M960" s="119" t="s">
        <v>1500</v>
      </c>
    </row>
    <row r="961" spans="1:13">
      <c r="A961" s="119" t="s">
        <v>2897</v>
      </c>
      <c r="B961" s="119" t="s">
        <v>397</v>
      </c>
      <c r="C961" s="119">
        <v>12.5</v>
      </c>
      <c r="D961" s="119">
        <v>13.45</v>
      </c>
      <c r="E961" s="119">
        <v>12.5</v>
      </c>
      <c r="F961" s="119">
        <v>12.95</v>
      </c>
      <c r="G961" s="119">
        <v>12.95</v>
      </c>
      <c r="H961" s="119">
        <v>13.7</v>
      </c>
      <c r="I961" s="119">
        <v>507789</v>
      </c>
      <c r="J961" s="119">
        <v>6617265.75</v>
      </c>
      <c r="K961" s="121">
        <v>43145</v>
      </c>
      <c r="L961" s="119">
        <v>2241</v>
      </c>
      <c r="M961" s="119" t="s">
        <v>2898</v>
      </c>
    </row>
    <row r="962" spans="1:13">
      <c r="A962" s="119" t="s">
        <v>2459</v>
      </c>
      <c r="B962" s="119" t="s">
        <v>397</v>
      </c>
      <c r="C962" s="119">
        <v>495</v>
      </c>
      <c r="D962" s="119">
        <v>495</v>
      </c>
      <c r="E962" s="119">
        <v>478.55</v>
      </c>
      <c r="F962" s="119">
        <v>493.75</v>
      </c>
      <c r="G962" s="119">
        <v>493.9</v>
      </c>
      <c r="H962" s="119">
        <v>476.35</v>
      </c>
      <c r="I962" s="119">
        <v>27600</v>
      </c>
      <c r="J962" s="119">
        <v>13524317.4</v>
      </c>
      <c r="K962" s="121">
        <v>43145</v>
      </c>
      <c r="L962" s="119">
        <v>1764</v>
      </c>
      <c r="M962" s="119" t="s">
        <v>2460</v>
      </c>
    </row>
    <row r="963" spans="1:13">
      <c r="A963" s="119" t="s">
        <v>1501</v>
      </c>
      <c r="B963" s="119" t="s">
        <v>397</v>
      </c>
      <c r="C963" s="119">
        <v>174.95</v>
      </c>
      <c r="D963" s="119">
        <v>179</v>
      </c>
      <c r="E963" s="119">
        <v>163.35</v>
      </c>
      <c r="F963" s="119">
        <v>165.75</v>
      </c>
      <c r="G963" s="119">
        <v>165</v>
      </c>
      <c r="H963" s="119">
        <v>165.1</v>
      </c>
      <c r="I963" s="119">
        <v>701405</v>
      </c>
      <c r="J963" s="119">
        <v>120256339.34999999</v>
      </c>
      <c r="K963" s="121">
        <v>43145</v>
      </c>
      <c r="L963" s="119">
        <v>10137</v>
      </c>
      <c r="M963" s="119" t="s">
        <v>1502</v>
      </c>
    </row>
    <row r="964" spans="1:13">
      <c r="A964" s="119" t="s">
        <v>2577</v>
      </c>
      <c r="B964" s="119" t="s">
        <v>397</v>
      </c>
      <c r="C964" s="119">
        <v>1291.05</v>
      </c>
      <c r="D964" s="119">
        <v>1300</v>
      </c>
      <c r="E964" s="119">
        <v>1231</v>
      </c>
      <c r="F964" s="119">
        <v>1276.25</v>
      </c>
      <c r="G964" s="119">
        <v>1272.95</v>
      </c>
      <c r="H964" s="119">
        <v>1291.05</v>
      </c>
      <c r="I964" s="119">
        <v>466</v>
      </c>
      <c r="J964" s="119">
        <v>594775</v>
      </c>
      <c r="K964" s="121">
        <v>43145</v>
      </c>
      <c r="L964" s="119">
        <v>46</v>
      </c>
      <c r="M964" s="119" t="s">
        <v>2578</v>
      </c>
    </row>
    <row r="965" spans="1:13">
      <c r="A965" s="119" t="s">
        <v>3276</v>
      </c>
      <c r="B965" s="119" t="s">
        <v>397</v>
      </c>
      <c r="C965" s="119">
        <v>4.3</v>
      </c>
      <c r="D965" s="119">
        <v>4.5</v>
      </c>
      <c r="E965" s="119">
        <v>4.0999999999999996</v>
      </c>
      <c r="F965" s="119">
        <v>4.0999999999999996</v>
      </c>
      <c r="G965" s="119">
        <v>4.0999999999999996</v>
      </c>
      <c r="H965" s="119">
        <v>4.3</v>
      </c>
      <c r="I965" s="119">
        <v>57985</v>
      </c>
      <c r="J965" s="119">
        <v>242263.65</v>
      </c>
      <c r="K965" s="121">
        <v>43145</v>
      </c>
      <c r="L965" s="119">
        <v>109</v>
      </c>
      <c r="M965" s="119" t="s">
        <v>3277</v>
      </c>
    </row>
    <row r="966" spans="1:13">
      <c r="A966" s="119" t="s">
        <v>122</v>
      </c>
      <c r="B966" s="119" t="s">
        <v>397</v>
      </c>
      <c r="C966" s="119">
        <v>165</v>
      </c>
      <c r="D966" s="119">
        <v>165.7</v>
      </c>
      <c r="E966" s="119">
        <v>162.15</v>
      </c>
      <c r="F966" s="119">
        <v>162.94999999999999</v>
      </c>
      <c r="G966" s="119">
        <v>162.4</v>
      </c>
      <c r="H966" s="119">
        <v>164.9</v>
      </c>
      <c r="I966" s="119">
        <v>4101637</v>
      </c>
      <c r="J966" s="119">
        <v>668812863</v>
      </c>
      <c r="K966" s="121">
        <v>43145</v>
      </c>
      <c r="L966" s="119">
        <v>25270</v>
      </c>
      <c r="M966" s="119" t="s">
        <v>1503</v>
      </c>
    </row>
    <row r="967" spans="1:13">
      <c r="A967" s="119" t="s">
        <v>1504</v>
      </c>
      <c r="B967" s="119" t="s">
        <v>397</v>
      </c>
      <c r="C967" s="119">
        <v>448</v>
      </c>
      <c r="D967" s="119">
        <v>457.95</v>
      </c>
      <c r="E967" s="119">
        <v>440</v>
      </c>
      <c r="F967" s="119">
        <v>443.5</v>
      </c>
      <c r="G967" s="119">
        <v>444</v>
      </c>
      <c r="H967" s="119">
        <v>445.6</v>
      </c>
      <c r="I967" s="119">
        <v>39734</v>
      </c>
      <c r="J967" s="119">
        <v>17863729</v>
      </c>
      <c r="K967" s="121">
        <v>43145</v>
      </c>
      <c r="L967" s="119">
        <v>3401</v>
      </c>
      <c r="M967" s="119" t="s">
        <v>1505</v>
      </c>
    </row>
    <row r="968" spans="1:13">
      <c r="A968" s="119" t="s">
        <v>2763</v>
      </c>
      <c r="B968" s="119" t="s">
        <v>397</v>
      </c>
      <c r="C968" s="119">
        <v>1.35</v>
      </c>
      <c r="D968" s="119">
        <v>1.35</v>
      </c>
      <c r="E968" s="119">
        <v>1.3</v>
      </c>
      <c r="F968" s="119">
        <v>1.35</v>
      </c>
      <c r="G968" s="119">
        <v>1.35</v>
      </c>
      <c r="H968" s="119">
        <v>1.3</v>
      </c>
      <c r="I968" s="119">
        <v>269410</v>
      </c>
      <c r="J968" s="119">
        <v>363692</v>
      </c>
      <c r="K968" s="121">
        <v>43145</v>
      </c>
      <c r="L968" s="119">
        <v>106</v>
      </c>
      <c r="M968" s="119" t="s">
        <v>2764</v>
      </c>
    </row>
    <row r="969" spans="1:13">
      <c r="A969" s="119" t="s">
        <v>2702</v>
      </c>
      <c r="B969" s="119" t="s">
        <v>397</v>
      </c>
      <c r="C969" s="119">
        <v>48.6</v>
      </c>
      <c r="D969" s="119">
        <v>48.62</v>
      </c>
      <c r="E969" s="119">
        <v>48.5</v>
      </c>
      <c r="F969" s="119">
        <v>48.5</v>
      </c>
      <c r="G969" s="119">
        <v>48.5</v>
      </c>
      <c r="H969" s="119">
        <v>48.55</v>
      </c>
      <c r="I969" s="119">
        <v>1458</v>
      </c>
      <c r="J969" s="119">
        <v>70794.039999999994</v>
      </c>
      <c r="K969" s="121">
        <v>43145</v>
      </c>
      <c r="L969" s="119">
        <v>15</v>
      </c>
      <c r="M969" s="119" t="s">
        <v>2703</v>
      </c>
    </row>
    <row r="970" spans="1:13">
      <c r="A970" s="119" t="s">
        <v>1506</v>
      </c>
      <c r="B970" s="119" t="s">
        <v>397</v>
      </c>
      <c r="C970" s="119">
        <v>466.75</v>
      </c>
      <c r="D970" s="119">
        <v>478.85</v>
      </c>
      <c r="E970" s="119">
        <v>465</v>
      </c>
      <c r="F970" s="119">
        <v>471.85</v>
      </c>
      <c r="G970" s="119">
        <v>469</v>
      </c>
      <c r="H970" s="119">
        <v>463.25</v>
      </c>
      <c r="I970" s="119">
        <v>154300</v>
      </c>
      <c r="J970" s="119">
        <v>73114950.650000006</v>
      </c>
      <c r="K970" s="121">
        <v>43145</v>
      </c>
      <c r="L970" s="119">
        <v>6679</v>
      </c>
      <c r="M970" s="119" t="s">
        <v>1507</v>
      </c>
    </row>
    <row r="971" spans="1:13">
      <c r="A971" s="119" t="s">
        <v>1508</v>
      </c>
      <c r="B971" s="119" t="s">
        <v>397</v>
      </c>
      <c r="C971" s="119">
        <v>1280</v>
      </c>
      <c r="D971" s="119">
        <v>1280.9000000000001</v>
      </c>
      <c r="E971" s="119">
        <v>1265.1500000000001</v>
      </c>
      <c r="F971" s="119">
        <v>1272.55</v>
      </c>
      <c r="G971" s="119">
        <v>1268</v>
      </c>
      <c r="H971" s="119">
        <v>1265.1500000000001</v>
      </c>
      <c r="I971" s="119">
        <v>3858</v>
      </c>
      <c r="J971" s="119">
        <v>4920460.05</v>
      </c>
      <c r="K971" s="121">
        <v>43145</v>
      </c>
      <c r="L971" s="119">
        <v>640</v>
      </c>
      <c r="M971" s="119" t="s">
        <v>1509</v>
      </c>
    </row>
    <row r="972" spans="1:13">
      <c r="A972" s="119" t="s">
        <v>1510</v>
      </c>
      <c r="B972" s="119" t="s">
        <v>397</v>
      </c>
      <c r="C972" s="119">
        <v>1380</v>
      </c>
      <c r="D972" s="119">
        <v>1380</v>
      </c>
      <c r="E972" s="119">
        <v>1346.95</v>
      </c>
      <c r="F972" s="119">
        <v>1355.15</v>
      </c>
      <c r="G972" s="119">
        <v>1358.85</v>
      </c>
      <c r="H972" s="119">
        <v>1350.2</v>
      </c>
      <c r="I972" s="119">
        <v>13928</v>
      </c>
      <c r="J972" s="119">
        <v>18978003.100000001</v>
      </c>
      <c r="K972" s="121">
        <v>43145</v>
      </c>
      <c r="L972" s="119">
        <v>369</v>
      </c>
      <c r="M972" s="119" t="s">
        <v>1511</v>
      </c>
    </row>
    <row r="973" spans="1:13">
      <c r="A973" s="119" t="s">
        <v>123</v>
      </c>
      <c r="B973" s="119" t="s">
        <v>397</v>
      </c>
      <c r="C973" s="119">
        <v>4045</v>
      </c>
      <c r="D973" s="119">
        <v>4060.45</v>
      </c>
      <c r="E973" s="119">
        <v>3985.5</v>
      </c>
      <c r="F973" s="119">
        <v>4014.35</v>
      </c>
      <c r="G973" s="119">
        <v>4017.45</v>
      </c>
      <c r="H973" s="119">
        <v>4052.7</v>
      </c>
      <c r="I973" s="119">
        <v>31833</v>
      </c>
      <c r="J973" s="119">
        <v>127651023.5</v>
      </c>
      <c r="K973" s="121">
        <v>43145</v>
      </c>
      <c r="L973" s="119">
        <v>5564</v>
      </c>
      <c r="M973" s="119" t="s">
        <v>1512</v>
      </c>
    </row>
    <row r="974" spans="1:13">
      <c r="A974" s="119" t="s">
        <v>207</v>
      </c>
      <c r="B974" s="119" t="s">
        <v>397</v>
      </c>
      <c r="C974" s="119">
        <v>361</v>
      </c>
      <c r="D974" s="119">
        <v>364.35</v>
      </c>
      <c r="E974" s="119">
        <v>358.1</v>
      </c>
      <c r="F974" s="119">
        <v>359.25</v>
      </c>
      <c r="G974" s="119">
        <v>359.05</v>
      </c>
      <c r="H974" s="119">
        <v>360.75</v>
      </c>
      <c r="I974" s="119">
        <v>650316</v>
      </c>
      <c r="J974" s="119">
        <v>234944514.19999999</v>
      </c>
      <c r="K974" s="121">
        <v>43145</v>
      </c>
      <c r="L974" s="119">
        <v>17934</v>
      </c>
      <c r="M974" s="119" t="s">
        <v>1513</v>
      </c>
    </row>
    <row r="975" spans="1:13">
      <c r="A975" s="119" t="s">
        <v>2435</v>
      </c>
      <c r="B975" s="119" t="s">
        <v>397</v>
      </c>
      <c r="C975" s="119">
        <v>46.85</v>
      </c>
      <c r="D975" s="119">
        <v>46.85</v>
      </c>
      <c r="E975" s="119">
        <v>43.95</v>
      </c>
      <c r="F975" s="119">
        <v>44.15</v>
      </c>
      <c r="G975" s="119">
        <v>44.45</v>
      </c>
      <c r="H975" s="119">
        <v>45.05</v>
      </c>
      <c r="I975" s="119">
        <v>31286</v>
      </c>
      <c r="J975" s="119">
        <v>1399571.95</v>
      </c>
      <c r="K975" s="121">
        <v>43145</v>
      </c>
      <c r="L975" s="119">
        <v>445</v>
      </c>
      <c r="M975" s="119" t="s">
        <v>2436</v>
      </c>
    </row>
    <row r="976" spans="1:13">
      <c r="A976" s="119" t="s">
        <v>3278</v>
      </c>
      <c r="B976" s="119" t="s">
        <v>397</v>
      </c>
      <c r="C976" s="119">
        <v>3.95</v>
      </c>
      <c r="D976" s="119">
        <v>4.0999999999999996</v>
      </c>
      <c r="E976" s="119">
        <v>3.9</v>
      </c>
      <c r="F976" s="119">
        <v>3.95</v>
      </c>
      <c r="G976" s="119">
        <v>3.9</v>
      </c>
      <c r="H976" s="119">
        <v>3.95</v>
      </c>
      <c r="I976" s="119">
        <v>67616</v>
      </c>
      <c r="J976" s="119">
        <v>270460.2</v>
      </c>
      <c r="K976" s="121">
        <v>43145</v>
      </c>
      <c r="L976" s="119">
        <v>71</v>
      </c>
      <c r="M976" s="119" t="s">
        <v>3279</v>
      </c>
    </row>
    <row r="977" spans="1:13">
      <c r="A977" s="119" t="s">
        <v>1514</v>
      </c>
      <c r="B977" s="119" t="s">
        <v>397</v>
      </c>
      <c r="C977" s="119">
        <v>229.65</v>
      </c>
      <c r="D977" s="119">
        <v>230.8</v>
      </c>
      <c r="E977" s="119">
        <v>226</v>
      </c>
      <c r="F977" s="119">
        <v>230.5</v>
      </c>
      <c r="G977" s="119">
        <v>230.8</v>
      </c>
      <c r="H977" s="119">
        <v>229.55</v>
      </c>
      <c r="I977" s="119">
        <v>294267</v>
      </c>
      <c r="J977" s="119">
        <v>67546107.450000003</v>
      </c>
      <c r="K977" s="121">
        <v>43145</v>
      </c>
      <c r="L977" s="119">
        <v>2930</v>
      </c>
      <c r="M977" s="119" t="s">
        <v>1515</v>
      </c>
    </row>
    <row r="978" spans="1:13">
      <c r="A978" s="119" t="s">
        <v>2552</v>
      </c>
      <c r="B978" s="119" t="s">
        <v>397</v>
      </c>
      <c r="C978" s="119">
        <v>46.05</v>
      </c>
      <c r="D978" s="119">
        <v>46.4</v>
      </c>
      <c r="E978" s="119">
        <v>43.6</v>
      </c>
      <c r="F978" s="119">
        <v>43.9</v>
      </c>
      <c r="G978" s="119">
        <v>44</v>
      </c>
      <c r="H978" s="119">
        <v>45.6</v>
      </c>
      <c r="I978" s="119">
        <v>195425</v>
      </c>
      <c r="J978" s="119">
        <v>8698244.0500000007</v>
      </c>
      <c r="K978" s="121">
        <v>43145</v>
      </c>
      <c r="L978" s="119">
        <v>1551</v>
      </c>
      <c r="M978" s="119" t="s">
        <v>2553</v>
      </c>
    </row>
    <row r="979" spans="1:13">
      <c r="A979" s="119" t="s">
        <v>1516</v>
      </c>
      <c r="B979" s="119" t="s">
        <v>397</v>
      </c>
      <c r="C979" s="119">
        <v>63.5</v>
      </c>
      <c r="D979" s="119">
        <v>66.2</v>
      </c>
      <c r="E979" s="119">
        <v>61.25</v>
      </c>
      <c r="F979" s="119">
        <v>62.45</v>
      </c>
      <c r="G979" s="119">
        <v>62</v>
      </c>
      <c r="H979" s="119">
        <v>62.35</v>
      </c>
      <c r="I979" s="119">
        <v>401535</v>
      </c>
      <c r="J979" s="119">
        <v>25839811.5</v>
      </c>
      <c r="K979" s="121">
        <v>43145</v>
      </c>
      <c r="L979" s="119">
        <v>2949</v>
      </c>
      <c r="M979" s="119" t="s">
        <v>1517</v>
      </c>
    </row>
    <row r="980" spans="1:13">
      <c r="A980" s="119" t="s">
        <v>3280</v>
      </c>
      <c r="B980" s="119" t="s">
        <v>397</v>
      </c>
      <c r="C980" s="119">
        <v>29.75</v>
      </c>
      <c r="D980" s="119">
        <v>29.75</v>
      </c>
      <c r="E980" s="119">
        <v>27.9</v>
      </c>
      <c r="F980" s="119">
        <v>28.35</v>
      </c>
      <c r="G980" s="119">
        <v>27.9</v>
      </c>
      <c r="H980" s="119">
        <v>28.35</v>
      </c>
      <c r="I980" s="119">
        <v>11279</v>
      </c>
      <c r="J980" s="119">
        <v>327191.59999999998</v>
      </c>
      <c r="K980" s="121">
        <v>43145</v>
      </c>
      <c r="L980" s="119">
        <v>61</v>
      </c>
      <c r="M980" s="119" t="s">
        <v>3281</v>
      </c>
    </row>
    <row r="981" spans="1:13">
      <c r="A981" s="119" t="s">
        <v>124</v>
      </c>
      <c r="B981" s="119" t="s">
        <v>397</v>
      </c>
      <c r="C981" s="119">
        <v>191</v>
      </c>
      <c r="D981" s="119">
        <v>192</v>
      </c>
      <c r="E981" s="119">
        <v>184.3</v>
      </c>
      <c r="F981" s="119">
        <v>185.75</v>
      </c>
      <c r="G981" s="119">
        <v>184.55</v>
      </c>
      <c r="H981" s="119">
        <v>191</v>
      </c>
      <c r="I981" s="119">
        <v>4960527</v>
      </c>
      <c r="J981" s="119">
        <v>931861297.29999995</v>
      </c>
      <c r="K981" s="121">
        <v>43145</v>
      </c>
      <c r="L981" s="119">
        <v>45122</v>
      </c>
      <c r="M981" s="119" t="s">
        <v>1518</v>
      </c>
    </row>
    <row r="982" spans="1:13">
      <c r="A982" s="119" t="s">
        <v>1519</v>
      </c>
      <c r="B982" s="119" t="s">
        <v>397</v>
      </c>
      <c r="C982" s="119">
        <v>52.05</v>
      </c>
      <c r="D982" s="119">
        <v>52.35</v>
      </c>
      <c r="E982" s="119">
        <v>49.95</v>
      </c>
      <c r="F982" s="119">
        <v>50.45</v>
      </c>
      <c r="G982" s="119">
        <v>50.1</v>
      </c>
      <c r="H982" s="119">
        <v>51.7</v>
      </c>
      <c r="I982" s="119">
        <v>301723</v>
      </c>
      <c r="J982" s="119">
        <v>15332527.25</v>
      </c>
      <c r="K982" s="121">
        <v>43145</v>
      </c>
      <c r="L982" s="119">
        <v>2588</v>
      </c>
      <c r="M982" s="119" t="s">
        <v>1520</v>
      </c>
    </row>
    <row r="983" spans="1:13">
      <c r="A983" s="119" t="s">
        <v>2518</v>
      </c>
      <c r="B983" s="119" t="s">
        <v>397</v>
      </c>
      <c r="C983" s="119">
        <v>109.6</v>
      </c>
      <c r="D983" s="119">
        <v>109.6</v>
      </c>
      <c r="E983" s="119">
        <v>106</v>
      </c>
      <c r="F983" s="119">
        <v>107</v>
      </c>
      <c r="G983" s="119">
        <v>106</v>
      </c>
      <c r="H983" s="119">
        <v>107.05</v>
      </c>
      <c r="I983" s="119">
        <v>33875</v>
      </c>
      <c r="J983" s="119">
        <v>3638998.45</v>
      </c>
      <c r="K983" s="121">
        <v>43145</v>
      </c>
      <c r="L983" s="119">
        <v>797</v>
      </c>
      <c r="M983" s="119" t="s">
        <v>2519</v>
      </c>
    </row>
    <row r="984" spans="1:13">
      <c r="A984" s="119" t="s">
        <v>3282</v>
      </c>
      <c r="B984" s="119" t="s">
        <v>397</v>
      </c>
      <c r="C984" s="119">
        <v>10.5</v>
      </c>
      <c r="D984" s="119">
        <v>10.8</v>
      </c>
      <c r="E984" s="119">
        <v>10.3</v>
      </c>
      <c r="F984" s="119">
        <v>10.35</v>
      </c>
      <c r="G984" s="119">
        <v>10.35</v>
      </c>
      <c r="H984" s="119">
        <v>10.35</v>
      </c>
      <c r="I984" s="119">
        <v>728600</v>
      </c>
      <c r="J984" s="119">
        <v>7691254.9500000002</v>
      </c>
      <c r="K984" s="121">
        <v>43145</v>
      </c>
      <c r="L984" s="119">
        <v>896</v>
      </c>
      <c r="M984" s="119" t="s">
        <v>3283</v>
      </c>
    </row>
    <row r="985" spans="1:13">
      <c r="A985" s="119" t="s">
        <v>1521</v>
      </c>
      <c r="B985" s="119" t="s">
        <v>397</v>
      </c>
      <c r="C985" s="119">
        <v>161.30000000000001</v>
      </c>
      <c r="D985" s="119">
        <v>163</v>
      </c>
      <c r="E985" s="119">
        <v>158</v>
      </c>
      <c r="F985" s="119">
        <v>159.85</v>
      </c>
      <c r="G985" s="119">
        <v>159.9</v>
      </c>
      <c r="H985" s="119">
        <v>161.30000000000001</v>
      </c>
      <c r="I985" s="119">
        <v>4273</v>
      </c>
      <c r="J985" s="119">
        <v>684074.2</v>
      </c>
      <c r="K985" s="121">
        <v>43145</v>
      </c>
      <c r="L985" s="119">
        <v>119</v>
      </c>
      <c r="M985" s="119" t="s">
        <v>1522</v>
      </c>
    </row>
    <row r="986" spans="1:13">
      <c r="A986" s="119" t="s">
        <v>1523</v>
      </c>
      <c r="B986" s="119" t="s">
        <v>397</v>
      </c>
      <c r="C986" s="119">
        <v>66.5</v>
      </c>
      <c r="D986" s="119">
        <v>68.75</v>
      </c>
      <c r="E986" s="119">
        <v>66.25</v>
      </c>
      <c r="F986" s="119">
        <v>67.7</v>
      </c>
      <c r="G986" s="119">
        <v>67.3</v>
      </c>
      <c r="H986" s="119">
        <v>66.05</v>
      </c>
      <c r="I986" s="119">
        <v>1356835</v>
      </c>
      <c r="J986" s="119">
        <v>91647008.799999997</v>
      </c>
      <c r="K986" s="121">
        <v>43145</v>
      </c>
      <c r="L986" s="119">
        <v>6234</v>
      </c>
      <c r="M986" s="119" t="s">
        <v>1524</v>
      </c>
    </row>
    <row r="987" spans="1:13">
      <c r="A987" s="119" t="s">
        <v>1525</v>
      </c>
      <c r="B987" s="119" t="s">
        <v>397</v>
      </c>
      <c r="C987" s="119">
        <v>49</v>
      </c>
      <c r="D987" s="119">
        <v>50</v>
      </c>
      <c r="E987" s="119">
        <v>47.75</v>
      </c>
      <c r="F987" s="119">
        <v>48.45</v>
      </c>
      <c r="G987" s="119">
        <v>48.4</v>
      </c>
      <c r="H987" s="119">
        <v>47.85</v>
      </c>
      <c r="I987" s="119">
        <v>46216</v>
      </c>
      <c r="J987" s="119">
        <v>2239517.35</v>
      </c>
      <c r="K987" s="121">
        <v>43145</v>
      </c>
      <c r="L987" s="119">
        <v>276</v>
      </c>
      <c r="M987" s="119" t="s">
        <v>1526</v>
      </c>
    </row>
    <row r="988" spans="1:13">
      <c r="A988" s="119" t="s">
        <v>3284</v>
      </c>
      <c r="B988" s="119" t="s">
        <v>397</v>
      </c>
      <c r="C988" s="119">
        <v>15.1</v>
      </c>
      <c r="D988" s="119">
        <v>15.55</v>
      </c>
      <c r="E988" s="119">
        <v>15</v>
      </c>
      <c r="F988" s="119">
        <v>15</v>
      </c>
      <c r="G988" s="119">
        <v>15</v>
      </c>
      <c r="H988" s="119">
        <v>14.95</v>
      </c>
      <c r="I988" s="119">
        <v>14868</v>
      </c>
      <c r="J988" s="119">
        <v>223930.05</v>
      </c>
      <c r="K988" s="121">
        <v>43145</v>
      </c>
      <c r="L988" s="119">
        <v>61</v>
      </c>
      <c r="M988" s="119" t="s">
        <v>3285</v>
      </c>
    </row>
    <row r="989" spans="1:13">
      <c r="A989" s="119" t="s">
        <v>125</v>
      </c>
      <c r="B989" s="119" t="s">
        <v>397</v>
      </c>
      <c r="C989" s="119">
        <v>112.05</v>
      </c>
      <c r="D989" s="119">
        <v>112.8</v>
      </c>
      <c r="E989" s="119">
        <v>103.05</v>
      </c>
      <c r="F989" s="119">
        <v>103.85</v>
      </c>
      <c r="G989" s="119">
        <v>103.15</v>
      </c>
      <c r="H989" s="119">
        <v>112.55</v>
      </c>
      <c r="I989" s="119">
        <v>6502789</v>
      </c>
      <c r="J989" s="119">
        <v>694635768.60000002</v>
      </c>
      <c r="K989" s="121">
        <v>43145</v>
      </c>
      <c r="L989" s="119">
        <v>37555</v>
      </c>
      <c r="M989" s="119" t="s">
        <v>1527</v>
      </c>
    </row>
    <row r="990" spans="1:13">
      <c r="A990" s="119" t="s">
        <v>1528</v>
      </c>
      <c r="B990" s="119" t="s">
        <v>397</v>
      </c>
      <c r="C990" s="119">
        <v>312.85000000000002</v>
      </c>
      <c r="D990" s="119">
        <v>316</v>
      </c>
      <c r="E990" s="119">
        <v>308.2</v>
      </c>
      <c r="F990" s="119">
        <v>310.7</v>
      </c>
      <c r="G990" s="119">
        <v>310</v>
      </c>
      <c r="H990" s="119">
        <v>307.7</v>
      </c>
      <c r="I990" s="119">
        <v>12541</v>
      </c>
      <c r="J990" s="119">
        <v>3912902.15</v>
      </c>
      <c r="K990" s="121">
        <v>43145</v>
      </c>
      <c r="L990" s="119">
        <v>295</v>
      </c>
      <c r="M990" s="119" t="s">
        <v>1529</v>
      </c>
    </row>
    <row r="991" spans="1:13">
      <c r="A991" s="119" t="s">
        <v>321</v>
      </c>
      <c r="B991" s="119" t="s">
        <v>397</v>
      </c>
      <c r="C991" s="119">
        <v>150.19999999999999</v>
      </c>
      <c r="D991" s="119">
        <v>152</v>
      </c>
      <c r="E991" s="119">
        <v>148</v>
      </c>
      <c r="F991" s="119">
        <v>149.4</v>
      </c>
      <c r="G991" s="119">
        <v>151.65</v>
      </c>
      <c r="H991" s="119">
        <v>150.9</v>
      </c>
      <c r="I991" s="119">
        <v>33445</v>
      </c>
      <c r="J991" s="119">
        <v>5023339.7</v>
      </c>
      <c r="K991" s="121">
        <v>43145</v>
      </c>
      <c r="L991" s="119">
        <v>621</v>
      </c>
      <c r="M991" s="119" t="s">
        <v>1530</v>
      </c>
    </row>
    <row r="992" spans="1:13">
      <c r="A992" s="119" t="s">
        <v>1531</v>
      </c>
      <c r="B992" s="119" t="s">
        <v>397</v>
      </c>
      <c r="C992" s="119">
        <v>58.45</v>
      </c>
      <c r="D992" s="119">
        <v>58.45</v>
      </c>
      <c r="E992" s="119">
        <v>54.75</v>
      </c>
      <c r="F992" s="119">
        <v>55.65</v>
      </c>
      <c r="G992" s="119">
        <v>55</v>
      </c>
      <c r="H992" s="119">
        <v>56.25</v>
      </c>
      <c r="I992" s="119">
        <v>132951</v>
      </c>
      <c r="J992" s="119">
        <v>7532089.5499999998</v>
      </c>
      <c r="K992" s="121">
        <v>43145</v>
      </c>
      <c r="L992" s="119">
        <v>1088</v>
      </c>
      <c r="M992" s="119" t="s">
        <v>1532</v>
      </c>
    </row>
    <row r="993" spans="1:13">
      <c r="A993" s="119" t="s">
        <v>3286</v>
      </c>
      <c r="B993" s="119" t="s">
        <v>397</v>
      </c>
      <c r="C993" s="119">
        <v>208</v>
      </c>
      <c r="D993" s="119">
        <v>218.95</v>
      </c>
      <c r="E993" s="119">
        <v>208</v>
      </c>
      <c r="F993" s="119">
        <v>213.5</v>
      </c>
      <c r="G993" s="119">
        <v>213.05</v>
      </c>
      <c r="H993" s="119">
        <v>215.9</v>
      </c>
      <c r="I993" s="119">
        <v>22759</v>
      </c>
      <c r="J993" s="119">
        <v>4752671.0999999996</v>
      </c>
      <c r="K993" s="121">
        <v>43145</v>
      </c>
      <c r="L993" s="119">
        <v>22</v>
      </c>
      <c r="M993" s="119" t="s">
        <v>3287</v>
      </c>
    </row>
    <row r="994" spans="1:13">
      <c r="A994" s="119" t="s">
        <v>3002</v>
      </c>
      <c r="B994" s="119" t="s">
        <v>397</v>
      </c>
      <c r="C994" s="119">
        <v>41</v>
      </c>
      <c r="D994" s="119">
        <v>41</v>
      </c>
      <c r="E994" s="119">
        <v>39</v>
      </c>
      <c r="F994" s="119">
        <v>39.200000000000003</v>
      </c>
      <c r="G994" s="119">
        <v>39.450000000000003</v>
      </c>
      <c r="H994" s="119">
        <v>39.9</v>
      </c>
      <c r="I994" s="119">
        <v>351407</v>
      </c>
      <c r="J994" s="119">
        <v>13982661.9</v>
      </c>
      <c r="K994" s="121">
        <v>43145</v>
      </c>
      <c r="L994" s="119">
        <v>1768</v>
      </c>
      <c r="M994" s="119" t="s">
        <v>3003</v>
      </c>
    </row>
    <row r="995" spans="1:13">
      <c r="A995" s="119" t="s">
        <v>1533</v>
      </c>
      <c r="B995" s="119" t="s">
        <v>397</v>
      </c>
      <c r="C995" s="119">
        <v>165.55</v>
      </c>
      <c r="D995" s="119">
        <v>173</v>
      </c>
      <c r="E995" s="119">
        <v>165</v>
      </c>
      <c r="F995" s="119">
        <v>171.55</v>
      </c>
      <c r="G995" s="119">
        <v>172.2</v>
      </c>
      <c r="H995" s="119">
        <v>168.15</v>
      </c>
      <c r="I995" s="119">
        <v>41870</v>
      </c>
      <c r="J995" s="119">
        <v>7155357.2999999998</v>
      </c>
      <c r="K995" s="121">
        <v>43145</v>
      </c>
      <c r="L995" s="119">
        <v>474</v>
      </c>
      <c r="M995" s="119" t="s">
        <v>1534</v>
      </c>
    </row>
    <row r="996" spans="1:13">
      <c r="A996" s="119" t="s">
        <v>1535</v>
      </c>
      <c r="B996" s="119" t="s">
        <v>397</v>
      </c>
      <c r="C996" s="119">
        <v>1797.8</v>
      </c>
      <c r="D996" s="119">
        <v>1814.95</v>
      </c>
      <c r="E996" s="119">
        <v>1789.95</v>
      </c>
      <c r="F996" s="119">
        <v>1793.45</v>
      </c>
      <c r="G996" s="119">
        <v>1790</v>
      </c>
      <c r="H996" s="119">
        <v>1798</v>
      </c>
      <c r="I996" s="119">
        <v>1236</v>
      </c>
      <c r="J996" s="119">
        <v>2224888.6</v>
      </c>
      <c r="K996" s="121">
        <v>43145</v>
      </c>
      <c r="L996" s="119">
        <v>334</v>
      </c>
      <c r="M996" s="119" t="s">
        <v>1536</v>
      </c>
    </row>
    <row r="997" spans="1:13">
      <c r="A997" s="119" t="s">
        <v>2365</v>
      </c>
      <c r="B997" s="119" t="s">
        <v>397</v>
      </c>
      <c r="C997" s="119">
        <v>28.6</v>
      </c>
      <c r="D997" s="119">
        <v>31.2</v>
      </c>
      <c r="E997" s="119">
        <v>28.05</v>
      </c>
      <c r="F997" s="119">
        <v>29.7</v>
      </c>
      <c r="G997" s="119">
        <v>29.6</v>
      </c>
      <c r="H997" s="119">
        <v>28.6</v>
      </c>
      <c r="I997" s="119">
        <v>21840</v>
      </c>
      <c r="J997" s="119">
        <v>640782.94999999995</v>
      </c>
      <c r="K997" s="121">
        <v>43145</v>
      </c>
      <c r="L997" s="119">
        <v>116</v>
      </c>
      <c r="M997" s="119" t="s">
        <v>2366</v>
      </c>
    </row>
    <row r="998" spans="1:13">
      <c r="A998" s="119" t="s">
        <v>3288</v>
      </c>
      <c r="B998" s="119" t="s">
        <v>397</v>
      </c>
      <c r="C998" s="119">
        <v>23.25</v>
      </c>
      <c r="D998" s="119">
        <v>23.8</v>
      </c>
      <c r="E998" s="119">
        <v>23.25</v>
      </c>
      <c r="F998" s="119">
        <v>23.8</v>
      </c>
      <c r="G998" s="119">
        <v>23.8</v>
      </c>
      <c r="H998" s="119">
        <v>22.7</v>
      </c>
      <c r="I998" s="119">
        <v>34675</v>
      </c>
      <c r="J998" s="119">
        <v>822308.5</v>
      </c>
      <c r="K998" s="121">
        <v>43145</v>
      </c>
      <c r="L998" s="119">
        <v>101</v>
      </c>
      <c r="M998" s="119" t="s">
        <v>3289</v>
      </c>
    </row>
    <row r="999" spans="1:13">
      <c r="A999" s="119" t="s">
        <v>231</v>
      </c>
      <c r="B999" s="119" t="s">
        <v>397</v>
      </c>
      <c r="C999" s="119">
        <v>22110.2</v>
      </c>
      <c r="D999" s="119">
        <v>22999</v>
      </c>
      <c r="E999" s="119">
        <v>22009.85</v>
      </c>
      <c r="F999" s="119">
        <v>22846.799999999999</v>
      </c>
      <c r="G999" s="119">
        <v>22680</v>
      </c>
      <c r="H999" s="119">
        <v>22069.3</v>
      </c>
      <c r="I999" s="119">
        <v>56193</v>
      </c>
      <c r="J999" s="119">
        <v>1278029462.95</v>
      </c>
      <c r="K999" s="121">
        <v>43145</v>
      </c>
      <c r="L999" s="119">
        <v>8625</v>
      </c>
      <c r="M999" s="119" t="s">
        <v>1537</v>
      </c>
    </row>
    <row r="1000" spans="1:13">
      <c r="A1000" s="119" t="s">
        <v>2999</v>
      </c>
      <c r="B1000" s="119" t="s">
        <v>397</v>
      </c>
      <c r="C1000" s="119">
        <v>275</v>
      </c>
      <c r="D1000" s="119">
        <v>279.39999999999998</v>
      </c>
      <c r="E1000" s="119">
        <v>275</v>
      </c>
      <c r="F1000" s="119">
        <v>279.39999999999998</v>
      </c>
      <c r="G1000" s="119">
        <v>279.39999999999998</v>
      </c>
      <c r="H1000" s="119">
        <v>266.10000000000002</v>
      </c>
      <c r="I1000" s="119">
        <v>1134</v>
      </c>
      <c r="J1000" s="119">
        <v>316637.2</v>
      </c>
      <c r="K1000" s="121">
        <v>43145</v>
      </c>
      <c r="L1000" s="119">
        <v>46</v>
      </c>
      <c r="M1000" s="119" t="s">
        <v>2243</v>
      </c>
    </row>
    <row r="1001" spans="1:13">
      <c r="A1001" s="119" t="s">
        <v>3290</v>
      </c>
      <c r="B1001" s="119" t="s">
        <v>397</v>
      </c>
      <c r="C1001" s="119">
        <v>75.2</v>
      </c>
      <c r="D1001" s="119">
        <v>78</v>
      </c>
      <c r="E1001" s="119">
        <v>74.05</v>
      </c>
      <c r="F1001" s="119">
        <v>76.650000000000006</v>
      </c>
      <c r="G1001" s="119">
        <v>77.650000000000006</v>
      </c>
      <c r="H1001" s="119">
        <v>75.099999999999994</v>
      </c>
      <c r="I1001" s="119">
        <v>7601</v>
      </c>
      <c r="J1001" s="119">
        <v>584049.6</v>
      </c>
      <c r="K1001" s="121">
        <v>43145</v>
      </c>
      <c r="L1001" s="119">
        <v>64</v>
      </c>
      <c r="M1001" s="119" t="s">
        <v>3291</v>
      </c>
    </row>
    <row r="1002" spans="1:13">
      <c r="A1002" s="119" t="s">
        <v>2520</v>
      </c>
      <c r="B1002" s="119" t="s">
        <v>397</v>
      </c>
      <c r="C1002" s="119">
        <v>94.9</v>
      </c>
      <c r="D1002" s="119">
        <v>95.85</v>
      </c>
      <c r="E1002" s="119">
        <v>94.05</v>
      </c>
      <c r="F1002" s="119">
        <v>94.55</v>
      </c>
      <c r="G1002" s="119">
        <v>95.85</v>
      </c>
      <c r="H1002" s="119">
        <v>94.6</v>
      </c>
      <c r="I1002" s="119">
        <v>8043</v>
      </c>
      <c r="J1002" s="119">
        <v>761789.85</v>
      </c>
      <c r="K1002" s="121">
        <v>43145</v>
      </c>
      <c r="L1002" s="119">
        <v>189</v>
      </c>
      <c r="M1002" s="119" t="s">
        <v>2521</v>
      </c>
    </row>
    <row r="1003" spans="1:13">
      <c r="A1003" s="119" t="s">
        <v>1538</v>
      </c>
      <c r="B1003" s="119" t="s">
        <v>397</v>
      </c>
      <c r="C1003" s="119">
        <v>336</v>
      </c>
      <c r="D1003" s="119">
        <v>364.35</v>
      </c>
      <c r="E1003" s="119">
        <v>323.14999999999998</v>
      </c>
      <c r="F1003" s="119">
        <v>348.5</v>
      </c>
      <c r="G1003" s="119">
        <v>345.8</v>
      </c>
      <c r="H1003" s="119">
        <v>337.45</v>
      </c>
      <c r="I1003" s="119">
        <v>1179647</v>
      </c>
      <c r="J1003" s="119">
        <v>412800938.85000002</v>
      </c>
      <c r="K1003" s="121">
        <v>43145</v>
      </c>
      <c r="L1003" s="119">
        <v>20369</v>
      </c>
      <c r="M1003" s="119" t="s">
        <v>1539</v>
      </c>
    </row>
    <row r="1004" spans="1:13">
      <c r="A1004" s="119" t="s">
        <v>1540</v>
      </c>
      <c r="B1004" s="119" t="s">
        <v>397</v>
      </c>
      <c r="C1004" s="119">
        <v>199.75</v>
      </c>
      <c r="D1004" s="119">
        <v>201</v>
      </c>
      <c r="E1004" s="119">
        <v>195.45</v>
      </c>
      <c r="F1004" s="119">
        <v>199.65</v>
      </c>
      <c r="G1004" s="119">
        <v>198</v>
      </c>
      <c r="H1004" s="119">
        <v>196.1</v>
      </c>
      <c r="I1004" s="119">
        <v>77829</v>
      </c>
      <c r="J1004" s="119">
        <v>15504797.35</v>
      </c>
      <c r="K1004" s="121">
        <v>43145</v>
      </c>
      <c r="L1004" s="119">
        <v>1901</v>
      </c>
      <c r="M1004" s="119" t="s">
        <v>1541</v>
      </c>
    </row>
    <row r="1005" spans="1:13">
      <c r="A1005" s="119" t="s">
        <v>1542</v>
      </c>
      <c r="B1005" s="119" t="s">
        <v>397</v>
      </c>
      <c r="C1005" s="119">
        <v>9.4499999999999993</v>
      </c>
      <c r="D1005" s="119">
        <v>9.5500000000000007</v>
      </c>
      <c r="E1005" s="119">
        <v>9.15</v>
      </c>
      <c r="F1005" s="119">
        <v>9.3000000000000007</v>
      </c>
      <c r="G1005" s="119">
        <v>9.3000000000000007</v>
      </c>
      <c r="H1005" s="119">
        <v>9.3000000000000007</v>
      </c>
      <c r="I1005" s="119">
        <v>23378</v>
      </c>
      <c r="J1005" s="119">
        <v>218974.65</v>
      </c>
      <c r="K1005" s="121">
        <v>43145</v>
      </c>
      <c r="L1005" s="119">
        <v>85</v>
      </c>
      <c r="M1005" s="119" t="s">
        <v>1543</v>
      </c>
    </row>
    <row r="1006" spans="1:13">
      <c r="A1006" s="119" t="s">
        <v>1544</v>
      </c>
      <c r="B1006" s="119" t="s">
        <v>397</v>
      </c>
      <c r="C1006" s="119">
        <v>345</v>
      </c>
      <c r="D1006" s="119">
        <v>354.75</v>
      </c>
      <c r="E1006" s="119">
        <v>343.85</v>
      </c>
      <c r="F1006" s="119">
        <v>352.35</v>
      </c>
      <c r="G1006" s="119">
        <v>352.9</v>
      </c>
      <c r="H1006" s="119">
        <v>344.95</v>
      </c>
      <c r="I1006" s="119">
        <v>20307</v>
      </c>
      <c r="J1006" s="119">
        <v>7109892.1500000004</v>
      </c>
      <c r="K1006" s="121">
        <v>43145</v>
      </c>
      <c r="L1006" s="119">
        <v>590</v>
      </c>
      <c r="M1006" s="119" t="s">
        <v>1545</v>
      </c>
    </row>
    <row r="1007" spans="1:13">
      <c r="A1007" s="119" t="s">
        <v>3292</v>
      </c>
      <c r="B1007" s="119" t="s">
        <v>397</v>
      </c>
      <c r="C1007" s="119">
        <v>7.75</v>
      </c>
      <c r="D1007" s="119">
        <v>7.8</v>
      </c>
      <c r="E1007" s="119">
        <v>7.45</v>
      </c>
      <c r="F1007" s="119">
        <v>7.7</v>
      </c>
      <c r="G1007" s="119">
        <v>7.7</v>
      </c>
      <c r="H1007" s="119">
        <v>7.75</v>
      </c>
      <c r="I1007" s="119">
        <v>18798</v>
      </c>
      <c r="J1007" s="119">
        <v>144513.9</v>
      </c>
      <c r="K1007" s="121">
        <v>43145</v>
      </c>
      <c r="L1007" s="119">
        <v>50</v>
      </c>
      <c r="M1007" s="119" t="s">
        <v>3293</v>
      </c>
    </row>
    <row r="1008" spans="1:13">
      <c r="A1008" s="119" t="s">
        <v>2899</v>
      </c>
      <c r="B1008" s="119" t="s">
        <v>397</v>
      </c>
      <c r="C1008" s="119">
        <v>15.15</v>
      </c>
      <c r="D1008" s="119">
        <v>16.25</v>
      </c>
      <c r="E1008" s="119">
        <v>15.15</v>
      </c>
      <c r="F1008" s="119">
        <v>15.7</v>
      </c>
      <c r="G1008" s="119">
        <v>15.9</v>
      </c>
      <c r="H1008" s="119">
        <v>15.8</v>
      </c>
      <c r="I1008" s="119">
        <v>305779</v>
      </c>
      <c r="J1008" s="119">
        <v>4784045.4000000004</v>
      </c>
      <c r="K1008" s="121">
        <v>43145</v>
      </c>
      <c r="L1008" s="119">
        <v>592</v>
      </c>
      <c r="M1008" s="119" t="s">
        <v>2900</v>
      </c>
    </row>
    <row r="1009" spans="1:13">
      <c r="A1009" s="119" t="s">
        <v>1546</v>
      </c>
      <c r="B1009" s="119" t="s">
        <v>397</v>
      </c>
      <c r="C1009" s="119">
        <v>294.95</v>
      </c>
      <c r="D1009" s="119">
        <v>299</v>
      </c>
      <c r="E1009" s="119">
        <v>294.25</v>
      </c>
      <c r="F1009" s="119">
        <v>295.7</v>
      </c>
      <c r="G1009" s="119">
        <v>295.10000000000002</v>
      </c>
      <c r="H1009" s="119">
        <v>292.5</v>
      </c>
      <c r="I1009" s="119">
        <v>399633</v>
      </c>
      <c r="J1009" s="119">
        <v>118400937.7</v>
      </c>
      <c r="K1009" s="121">
        <v>43145</v>
      </c>
      <c r="L1009" s="119">
        <v>12734</v>
      </c>
      <c r="M1009" s="119" t="s">
        <v>1547</v>
      </c>
    </row>
    <row r="1010" spans="1:13">
      <c r="A1010" s="119" t="s">
        <v>2901</v>
      </c>
      <c r="B1010" s="119" t="s">
        <v>397</v>
      </c>
      <c r="C1010" s="119">
        <v>22.4</v>
      </c>
      <c r="D1010" s="119">
        <v>23.7</v>
      </c>
      <c r="E1010" s="119">
        <v>22</v>
      </c>
      <c r="F1010" s="119">
        <v>23.5</v>
      </c>
      <c r="G1010" s="119">
        <v>23</v>
      </c>
      <c r="H1010" s="119">
        <v>22.6</v>
      </c>
      <c r="I1010" s="119">
        <v>409700</v>
      </c>
      <c r="J1010" s="119">
        <v>9448244.0999999996</v>
      </c>
      <c r="K1010" s="121">
        <v>43145</v>
      </c>
      <c r="L1010" s="119">
        <v>1304</v>
      </c>
      <c r="M1010" s="119" t="s">
        <v>2902</v>
      </c>
    </row>
    <row r="1011" spans="1:13">
      <c r="A1011" s="119" t="s">
        <v>1548</v>
      </c>
      <c r="B1011" s="119" t="s">
        <v>397</v>
      </c>
      <c r="C1011" s="119">
        <v>75.7</v>
      </c>
      <c r="D1011" s="119">
        <v>85.4</v>
      </c>
      <c r="E1011" s="119">
        <v>74.099999999999994</v>
      </c>
      <c r="F1011" s="119">
        <v>80.7</v>
      </c>
      <c r="G1011" s="119">
        <v>80.3</v>
      </c>
      <c r="H1011" s="119">
        <v>74</v>
      </c>
      <c r="I1011" s="119">
        <v>4127849</v>
      </c>
      <c r="J1011" s="119">
        <v>338549304.10000002</v>
      </c>
      <c r="K1011" s="121">
        <v>43145</v>
      </c>
      <c r="L1011" s="119">
        <v>24952</v>
      </c>
      <c r="M1011" s="119" t="s">
        <v>1549</v>
      </c>
    </row>
    <row r="1012" spans="1:13">
      <c r="A1012" s="119" t="s">
        <v>393</v>
      </c>
      <c r="B1012" s="119" t="s">
        <v>397</v>
      </c>
      <c r="C1012" s="119">
        <v>71.599999999999994</v>
      </c>
      <c r="D1012" s="119">
        <v>72.599999999999994</v>
      </c>
      <c r="E1012" s="119">
        <v>69.5</v>
      </c>
      <c r="F1012" s="119">
        <v>70.599999999999994</v>
      </c>
      <c r="G1012" s="119">
        <v>70.55</v>
      </c>
      <c r="H1012" s="119">
        <v>70.3</v>
      </c>
      <c r="I1012" s="119">
        <v>101459</v>
      </c>
      <c r="J1012" s="119">
        <v>7219231.8499999996</v>
      </c>
      <c r="K1012" s="121">
        <v>43145</v>
      </c>
      <c r="L1012" s="119">
        <v>883</v>
      </c>
      <c r="M1012" s="119" t="s">
        <v>1550</v>
      </c>
    </row>
    <row r="1013" spans="1:13">
      <c r="A1013" s="119" t="s">
        <v>2362</v>
      </c>
      <c r="B1013" s="119" t="s">
        <v>397</v>
      </c>
      <c r="C1013" s="119">
        <v>23.7</v>
      </c>
      <c r="D1013" s="119">
        <v>24.7</v>
      </c>
      <c r="E1013" s="119">
        <v>22.85</v>
      </c>
      <c r="F1013" s="119">
        <v>23</v>
      </c>
      <c r="G1013" s="119">
        <v>23.2</v>
      </c>
      <c r="H1013" s="119">
        <v>23.7</v>
      </c>
      <c r="I1013" s="119">
        <v>12863</v>
      </c>
      <c r="J1013" s="119">
        <v>297927.05</v>
      </c>
      <c r="K1013" s="121">
        <v>43145</v>
      </c>
      <c r="L1013" s="119">
        <v>103</v>
      </c>
      <c r="M1013" s="119" t="s">
        <v>2363</v>
      </c>
    </row>
    <row r="1014" spans="1:13">
      <c r="A1014" s="119" t="s">
        <v>3294</v>
      </c>
      <c r="B1014" s="119" t="s">
        <v>397</v>
      </c>
      <c r="C1014" s="119">
        <v>18.05</v>
      </c>
      <c r="D1014" s="119">
        <v>19</v>
      </c>
      <c r="E1014" s="119">
        <v>18.05</v>
      </c>
      <c r="F1014" s="119">
        <v>18.3</v>
      </c>
      <c r="G1014" s="119">
        <v>18.2</v>
      </c>
      <c r="H1014" s="119">
        <v>18.45</v>
      </c>
      <c r="I1014" s="119">
        <v>5226</v>
      </c>
      <c r="J1014" s="119">
        <v>96629.7</v>
      </c>
      <c r="K1014" s="121">
        <v>43145</v>
      </c>
      <c r="L1014" s="119">
        <v>33</v>
      </c>
      <c r="M1014" s="119" t="s">
        <v>3295</v>
      </c>
    </row>
    <row r="1015" spans="1:13">
      <c r="A1015" s="119" t="s">
        <v>358</v>
      </c>
      <c r="B1015" s="119" t="s">
        <v>397</v>
      </c>
      <c r="C1015" s="119">
        <v>393.8</v>
      </c>
      <c r="D1015" s="119">
        <v>398.95</v>
      </c>
      <c r="E1015" s="119">
        <v>373</v>
      </c>
      <c r="F1015" s="119">
        <v>376.1</v>
      </c>
      <c r="G1015" s="119">
        <v>375.75</v>
      </c>
      <c r="H1015" s="119">
        <v>385.25</v>
      </c>
      <c r="I1015" s="119">
        <v>8301309</v>
      </c>
      <c r="J1015" s="119">
        <v>3217981391.0999999</v>
      </c>
      <c r="K1015" s="121">
        <v>43145</v>
      </c>
      <c r="L1015" s="119">
        <v>128129</v>
      </c>
      <c r="M1015" s="119" t="s">
        <v>1551</v>
      </c>
    </row>
    <row r="1016" spans="1:13">
      <c r="A1016" s="119" t="s">
        <v>2244</v>
      </c>
      <c r="B1016" s="119" t="s">
        <v>397</v>
      </c>
      <c r="C1016" s="119">
        <v>30.65</v>
      </c>
      <c r="D1016" s="119">
        <v>30.65</v>
      </c>
      <c r="E1016" s="119">
        <v>29.25</v>
      </c>
      <c r="F1016" s="119">
        <v>29.6</v>
      </c>
      <c r="G1016" s="119">
        <v>29.7</v>
      </c>
      <c r="H1016" s="119">
        <v>29.75</v>
      </c>
      <c r="I1016" s="119">
        <v>104610</v>
      </c>
      <c r="J1016" s="119">
        <v>3116609.7</v>
      </c>
      <c r="K1016" s="121">
        <v>43145</v>
      </c>
      <c r="L1016" s="119">
        <v>566</v>
      </c>
      <c r="M1016" s="119" t="s">
        <v>2245</v>
      </c>
    </row>
    <row r="1017" spans="1:13">
      <c r="A1017" s="119" t="s">
        <v>3296</v>
      </c>
      <c r="B1017" s="119" t="s">
        <v>397</v>
      </c>
      <c r="C1017" s="119">
        <v>20.9</v>
      </c>
      <c r="D1017" s="119">
        <v>20.9</v>
      </c>
      <c r="E1017" s="119">
        <v>20.25</v>
      </c>
      <c r="F1017" s="119">
        <v>20.350000000000001</v>
      </c>
      <c r="G1017" s="119">
        <v>20.75</v>
      </c>
      <c r="H1017" s="119">
        <v>20.2</v>
      </c>
      <c r="I1017" s="119">
        <v>7614</v>
      </c>
      <c r="J1017" s="119">
        <v>154890.35</v>
      </c>
      <c r="K1017" s="121">
        <v>43145</v>
      </c>
      <c r="L1017" s="119">
        <v>25</v>
      </c>
      <c r="M1017" s="119" t="s">
        <v>3297</v>
      </c>
    </row>
    <row r="1018" spans="1:13">
      <c r="A1018" s="119" t="s">
        <v>1552</v>
      </c>
      <c r="B1018" s="119" t="s">
        <v>397</v>
      </c>
      <c r="C1018" s="119">
        <v>272</v>
      </c>
      <c r="D1018" s="119">
        <v>305.95</v>
      </c>
      <c r="E1018" s="119">
        <v>272</v>
      </c>
      <c r="F1018" s="119">
        <v>290.14999999999998</v>
      </c>
      <c r="G1018" s="119">
        <v>291</v>
      </c>
      <c r="H1018" s="119">
        <v>296.7</v>
      </c>
      <c r="I1018" s="119">
        <v>4901</v>
      </c>
      <c r="J1018" s="119">
        <v>1426786.65</v>
      </c>
      <c r="K1018" s="121">
        <v>43145</v>
      </c>
      <c r="L1018" s="119">
        <v>111</v>
      </c>
      <c r="M1018" s="119" t="s">
        <v>1553</v>
      </c>
    </row>
    <row r="1019" spans="1:13">
      <c r="A1019" s="119" t="s">
        <v>2987</v>
      </c>
      <c r="B1019" s="119" t="s">
        <v>397</v>
      </c>
      <c r="C1019" s="119">
        <v>15.4</v>
      </c>
      <c r="D1019" s="119">
        <v>15.4</v>
      </c>
      <c r="E1019" s="119">
        <v>13.65</v>
      </c>
      <c r="F1019" s="119">
        <v>14.65</v>
      </c>
      <c r="G1019" s="119">
        <v>14.8</v>
      </c>
      <c r="H1019" s="119">
        <v>14.5</v>
      </c>
      <c r="I1019" s="119">
        <v>10533</v>
      </c>
      <c r="J1019" s="119">
        <v>154506.04999999999</v>
      </c>
      <c r="K1019" s="121">
        <v>43145</v>
      </c>
      <c r="L1019" s="119">
        <v>51</v>
      </c>
      <c r="M1019" s="119" t="s">
        <v>2988</v>
      </c>
    </row>
    <row r="1020" spans="1:13">
      <c r="A1020" s="119" t="s">
        <v>209</v>
      </c>
      <c r="B1020" s="119" t="s">
        <v>397</v>
      </c>
      <c r="C1020" s="119">
        <v>2687</v>
      </c>
      <c r="D1020" s="119">
        <v>2756.75</v>
      </c>
      <c r="E1020" s="119">
        <v>2681.25</v>
      </c>
      <c r="F1020" s="119">
        <v>2733.3</v>
      </c>
      <c r="G1020" s="119">
        <v>2722.2</v>
      </c>
      <c r="H1020" s="119">
        <v>2687.3</v>
      </c>
      <c r="I1020" s="119">
        <v>95811</v>
      </c>
      <c r="J1020" s="119">
        <v>261652588.40000001</v>
      </c>
      <c r="K1020" s="121">
        <v>43145</v>
      </c>
      <c r="L1020" s="119">
        <v>8627</v>
      </c>
      <c r="M1020" s="119" t="s">
        <v>1555</v>
      </c>
    </row>
    <row r="1021" spans="1:13">
      <c r="A1021" s="119" t="s">
        <v>1556</v>
      </c>
      <c r="B1021" s="119" t="s">
        <v>397</v>
      </c>
      <c r="C1021" s="119">
        <v>65.349999999999994</v>
      </c>
      <c r="D1021" s="119">
        <v>67.3</v>
      </c>
      <c r="E1021" s="119">
        <v>64.25</v>
      </c>
      <c r="F1021" s="119">
        <v>66.25</v>
      </c>
      <c r="G1021" s="119">
        <v>65.95</v>
      </c>
      <c r="H1021" s="119">
        <v>64.650000000000006</v>
      </c>
      <c r="I1021" s="119">
        <v>590494</v>
      </c>
      <c r="J1021" s="119">
        <v>38894259.799999997</v>
      </c>
      <c r="K1021" s="121">
        <v>43145</v>
      </c>
      <c r="L1021" s="119">
        <v>4013</v>
      </c>
      <c r="M1021" s="119" t="s">
        <v>1557</v>
      </c>
    </row>
    <row r="1022" spans="1:13">
      <c r="A1022" s="119" t="s">
        <v>1558</v>
      </c>
      <c r="B1022" s="119" t="s">
        <v>397</v>
      </c>
      <c r="C1022" s="119">
        <v>32.049999999999997</v>
      </c>
      <c r="D1022" s="119">
        <v>33</v>
      </c>
      <c r="E1022" s="119">
        <v>31.25</v>
      </c>
      <c r="F1022" s="119">
        <v>31.75</v>
      </c>
      <c r="G1022" s="119">
        <v>31.7</v>
      </c>
      <c r="H1022" s="119">
        <v>31.6</v>
      </c>
      <c r="I1022" s="119">
        <v>1144351</v>
      </c>
      <c r="J1022" s="119">
        <v>36898767.350000001</v>
      </c>
      <c r="K1022" s="121">
        <v>43145</v>
      </c>
      <c r="L1022" s="119">
        <v>4104</v>
      </c>
      <c r="M1022" s="119" t="s">
        <v>1559</v>
      </c>
    </row>
    <row r="1023" spans="1:13">
      <c r="A1023" s="119" t="s">
        <v>1560</v>
      </c>
      <c r="B1023" s="119" t="s">
        <v>397</v>
      </c>
      <c r="C1023" s="119">
        <v>100</v>
      </c>
      <c r="D1023" s="119">
        <v>100</v>
      </c>
      <c r="E1023" s="119">
        <v>90</v>
      </c>
      <c r="F1023" s="119">
        <v>90.45</v>
      </c>
      <c r="G1023" s="119">
        <v>90.45</v>
      </c>
      <c r="H1023" s="119">
        <v>96.15</v>
      </c>
      <c r="I1023" s="119">
        <v>151243</v>
      </c>
      <c r="J1023" s="119">
        <v>13953092.050000001</v>
      </c>
      <c r="K1023" s="121">
        <v>43145</v>
      </c>
      <c r="L1023" s="119">
        <v>1112</v>
      </c>
      <c r="M1023" s="119" t="s">
        <v>1561</v>
      </c>
    </row>
    <row r="1024" spans="1:13">
      <c r="A1024" s="119" t="s">
        <v>1562</v>
      </c>
      <c r="B1024" s="119" t="s">
        <v>397</v>
      </c>
      <c r="C1024" s="119">
        <v>786.45</v>
      </c>
      <c r="D1024" s="119">
        <v>800</v>
      </c>
      <c r="E1024" s="119">
        <v>785.55</v>
      </c>
      <c r="F1024" s="119">
        <v>793.75</v>
      </c>
      <c r="G1024" s="119">
        <v>791.2</v>
      </c>
      <c r="H1024" s="119">
        <v>783.3</v>
      </c>
      <c r="I1024" s="119">
        <v>67204</v>
      </c>
      <c r="J1024" s="119">
        <v>53399591.350000001</v>
      </c>
      <c r="K1024" s="121">
        <v>43145</v>
      </c>
      <c r="L1024" s="119">
        <v>3884</v>
      </c>
      <c r="M1024" s="119" t="s">
        <v>1563</v>
      </c>
    </row>
    <row r="1025" spans="1:13">
      <c r="A1025" s="119" t="s">
        <v>2680</v>
      </c>
      <c r="B1025" s="119" t="s">
        <v>397</v>
      </c>
      <c r="C1025" s="119">
        <v>136.94999999999999</v>
      </c>
      <c r="D1025" s="119">
        <v>136.94999999999999</v>
      </c>
      <c r="E1025" s="119">
        <v>130</v>
      </c>
      <c r="F1025" s="119">
        <v>130.85</v>
      </c>
      <c r="G1025" s="119">
        <v>130.6</v>
      </c>
      <c r="H1025" s="119">
        <v>131.9</v>
      </c>
      <c r="I1025" s="119">
        <v>1715</v>
      </c>
      <c r="J1025" s="119">
        <v>226674.05</v>
      </c>
      <c r="K1025" s="121">
        <v>43145</v>
      </c>
      <c r="L1025" s="119">
        <v>73</v>
      </c>
      <c r="M1025" s="119" t="s">
        <v>2681</v>
      </c>
    </row>
    <row r="1026" spans="1:13">
      <c r="A1026" s="119" t="s">
        <v>126</v>
      </c>
      <c r="B1026" s="119" t="s">
        <v>397</v>
      </c>
      <c r="C1026" s="119">
        <v>250</v>
      </c>
      <c r="D1026" s="119">
        <v>253.6</v>
      </c>
      <c r="E1026" s="119">
        <v>248.75</v>
      </c>
      <c r="F1026" s="119">
        <v>252.05</v>
      </c>
      <c r="G1026" s="119">
        <v>251.9</v>
      </c>
      <c r="H1026" s="119">
        <v>248.7</v>
      </c>
      <c r="I1026" s="119">
        <v>3777313</v>
      </c>
      <c r="J1026" s="119">
        <v>949505376.85000002</v>
      </c>
      <c r="K1026" s="121">
        <v>43145</v>
      </c>
      <c r="L1026" s="119">
        <v>60964</v>
      </c>
      <c r="M1026" s="119" t="s">
        <v>1564</v>
      </c>
    </row>
    <row r="1027" spans="1:13">
      <c r="A1027" s="119" t="s">
        <v>127</v>
      </c>
      <c r="B1027" s="119" t="s">
        <v>397</v>
      </c>
      <c r="C1027" s="119">
        <v>111</v>
      </c>
      <c r="D1027" s="119">
        <v>112.85</v>
      </c>
      <c r="E1027" s="119">
        <v>109.85</v>
      </c>
      <c r="F1027" s="119">
        <v>111.25</v>
      </c>
      <c r="G1027" s="119">
        <v>110.8</v>
      </c>
      <c r="H1027" s="119">
        <v>111.25</v>
      </c>
      <c r="I1027" s="119">
        <v>4691167</v>
      </c>
      <c r="J1027" s="119">
        <v>521257705.94999999</v>
      </c>
      <c r="K1027" s="121">
        <v>43145</v>
      </c>
      <c r="L1027" s="119">
        <v>23188</v>
      </c>
      <c r="M1027" s="119" t="s">
        <v>1565</v>
      </c>
    </row>
    <row r="1028" spans="1:13">
      <c r="A1028" s="119" t="s">
        <v>1566</v>
      </c>
      <c r="B1028" s="119" t="s">
        <v>397</v>
      </c>
      <c r="C1028" s="119">
        <v>2355</v>
      </c>
      <c r="D1028" s="119">
        <v>2360</v>
      </c>
      <c r="E1028" s="119">
        <v>2320.0500000000002</v>
      </c>
      <c r="F1028" s="119">
        <v>2328.6999999999998</v>
      </c>
      <c r="G1028" s="119">
        <v>2338.9</v>
      </c>
      <c r="H1028" s="119">
        <v>2321.4</v>
      </c>
      <c r="I1028" s="119">
        <v>14564</v>
      </c>
      <c r="J1028" s="119">
        <v>34123295.850000001</v>
      </c>
      <c r="K1028" s="121">
        <v>43145</v>
      </c>
      <c r="L1028" s="119">
        <v>1373</v>
      </c>
      <c r="M1028" s="119" t="s">
        <v>1567</v>
      </c>
    </row>
    <row r="1029" spans="1:13">
      <c r="A1029" s="119" t="s">
        <v>1568</v>
      </c>
      <c r="B1029" s="119" t="s">
        <v>397</v>
      </c>
      <c r="C1029" s="119">
        <v>108.7</v>
      </c>
      <c r="D1029" s="119">
        <v>110.4</v>
      </c>
      <c r="E1029" s="119">
        <v>106.95</v>
      </c>
      <c r="F1029" s="119">
        <v>107.85</v>
      </c>
      <c r="G1029" s="119">
        <v>109</v>
      </c>
      <c r="H1029" s="119">
        <v>107.15</v>
      </c>
      <c r="I1029" s="119">
        <v>66987</v>
      </c>
      <c r="J1029" s="119">
        <v>7305720.25</v>
      </c>
      <c r="K1029" s="121">
        <v>43145</v>
      </c>
      <c r="L1029" s="119">
        <v>804</v>
      </c>
      <c r="M1029" s="119" t="s">
        <v>1569</v>
      </c>
    </row>
    <row r="1030" spans="1:13">
      <c r="A1030" s="119" t="s">
        <v>323</v>
      </c>
      <c r="B1030" s="119" t="s">
        <v>397</v>
      </c>
      <c r="C1030" s="119">
        <v>34.5</v>
      </c>
      <c r="D1030" s="119">
        <v>34.5</v>
      </c>
      <c r="E1030" s="119">
        <v>33.25</v>
      </c>
      <c r="F1030" s="119">
        <v>33.4</v>
      </c>
      <c r="G1030" s="119">
        <v>33.299999999999997</v>
      </c>
      <c r="H1030" s="119">
        <v>34.25</v>
      </c>
      <c r="I1030" s="119">
        <v>1270986</v>
      </c>
      <c r="J1030" s="119">
        <v>42836742.75</v>
      </c>
      <c r="K1030" s="121">
        <v>43145</v>
      </c>
      <c r="L1030" s="119">
        <v>3384</v>
      </c>
      <c r="M1030" s="119" t="s">
        <v>1570</v>
      </c>
    </row>
    <row r="1031" spans="1:13">
      <c r="A1031" s="119" t="s">
        <v>1571</v>
      </c>
      <c r="B1031" s="119" t="s">
        <v>397</v>
      </c>
      <c r="C1031" s="119">
        <v>345</v>
      </c>
      <c r="D1031" s="119">
        <v>345</v>
      </c>
      <c r="E1031" s="119">
        <v>329</v>
      </c>
      <c r="F1031" s="119">
        <v>333.45</v>
      </c>
      <c r="G1031" s="119">
        <v>331</v>
      </c>
      <c r="H1031" s="119">
        <v>329.25</v>
      </c>
      <c r="I1031" s="119">
        <v>27015</v>
      </c>
      <c r="J1031" s="119">
        <v>9136006.9000000004</v>
      </c>
      <c r="K1031" s="121">
        <v>43145</v>
      </c>
      <c r="L1031" s="119">
        <v>642</v>
      </c>
      <c r="M1031" s="119" t="s">
        <v>1572</v>
      </c>
    </row>
    <row r="1032" spans="1:13">
      <c r="A1032" s="119" t="s">
        <v>210</v>
      </c>
      <c r="B1032" s="119" t="s">
        <v>397</v>
      </c>
      <c r="C1032" s="119">
        <v>9450</v>
      </c>
      <c r="D1032" s="119">
        <v>9450</v>
      </c>
      <c r="E1032" s="119">
        <v>9228</v>
      </c>
      <c r="F1032" s="119">
        <v>9296.15</v>
      </c>
      <c r="G1032" s="119">
        <v>9340</v>
      </c>
      <c r="H1032" s="119">
        <v>9344.1</v>
      </c>
      <c r="I1032" s="119">
        <v>2491</v>
      </c>
      <c r="J1032" s="119">
        <v>23137258.800000001</v>
      </c>
      <c r="K1032" s="121">
        <v>43145</v>
      </c>
      <c r="L1032" s="119">
        <v>639</v>
      </c>
      <c r="M1032" s="119" t="s">
        <v>1573</v>
      </c>
    </row>
    <row r="1033" spans="1:13">
      <c r="A1033" s="119" t="s">
        <v>1574</v>
      </c>
      <c r="B1033" s="119" t="s">
        <v>397</v>
      </c>
      <c r="C1033" s="119">
        <v>127</v>
      </c>
      <c r="D1033" s="119">
        <v>128.69999999999999</v>
      </c>
      <c r="E1033" s="119">
        <v>124.55</v>
      </c>
      <c r="F1033" s="119">
        <v>125.45</v>
      </c>
      <c r="G1033" s="119">
        <v>125.05</v>
      </c>
      <c r="H1033" s="119">
        <v>126.05</v>
      </c>
      <c r="I1033" s="119">
        <v>4478</v>
      </c>
      <c r="J1033" s="119">
        <v>569141.9</v>
      </c>
      <c r="K1033" s="121">
        <v>43145</v>
      </c>
      <c r="L1033" s="119">
        <v>158</v>
      </c>
      <c r="M1033" s="119" t="s">
        <v>1575</v>
      </c>
    </row>
    <row r="1034" spans="1:13">
      <c r="A1034" s="119" t="s">
        <v>1576</v>
      </c>
      <c r="B1034" s="119" t="s">
        <v>397</v>
      </c>
      <c r="C1034" s="119">
        <v>1214.2</v>
      </c>
      <c r="D1034" s="119">
        <v>1214.2</v>
      </c>
      <c r="E1034" s="119">
        <v>1214.2</v>
      </c>
      <c r="F1034" s="119">
        <v>1214.2</v>
      </c>
      <c r="G1034" s="119">
        <v>1214.2</v>
      </c>
      <c r="H1034" s="119">
        <v>1156.4000000000001</v>
      </c>
      <c r="I1034" s="119">
        <v>52494</v>
      </c>
      <c r="J1034" s="119">
        <v>63738214.799999997</v>
      </c>
      <c r="K1034" s="121">
        <v>43145</v>
      </c>
      <c r="L1034" s="119">
        <v>901</v>
      </c>
      <c r="M1034" s="119" t="s">
        <v>1577</v>
      </c>
    </row>
    <row r="1035" spans="1:13">
      <c r="A1035" s="119" t="s">
        <v>1578</v>
      </c>
      <c r="B1035" s="119" t="s">
        <v>397</v>
      </c>
      <c r="C1035" s="119">
        <v>595.45000000000005</v>
      </c>
      <c r="D1035" s="119">
        <v>627</v>
      </c>
      <c r="E1035" s="119">
        <v>595.45000000000005</v>
      </c>
      <c r="F1035" s="119">
        <v>604.85</v>
      </c>
      <c r="G1035" s="119">
        <v>605</v>
      </c>
      <c r="H1035" s="119">
        <v>599.9</v>
      </c>
      <c r="I1035" s="119">
        <v>62714</v>
      </c>
      <c r="J1035" s="119">
        <v>38099134.799999997</v>
      </c>
      <c r="K1035" s="121">
        <v>43145</v>
      </c>
      <c r="L1035" s="119">
        <v>9930</v>
      </c>
      <c r="M1035" s="119" t="s">
        <v>1579</v>
      </c>
    </row>
    <row r="1036" spans="1:13">
      <c r="A1036" s="119" t="s">
        <v>208</v>
      </c>
      <c r="B1036" s="119" t="s">
        <v>397</v>
      </c>
      <c r="C1036" s="119">
        <v>900</v>
      </c>
      <c r="D1036" s="119">
        <v>906</v>
      </c>
      <c r="E1036" s="119">
        <v>890</v>
      </c>
      <c r="F1036" s="119">
        <v>894.85</v>
      </c>
      <c r="G1036" s="119">
        <v>891.8</v>
      </c>
      <c r="H1036" s="119">
        <v>894.5</v>
      </c>
      <c r="I1036" s="119">
        <v>652522</v>
      </c>
      <c r="J1036" s="119">
        <v>586755018</v>
      </c>
      <c r="K1036" s="121">
        <v>43145</v>
      </c>
      <c r="L1036" s="119">
        <v>15931</v>
      </c>
      <c r="M1036" s="119" t="s">
        <v>1580</v>
      </c>
    </row>
    <row r="1037" spans="1:13">
      <c r="A1037" s="119" t="s">
        <v>1581</v>
      </c>
      <c r="B1037" s="119" t="s">
        <v>397</v>
      </c>
      <c r="C1037" s="119">
        <v>850</v>
      </c>
      <c r="D1037" s="119">
        <v>874.9</v>
      </c>
      <c r="E1037" s="119">
        <v>835</v>
      </c>
      <c r="F1037" s="119">
        <v>839.55</v>
      </c>
      <c r="G1037" s="119">
        <v>837.9</v>
      </c>
      <c r="H1037" s="119">
        <v>840.45</v>
      </c>
      <c r="I1037" s="119">
        <v>98360</v>
      </c>
      <c r="J1037" s="119">
        <v>84282777.849999994</v>
      </c>
      <c r="K1037" s="121">
        <v>43145</v>
      </c>
      <c r="L1037" s="119">
        <v>3795</v>
      </c>
      <c r="M1037" s="119" t="s">
        <v>1582</v>
      </c>
    </row>
    <row r="1038" spans="1:13">
      <c r="A1038" s="119" t="s">
        <v>2608</v>
      </c>
      <c r="B1038" s="119" t="s">
        <v>397</v>
      </c>
      <c r="C1038" s="119">
        <v>38.200000000000003</v>
      </c>
      <c r="D1038" s="119">
        <v>38.200000000000003</v>
      </c>
      <c r="E1038" s="119">
        <v>37.299999999999997</v>
      </c>
      <c r="F1038" s="119">
        <v>37.5</v>
      </c>
      <c r="G1038" s="119">
        <v>37.4</v>
      </c>
      <c r="H1038" s="119">
        <v>36.4</v>
      </c>
      <c r="I1038" s="119">
        <v>553816</v>
      </c>
      <c r="J1038" s="119">
        <v>20995380.649999999</v>
      </c>
      <c r="K1038" s="121">
        <v>43145</v>
      </c>
      <c r="L1038" s="119">
        <v>2116</v>
      </c>
      <c r="M1038" s="119" t="s">
        <v>2609</v>
      </c>
    </row>
    <row r="1039" spans="1:13">
      <c r="A1039" s="119" t="s">
        <v>2682</v>
      </c>
      <c r="B1039" s="119" t="s">
        <v>397</v>
      </c>
      <c r="C1039" s="119">
        <v>194</v>
      </c>
      <c r="D1039" s="119">
        <v>197.3</v>
      </c>
      <c r="E1039" s="119">
        <v>185</v>
      </c>
      <c r="F1039" s="119">
        <v>189.6</v>
      </c>
      <c r="G1039" s="119">
        <v>185</v>
      </c>
      <c r="H1039" s="119">
        <v>191.9</v>
      </c>
      <c r="I1039" s="119">
        <v>5718</v>
      </c>
      <c r="J1039" s="119">
        <v>1100952.75</v>
      </c>
      <c r="K1039" s="121">
        <v>43145</v>
      </c>
      <c r="L1039" s="119">
        <v>179</v>
      </c>
      <c r="M1039" s="119" t="s">
        <v>2683</v>
      </c>
    </row>
    <row r="1040" spans="1:13">
      <c r="A1040" s="119" t="s">
        <v>1583</v>
      </c>
      <c r="B1040" s="119" t="s">
        <v>397</v>
      </c>
      <c r="C1040" s="119">
        <v>39.9</v>
      </c>
      <c r="D1040" s="119">
        <v>40.450000000000003</v>
      </c>
      <c r="E1040" s="119">
        <v>38.6</v>
      </c>
      <c r="F1040" s="119">
        <v>39.299999999999997</v>
      </c>
      <c r="G1040" s="119">
        <v>39.200000000000003</v>
      </c>
      <c r="H1040" s="119">
        <v>38.4</v>
      </c>
      <c r="I1040" s="119">
        <v>30547</v>
      </c>
      <c r="J1040" s="119">
        <v>1211251.3999999999</v>
      </c>
      <c r="K1040" s="121">
        <v>43145</v>
      </c>
      <c r="L1040" s="119">
        <v>458</v>
      </c>
      <c r="M1040" s="119" t="s">
        <v>1584</v>
      </c>
    </row>
    <row r="1041" spans="1:13">
      <c r="A1041" s="119" t="s">
        <v>1585</v>
      </c>
      <c r="B1041" s="119" t="s">
        <v>397</v>
      </c>
      <c r="C1041" s="119">
        <v>92.95</v>
      </c>
      <c r="D1041" s="119">
        <v>99.6</v>
      </c>
      <c r="E1041" s="119">
        <v>91.75</v>
      </c>
      <c r="F1041" s="119">
        <v>97.7</v>
      </c>
      <c r="G1041" s="119">
        <v>96</v>
      </c>
      <c r="H1041" s="119">
        <v>91.95</v>
      </c>
      <c r="I1041" s="119">
        <v>220706</v>
      </c>
      <c r="J1041" s="119">
        <v>21324669.449999999</v>
      </c>
      <c r="K1041" s="121">
        <v>43145</v>
      </c>
      <c r="L1041" s="119">
        <v>2438</v>
      </c>
      <c r="M1041" s="119" t="s">
        <v>1586</v>
      </c>
    </row>
    <row r="1042" spans="1:13">
      <c r="A1042" s="119" t="s">
        <v>1587</v>
      </c>
      <c r="B1042" s="119" t="s">
        <v>397</v>
      </c>
      <c r="C1042" s="119">
        <v>214</v>
      </c>
      <c r="D1042" s="119">
        <v>214</v>
      </c>
      <c r="E1042" s="119">
        <v>208.35</v>
      </c>
      <c r="F1042" s="119">
        <v>210.55</v>
      </c>
      <c r="G1042" s="119">
        <v>211</v>
      </c>
      <c r="H1042" s="119">
        <v>209.75</v>
      </c>
      <c r="I1042" s="119">
        <v>14991</v>
      </c>
      <c r="J1042" s="119">
        <v>3167835.1</v>
      </c>
      <c r="K1042" s="121">
        <v>43145</v>
      </c>
      <c r="L1042" s="119">
        <v>317</v>
      </c>
      <c r="M1042" s="119" t="s">
        <v>1588</v>
      </c>
    </row>
    <row r="1043" spans="1:13">
      <c r="A1043" s="119" t="s">
        <v>128</v>
      </c>
      <c r="B1043" s="119" t="s">
        <v>397</v>
      </c>
      <c r="C1043" s="119">
        <v>158.94999999999999</v>
      </c>
      <c r="D1043" s="119">
        <v>158.94999999999999</v>
      </c>
      <c r="E1043" s="119">
        <v>144.65</v>
      </c>
      <c r="F1043" s="119">
        <v>145.85</v>
      </c>
      <c r="G1043" s="119">
        <v>144.85</v>
      </c>
      <c r="H1043" s="119">
        <v>161.65</v>
      </c>
      <c r="I1043" s="119">
        <v>68396778</v>
      </c>
      <c r="J1043" s="119">
        <v>10265480651.200001</v>
      </c>
      <c r="K1043" s="121">
        <v>43145</v>
      </c>
      <c r="L1043" s="119">
        <v>315536</v>
      </c>
      <c r="M1043" s="119" t="s">
        <v>1589</v>
      </c>
    </row>
    <row r="1044" spans="1:13">
      <c r="A1044" s="119" t="s">
        <v>1590</v>
      </c>
      <c r="B1044" s="119" t="s">
        <v>397</v>
      </c>
      <c r="C1044" s="119">
        <v>39.4</v>
      </c>
      <c r="D1044" s="119">
        <v>39.549999999999997</v>
      </c>
      <c r="E1044" s="119">
        <v>38.200000000000003</v>
      </c>
      <c r="F1044" s="119">
        <v>38.200000000000003</v>
      </c>
      <c r="G1044" s="119">
        <v>38.25</v>
      </c>
      <c r="H1044" s="119">
        <v>39.15</v>
      </c>
      <c r="I1044" s="119">
        <v>273134</v>
      </c>
      <c r="J1044" s="119">
        <v>10559289.25</v>
      </c>
      <c r="K1044" s="121">
        <v>43145</v>
      </c>
      <c r="L1044" s="119">
        <v>1313</v>
      </c>
      <c r="M1044" s="119" t="s">
        <v>1591</v>
      </c>
    </row>
    <row r="1045" spans="1:13">
      <c r="A1045" s="119" t="s">
        <v>2298</v>
      </c>
      <c r="B1045" s="119" t="s">
        <v>397</v>
      </c>
      <c r="C1045" s="119">
        <v>1246</v>
      </c>
      <c r="D1045" s="119">
        <v>1270</v>
      </c>
      <c r="E1045" s="119">
        <v>1246</v>
      </c>
      <c r="F1045" s="119">
        <v>1253.5</v>
      </c>
      <c r="G1045" s="119">
        <v>1252.75</v>
      </c>
      <c r="H1045" s="119">
        <v>1245.55</v>
      </c>
      <c r="I1045" s="119">
        <v>97126</v>
      </c>
      <c r="J1045" s="119">
        <v>122146786.34999999</v>
      </c>
      <c r="K1045" s="121">
        <v>43145</v>
      </c>
      <c r="L1045" s="119">
        <v>15686</v>
      </c>
      <c r="M1045" s="119" t="s">
        <v>2299</v>
      </c>
    </row>
    <row r="1046" spans="1:13">
      <c r="A1046" s="119" t="s">
        <v>3298</v>
      </c>
      <c r="B1046" s="119" t="s">
        <v>397</v>
      </c>
      <c r="C1046" s="119">
        <v>22.25</v>
      </c>
      <c r="D1046" s="119">
        <v>22.4</v>
      </c>
      <c r="E1046" s="119">
        <v>21</v>
      </c>
      <c r="F1046" s="119">
        <v>21.9</v>
      </c>
      <c r="G1046" s="119">
        <v>21.5</v>
      </c>
      <c r="H1046" s="119">
        <v>21.7</v>
      </c>
      <c r="I1046" s="119">
        <v>14693</v>
      </c>
      <c r="J1046" s="119">
        <v>320636.7</v>
      </c>
      <c r="K1046" s="121">
        <v>43145</v>
      </c>
      <c r="L1046" s="119">
        <v>58</v>
      </c>
      <c r="M1046" s="119" t="s">
        <v>3299</v>
      </c>
    </row>
    <row r="1047" spans="1:13">
      <c r="A1047" s="119" t="s">
        <v>1592</v>
      </c>
      <c r="B1047" s="119" t="s">
        <v>397</v>
      </c>
      <c r="C1047" s="119">
        <v>175.9</v>
      </c>
      <c r="D1047" s="119">
        <v>180</v>
      </c>
      <c r="E1047" s="119">
        <v>174.15</v>
      </c>
      <c r="F1047" s="119">
        <v>177.9</v>
      </c>
      <c r="G1047" s="119">
        <v>178.5</v>
      </c>
      <c r="H1047" s="119">
        <v>174.15</v>
      </c>
      <c r="I1047" s="119">
        <v>93842</v>
      </c>
      <c r="J1047" s="119">
        <v>16707402.949999999</v>
      </c>
      <c r="K1047" s="121">
        <v>43145</v>
      </c>
      <c r="L1047" s="119">
        <v>2136</v>
      </c>
      <c r="M1047" s="119" t="s">
        <v>2235</v>
      </c>
    </row>
    <row r="1048" spans="1:13">
      <c r="A1048" s="119" t="s">
        <v>2589</v>
      </c>
      <c r="B1048" s="119" t="s">
        <v>397</v>
      </c>
      <c r="C1048" s="119">
        <v>1149.9000000000001</v>
      </c>
      <c r="D1048" s="119">
        <v>1149.9000000000001</v>
      </c>
      <c r="E1048" s="119">
        <v>1120.0999999999999</v>
      </c>
      <c r="F1048" s="119">
        <v>1149.5999999999999</v>
      </c>
      <c r="G1048" s="119">
        <v>1149.9000000000001</v>
      </c>
      <c r="H1048" s="119">
        <v>1143.25</v>
      </c>
      <c r="I1048" s="119">
        <v>1552</v>
      </c>
      <c r="J1048" s="119">
        <v>1784165.05</v>
      </c>
      <c r="K1048" s="121">
        <v>43145</v>
      </c>
      <c r="L1048" s="119">
        <v>31</v>
      </c>
      <c r="M1048" s="119" t="s">
        <v>2590</v>
      </c>
    </row>
    <row r="1049" spans="1:13">
      <c r="A1049" s="119" t="s">
        <v>2309</v>
      </c>
      <c r="B1049" s="119" t="s">
        <v>397</v>
      </c>
      <c r="C1049" s="119">
        <v>299.2</v>
      </c>
      <c r="D1049" s="119">
        <v>300.25</v>
      </c>
      <c r="E1049" s="119">
        <v>291.39999999999998</v>
      </c>
      <c r="F1049" s="119">
        <v>294.5</v>
      </c>
      <c r="G1049" s="119">
        <v>293.89999999999998</v>
      </c>
      <c r="H1049" s="119">
        <v>297.8</v>
      </c>
      <c r="I1049" s="119">
        <v>4185</v>
      </c>
      <c r="J1049" s="119">
        <v>1239801</v>
      </c>
      <c r="K1049" s="121">
        <v>43145</v>
      </c>
      <c r="L1049" s="119">
        <v>202</v>
      </c>
      <c r="M1049" s="119" t="s">
        <v>2310</v>
      </c>
    </row>
    <row r="1050" spans="1:13">
      <c r="A1050" s="119" t="s">
        <v>2202</v>
      </c>
      <c r="B1050" s="119" t="s">
        <v>397</v>
      </c>
      <c r="C1050" s="119">
        <v>224.85</v>
      </c>
      <c r="D1050" s="119">
        <v>224.85</v>
      </c>
      <c r="E1050" s="119">
        <v>215.6</v>
      </c>
      <c r="F1050" s="119">
        <v>215.95</v>
      </c>
      <c r="G1050" s="119">
        <v>215.6</v>
      </c>
      <c r="H1050" s="119">
        <v>215.95</v>
      </c>
      <c r="I1050" s="119">
        <v>27709</v>
      </c>
      <c r="J1050" s="119">
        <v>6078822.5999999996</v>
      </c>
      <c r="K1050" s="121">
        <v>43145</v>
      </c>
      <c r="L1050" s="119">
        <v>792</v>
      </c>
      <c r="M1050" s="119" t="s">
        <v>2804</v>
      </c>
    </row>
    <row r="1051" spans="1:13">
      <c r="A1051" s="119" t="s">
        <v>1593</v>
      </c>
      <c r="B1051" s="119" t="s">
        <v>397</v>
      </c>
      <c r="C1051" s="119">
        <v>467</v>
      </c>
      <c r="D1051" s="119">
        <v>469.7</v>
      </c>
      <c r="E1051" s="119">
        <v>465.15</v>
      </c>
      <c r="F1051" s="119">
        <v>469.1</v>
      </c>
      <c r="G1051" s="119">
        <v>469.05</v>
      </c>
      <c r="H1051" s="119">
        <v>468.85</v>
      </c>
      <c r="I1051" s="119">
        <v>591148</v>
      </c>
      <c r="J1051" s="119">
        <v>276904967.14999998</v>
      </c>
      <c r="K1051" s="121">
        <v>43145</v>
      </c>
      <c r="L1051" s="119">
        <v>4957</v>
      </c>
      <c r="M1051" s="119" t="s">
        <v>1594</v>
      </c>
    </row>
    <row r="1052" spans="1:13">
      <c r="A1052" s="119" t="s">
        <v>1595</v>
      </c>
      <c r="B1052" s="119" t="s">
        <v>397</v>
      </c>
      <c r="C1052" s="119">
        <v>264.89999999999998</v>
      </c>
      <c r="D1052" s="119">
        <v>264.89999999999998</v>
      </c>
      <c r="E1052" s="119">
        <v>250.55</v>
      </c>
      <c r="F1052" s="119">
        <v>252.3</v>
      </c>
      <c r="G1052" s="119">
        <v>251.05</v>
      </c>
      <c r="H1052" s="119">
        <v>256.45</v>
      </c>
      <c r="I1052" s="119">
        <v>18535</v>
      </c>
      <c r="J1052" s="119">
        <v>4758996.3</v>
      </c>
      <c r="K1052" s="121">
        <v>43145</v>
      </c>
      <c r="L1052" s="119">
        <v>565</v>
      </c>
      <c r="M1052" s="119" t="s">
        <v>1596</v>
      </c>
    </row>
    <row r="1053" spans="1:13">
      <c r="A1053" s="119" t="s">
        <v>1597</v>
      </c>
      <c r="B1053" s="119" t="s">
        <v>397</v>
      </c>
      <c r="C1053" s="119">
        <v>505.95</v>
      </c>
      <c r="D1053" s="119">
        <v>517</v>
      </c>
      <c r="E1053" s="119">
        <v>495.2</v>
      </c>
      <c r="F1053" s="119">
        <v>502.05</v>
      </c>
      <c r="G1053" s="119">
        <v>501.8</v>
      </c>
      <c r="H1053" s="119">
        <v>497.05</v>
      </c>
      <c r="I1053" s="119">
        <v>152263</v>
      </c>
      <c r="J1053" s="119">
        <v>77263966</v>
      </c>
      <c r="K1053" s="121">
        <v>43145</v>
      </c>
      <c r="L1053" s="119">
        <v>2356</v>
      </c>
      <c r="M1053" s="119" t="s">
        <v>1598</v>
      </c>
    </row>
    <row r="1054" spans="1:13">
      <c r="A1054" s="119" t="s">
        <v>1599</v>
      </c>
      <c r="B1054" s="119" t="s">
        <v>397</v>
      </c>
      <c r="C1054" s="119">
        <v>180</v>
      </c>
      <c r="D1054" s="119">
        <v>180</v>
      </c>
      <c r="E1054" s="119">
        <v>170</v>
      </c>
      <c r="F1054" s="119">
        <v>171.5</v>
      </c>
      <c r="G1054" s="119">
        <v>170</v>
      </c>
      <c r="H1054" s="119">
        <v>176.4</v>
      </c>
      <c r="I1054" s="119">
        <v>1383</v>
      </c>
      <c r="J1054" s="119">
        <v>240772.9</v>
      </c>
      <c r="K1054" s="121">
        <v>43145</v>
      </c>
      <c r="L1054" s="119">
        <v>85</v>
      </c>
      <c r="M1054" s="119" t="s">
        <v>1600</v>
      </c>
    </row>
    <row r="1055" spans="1:13">
      <c r="A1055" s="119" t="s">
        <v>129</v>
      </c>
      <c r="B1055" s="119" t="s">
        <v>397</v>
      </c>
      <c r="C1055" s="119">
        <v>198.45</v>
      </c>
      <c r="D1055" s="119">
        <v>198.45</v>
      </c>
      <c r="E1055" s="119">
        <v>193.7</v>
      </c>
      <c r="F1055" s="119">
        <v>195.45</v>
      </c>
      <c r="G1055" s="119">
        <v>195.75</v>
      </c>
      <c r="H1055" s="119">
        <v>198.5</v>
      </c>
      <c r="I1055" s="119">
        <v>7792834</v>
      </c>
      <c r="J1055" s="119">
        <v>1519117556.7</v>
      </c>
      <c r="K1055" s="121">
        <v>43145</v>
      </c>
      <c r="L1055" s="119">
        <v>52350</v>
      </c>
      <c r="M1055" s="119" t="s">
        <v>1601</v>
      </c>
    </row>
    <row r="1056" spans="1:13">
      <c r="A1056" s="119" t="s">
        <v>1602</v>
      </c>
      <c r="B1056" s="119" t="s">
        <v>397</v>
      </c>
      <c r="C1056" s="119">
        <v>824.2</v>
      </c>
      <c r="D1056" s="119">
        <v>908</v>
      </c>
      <c r="E1056" s="119">
        <v>817</v>
      </c>
      <c r="F1056" s="119">
        <v>860.35</v>
      </c>
      <c r="G1056" s="119">
        <v>850.05</v>
      </c>
      <c r="H1056" s="119">
        <v>824.2</v>
      </c>
      <c r="I1056" s="119">
        <v>56701</v>
      </c>
      <c r="J1056" s="119">
        <v>49308621.350000001</v>
      </c>
      <c r="K1056" s="121">
        <v>43145</v>
      </c>
      <c r="L1056" s="119">
        <v>1741</v>
      </c>
      <c r="M1056" s="119" t="s">
        <v>1603</v>
      </c>
    </row>
    <row r="1057" spans="1:13">
      <c r="A1057" s="119" t="s">
        <v>1604</v>
      </c>
      <c r="B1057" s="119" t="s">
        <v>397</v>
      </c>
      <c r="C1057" s="119">
        <v>571.15</v>
      </c>
      <c r="D1057" s="119">
        <v>581.75</v>
      </c>
      <c r="E1057" s="119">
        <v>558</v>
      </c>
      <c r="F1057" s="119">
        <v>575.15</v>
      </c>
      <c r="G1057" s="119">
        <v>570.1</v>
      </c>
      <c r="H1057" s="119">
        <v>579.54999999999995</v>
      </c>
      <c r="I1057" s="119">
        <v>48170</v>
      </c>
      <c r="J1057" s="119">
        <v>27529449.649999999</v>
      </c>
      <c r="K1057" s="121">
        <v>43145</v>
      </c>
      <c r="L1057" s="119">
        <v>3792</v>
      </c>
      <c r="M1057" s="119" t="s">
        <v>1605</v>
      </c>
    </row>
    <row r="1058" spans="1:13">
      <c r="A1058" s="119" t="s">
        <v>1606</v>
      </c>
      <c r="B1058" s="119" t="s">
        <v>397</v>
      </c>
      <c r="C1058" s="119">
        <v>191.6</v>
      </c>
      <c r="D1058" s="119">
        <v>192.8</v>
      </c>
      <c r="E1058" s="119">
        <v>183</v>
      </c>
      <c r="F1058" s="119">
        <v>184.45</v>
      </c>
      <c r="G1058" s="119">
        <v>184.9</v>
      </c>
      <c r="H1058" s="119">
        <v>189.15</v>
      </c>
      <c r="I1058" s="119">
        <v>181222</v>
      </c>
      <c r="J1058" s="119">
        <v>34004020.5</v>
      </c>
      <c r="K1058" s="121">
        <v>43145</v>
      </c>
      <c r="L1058" s="119">
        <v>2646</v>
      </c>
      <c r="M1058" s="119" t="s">
        <v>1607</v>
      </c>
    </row>
    <row r="1059" spans="1:13">
      <c r="A1059" s="119" t="s">
        <v>2437</v>
      </c>
      <c r="B1059" s="119" t="s">
        <v>397</v>
      </c>
      <c r="C1059" s="119">
        <v>15.5</v>
      </c>
      <c r="D1059" s="119">
        <v>15.5</v>
      </c>
      <c r="E1059" s="119">
        <v>14.75</v>
      </c>
      <c r="F1059" s="119">
        <v>14.9</v>
      </c>
      <c r="G1059" s="119">
        <v>14.9</v>
      </c>
      <c r="H1059" s="119">
        <v>14.85</v>
      </c>
      <c r="I1059" s="119">
        <v>52222</v>
      </c>
      <c r="J1059" s="119">
        <v>794689.95</v>
      </c>
      <c r="K1059" s="121">
        <v>43145</v>
      </c>
      <c r="L1059" s="119">
        <v>169</v>
      </c>
      <c r="M1059" s="119" t="s">
        <v>2438</v>
      </c>
    </row>
    <row r="1060" spans="1:13">
      <c r="A1060" s="119" t="s">
        <v>1608</v>
      </c>
      <c r="B1060" s="119" t="s">
        <v>397</v>
      </c>
      <c r="C1060" s="119">
        <v>98.5</v>
      </c>
      <c r="D1060" s="119">
        <v>102.9</v>
      </c>
      <c r="E1060" s="119">
        <v>95.7</v>
      </c>
      <c r="F1060" s="119">
        <v>96.8</v>
      </c>
      <c r="G1060" s="119">
        <v>96</v>
      </c>
      <c r="H1060" s="119">
        <v>97.75</v>
      </c>
      <c r="I1060" s="119">
        <v>1636773</v>
      </c>
      <c r="J1060" s="119">
        <v>163397035.84999999</v>
      </c>
      <c r="K1060" s="121">
        <v>43145</v>
      </c>
      <c r="L1060" s="119">
        <v>12578</v>
      </c>
      <c r="M1060" s="119" t="s">
        <v>1609</v>
      </c>
    </row>
    <row r="1061" spans="1:13">
      <c r="A1061" s="119" t="s">
        <v>2606</v>
      </c>
      <c r="B1061" s="119" t="s">
        <v>397</v>
      </c>
      <c r="C1061" s="119">
        <v>221</v>
      </c>
      <c r="D1061" s="119">
        <v>227.9</v>
      </c>
      <c r="E1061" s="119">
        <v>218.55</v>
      </c>
      <c r="F1061" s="119">
        <v>220.55</v>
      </c>
      <c r="G1061" s="119">
        <v>220.25</v>
      </c>
      <c r="H1061" s="119">
        <v>218.5</v>
      </c>
      <c r="I1061" s="119">
        <v>3183573</v>
      </c>
      <c r="J1061" s="119">
        <v>712037623</v>
      </c>
      <c r="K1061" s="121">
        <v>43145</v>
      </c>
      <c r="L1061" s="119">
        <v>21110</v>
      </c>
      <c r="M1061" s="119" t="s">
        <v>2607</v>
      </c>
    </row>
    <row r="1062" spans="1:13">
      <c r="A1062" s="119" t="s">
        <v>1610</v>
      </c>
      <c r="B1062" s="119" t="s">
        <v>397</v>
      </c>
      <c r="C1062" s="119">
        <v>8.25</v>
      </c>
      <c r="D1062" s="119">
        <v>8.5</v>
      </c>
      <c r="E1062" s="119">
        <v>8</v>
      </c>
      <c r="F1062" s="119">
        <v>8.4499999999999993</v>
      </c>
      <c r="G1062" s="119">
        <v>8.5</v>
      </c>
      <c r="H1062" s="119">
        <v>8.1</v>
      </c>
      <c r="I1062" s="119">
        <v>908629</v>
      </c>
      <c r="J1062" s="119">
        <v>7629060.2000000002</v>
      </c>
      <c r="K1062" s="121">
        <v>43145</v>
      </c>
      <c r="L1062" s="119">
        <v>676</v>
      </c>
      <c r="M1062" s="119" t="s">
        <v>1611</v>
      </c>
    </row>
    <row r="1063" spans="1:13">
      <c r="A1063" s="119" t="s">
        <v>3300</v>
      </c>
      <c r="B1063" s="119" t="s">
        <v>397</v>
      </c>
      <c r="C1063" s="119">
        <v>8</v>
      </c>
      <c r="D1063" s="119">
        <v>8.1999999999999993</v>
      </c>
      <c r="E1063" s="119">
        <v>7.95</v>
      </c>
      <c r="F1063" s="119">
        <v>8.1</v>
      </c>
      <c r="G1063" s="119">
        <v>8.1999999999999993</v>
      </c>
      <c r="H1063" s="119">
        <v>8</v>
      </c>
      <c r="I1063" s="119">
        <v>54737</v>
      </c>
      <c r="J1063" s="119">
        <v>443760.8</v>
      </c>
      <c r="K1063" s="121">
        <v>43145</v>
      </c>
      <c r="L1063" s="119">
        <v>124</v>
      </c>
      <c r="M1063" s="119" t="s">
        <v>3301</v>
      </c>
    </row>
    <row r="1064" spans="1:13">
      <c r="A1064" s="119" t="s">
        <v>1612</v>
      </c>
      <c r="B1064" s="119" t="s">
        <v>397</v>
      </c>
      <c r="C1064" s="119">
        <v>117.6</v>
      </c>
      <c r="D1064" s="119">
        <v>122.4</v>
      </c>
      <c r="E1064" s="119">
        <v>115.25</v>
      </c>
      <c r="F1064" s="119">
        <v>115.85</v>
      </c>
      <c r="G1064" s="119">
        <v>115.5</v>
      </c>
      <c r="H1064" s="119">
        <v>117.8</v>
      </c>
      <c r="I1064" s="119">
        <v>180027</v>
      </c>
      <c r="J1064" s="119">
        <v>21257840</v>
      </c>
      <c r="K1064" s="121">
        <v>43145</v>
      </c>
      <c r="L1064" s="119">
        <v>2037</v>
      </c>
      <c r="M1064" s="119" t="s">
        <v>1613</v>
      </c>
    </row>
    <row r="1065" spans="1:13">
      <c r="A1065" s="119" t="s">
        <v>2522</v>
      </c>
      <c r="B1065" s="119" t="s">
        <v>397</v>
      </c>
      <c r="C1065" s="119">
        <v>76</v>
      </c>
      <c r="D1065" s="119">
        <v>77.75</v>
      </c>
      <c r="E1065" s="119">
        <v>74.05</v>
      </c>
      <c r="F1065" s="119">
        <v>74.55</v>
      </c>
      <c r="G1065" s="119">
        <v>75.75</v>
      </c>
      <c r="H1065" s="119">
        <v>75.5</v>
      </c>
      <c r="I1065" s="119">
        <v>5194</v>
      </c>
      <c r="J1065" s="119">
        <v>390732.5</v>
      </c>
      <c r="K1065" s="121">
        <v>43145</v>
      </c>
      <c r="L1065" s="119">
        <v>71</v>
      </c>
      <c r="M1065" s="119" t="s">
        <v>2523</v>
      </c>
    </row>
    <row r="1066" spans="1:13">
      <c r="A1066" s="119" t="s">
        <v>1614</v>
      </c>
      <c r="B1066" s="119" t="s">
        <v>397</v>
      </c>
      <c r="C1066" s="119">
        <v>321.89999999999998</v>
      </c>
      <c r="D1066" s="119">
        <v>345</v>
      </c>
      <c r="E1066" s="119">
        <v>310.2</v>
      </c>
      <c r="F1066" s="119">
        <v>325.3</v>
      </c>
      <c r="G1066" s="119">
        <v>324</v>
      </c>
      <c r="H1066" s="119">
        <v>320.60000000000002</v>
      </c>
      <c r="I1066" s="119">
        <v>477178</v>
      </c>
      <c r="J1066" s="119">
        <v>159021536.19999999</v>
      </c>
      <c r="K1066" s="121">
        <v>43145</v>
      </c>
      <c r="L1066" s="119">
        <v>12002</v>
      </c>
      <c r="M1066" s="119" t="s">
        <v>1615</v>
      </c>
    </row>
    <row r="1067" spans="1:13">
      <c r="A1067" s="119" t="s">
        <v>2178</v>
      </c>
      <c r="B1067" s="119" t="s">
        <v>397</v>
      </c>
      <c r="C1067" s="119">
        <v>417.45</v>
      </c>
      <c r="D1067" s="119">
        <v>419.8</v>
      </c>
      <c r="E1067" s="119">
        <v>401.6</v>
      </c>
      <c r="F1067" s="119">
        <v>406.85</v>
      </c>
      <c r="G1067" s="119">
        <v>407</v>
      </c>
      <c r="H1067" s="119">
        <v>407.75</v>
      </c>
      <c r="I1067" s="119">
        <v>7624</v>
      </c>
      <c r="J1067" s="119">
        <v>3124722.3</v>
      </c>
      <c r="K1067" s="121">
        <v>43145</v>
      </c>
      <c r="L1067" s="119">
        <v>357</v>
      </c>
      <c r="M1067" s="119" t="s">
        <v>2179</v>
      </c>
    </row>
    <row r="1068" spans="1:13">
      <c r="A1068" s="119" t="s">
        <v>1616</v>
      </c>
      <c r="B1068" s="119" t="s">
        <v>397</v>
      </c>
      <c r="C1068" s="119">
        <v>32</v>
      </c>
      <c r="D1068" s="119">
        <v>32.15</v>
      </c>
      <c r="E1068" s="119">
        <v>30.3</v>
      </c>
      <c r="F1068" s="119">
        <v>30.55</v>
      </c>
      <c r="G1068" s="119">
        <v>30.35</v>
      </c>
      <c r="H1068" s="119">
        <v>31.7</v>
      </c>
      <c r="I1068" s="119">
        <v>11300</v>
      </c>
      <c r="J1068" s="119">
        <v>349763.7</v>
      </c>
      <c r="K1068" s="121">
        <v>43145</v>
      </c>
      <c r="L1068" s="119">
        <v>163</v>
      </c>
      <c r="M1068" s="119" t="s">
        <v>1617</v>
      </c>
    </row>
    <row r="1069" spans="1:13">
      <c r="A1069" s="119" t="s">
        <v>2612</v>
      </c>
      <c r="B1069" s="119" t="s">
        <v>397</v>
      </c>
      <c r="C1069" s="119">
        <v>46.4</v>
      </c>
      <c r="D1069" s="119">
        <v>51.25</v>
      </c>
      <c r="E1069" s="119">
        <v>46.4</v>
      </c>
      <c r="F1069" s="119">
        <v>48.45</v>
      </c>
      <c r="G1069" s="119">
        <v>49.5</v>
      </c>
      <c r="H1069" s="119">
        <v>49.3</v>
      </c>
      <c r="I1069" s="119">
        <v>6590</v>
      </c>
      <c r="J1069" s="119">
        <v>324525.65000000002</v>
      </c>
      <c r="K1069" s="121">
        <v>43145</v>
      </c>
      <c r="L1069" s="119">
        <v>119</v>
      </c>
      <c r="M1069" s="119" t="s">
        <v>2613</v>
      </c>
    </row>
    <row r="1070" spans="1:13">
      <c r="A1070" s="119" t="s">
        <v>1618</v>
      </c>
      <c r="B1070" s="119" t="s">
        <v>397</v>
      </c>
      <c r="C1070" s="119">
        <v>65</v>
      </c>
      <c r="D1070" s="119">
        <v>65</v>
      </c>
      <c r="E1070" s="119">
        <v>62.5</v>
      </c>
      <c r="F1070" s="119">
        <v>62.8</v>
      </c>
      <c r="G1070" s="119">
        <v>62.6</v>
      </c>
      <c r="H1070" s="119">
        <v>63.3</v>
      </c>
      <c r="I1070" s="119">
        <v>20781</v>
      </c>
      <c r="J1070" s="119">
        <v>1316222.1499999999</v>
      </c>
      <c r="K1070" s="121">
        <v>43145</v>
      </c>
      <c r="L1070" s="119">
        <v>184</v>
      </c>
      <c r="M1070" s="119" t="s">
        <v>1619</v>
      </c>
    </row>
    <row r="1071" spans="1:13">
      <c r="A1071" s="119" t="s">
        <v>1620</v>
      </c>
      <c r="B1071" s="119" t="s">
        <v>397</v>
      </c>
      <c r="C1071" s="119">
        <v>312.8</v>
      </c>
      <c r="D1071" s="119">
        <v>319.45</v>
      </c>
      <c r="E1071" s="119">
        <v>309.3</v>
      </c>
      <c r="F1071" s="119">
        <v>312.3</v>
      </c>
      <c r="G1071" s="119">
        <v>312.35000000000002</v>
      </c>
      <c r="H1071" s="119">
        <v>309.64999999999998</v>
      </c>
      <c r="I1071" s="119">
        <v>228692</v>
      </c>
      <c r="J1071" s="119">
        <v>71540394.849999994</v>
      </c>
      <c r="K1071" s="121">
        <v>43145</v>
      </c>
      <c r="L1071" s="119">
        <v>18862</v>
      </c>
      <c r="M1071" s="119" t="s">
        <v>1621</v>
      </c>
    </row>
    <row r="1072" spans="1:13">
      <c r="A1072" s="119" t="s">
        <v>2415</v>
      </c>
      <c r="B1072" s="119" t="s">
        <v>397</v>
      </c>
      <c r="C1072" s="119">
        <v>104.05</v>
      </c>
      <c r="D1072" s="119">
        <v>108.5</v>
      </c>
      <c r="E1072" s="119">
        <v>103.4</v>
      </c>
      <c r="F1072" s="119">
        <v>104.2</v>
      </c>
      <c r="G1072" s="119">
        <v>104.5</v>
      </c>
      <c r="H1072" s="119">
        <v>103.4</v>
      </c>
      <c r="I1072" s="119">
        <v>286279</v>
      </c>
      <c r="J1072" s="119">
        <v>30256818.25</v>
      </c>
      <c r="K1072" s="121">
        <v>43145</v>
      </c>
      <c r="L1072" s="119">
        <v>2563</v>
      </c>
      <c r="M1072" s="119" t="s">
        <v>2416</v>
      </c>
    </row>
    <row r="1073" spans="1:13">
      <c r="A1073" s="119" t="s">
        <v>2356</v>
      </c>
      <c r="B1073" s="119" t="s">
        <v>397</v>
      </c>
      <c r="C1073" s="119">
        <v>53.3</v>
      </c>
      <c r="D1073" s="119">
        <v>53.35</v>
      </c>
      <c r="E1073" s="119">
        <v>51.3</v>
      </c>
      <c r="F1073" s="119">
        <v>51.9</v>
      </c>
      <c r="G1073" s="119">
        <v>52.8</v>
      </c>
      <c r="H1073" s="119">
        <v>51.95</v>
      </c>
      <c r="I1073" s="119">
        <v>30927</v>
      </c>
      <c r="J1073" s="119">
        <v>1608765.75</v>
      </c>
      <c r="K1073" s="121">
        <v>43145</v>
      </c>
      <c r="L1073" s="119">
        <v>312</v>
      </c>
      <c r="M1073" s="119" t="s">
        <v>2357</v>
      </c>
    </row>
    <row r="1074" spans="1:13">
      <c r="A1074" s="119" t="s">
        <v>1622</v>
      </c>
      <c r="B1074" s="119" t="s">
        <v>397</v>
      </c>
      <c r="C1074" s="119">
        <v>136.30000000000001</v>
      </c>
      <c r="D1074" s="119">
        <v>144.65</v>
      </c>
      <c r="E1074" s="119">
        <v>135.80000000000001</v>
      </c>
      <c r="F1074" s="119">
        <v>138.30000000000001</v>
      </c>
      <c r="G1074" s="119">
        <v>137.80000000000001</v>
      </c>
      <c r="H1074" s="119">
        <v>136.30000000000001</v>
      </c>
      <c r="I1074" s="119">
        <v>3530326</v>
      </c>
      <c r="J1074" s="119">
        <v>498538665.25</v>
      </c>
      <c r="K1074" s="121">
        <v>43145</v>
      </c>
      <c r="L1074" s="119">
        <v>21544</v>
      </c>
      <c r="M1074" s="119" t="s">
        <v>1623</v>
      </c>
    </row>
    <row r="1075" spans="1:13">
      <c r="A1075" s="119" t="s">
        <v>3302</v>
      </c>
      <c r="B1075" s="119" t="s">
        <v>397</v>
      </c>
      <c r="C1075" s="119">
        <v>5.8</v>
      </c>
      <c r="D1075" s="119">
        <v>5.95</v>
      </c>
      <c r="E1075" s="119">
        <v>5.5</v>
      </c>
      <c r="F1075" s="119">
        <v>5.85</v>
      </c>
      <c r="G1075" s="119">
        <v>5.95</v>
      </c>
      <c r="H1075" s="119">
        <v>5.7</v>
      </c>
      <c r="I1075" s="119">
        <v>292907</v>
      </c>
      <c r="J1075" s="119">
        <v>1669806.6</v>
      </c>
      <c r="K1075" s="121">
        <v>43145</v>
      </c>
      <c r="L1075" s="119">
        <v>254</v>
      </c>
      <c r="M1075" s="119" t="s">
        <v>3303</v>
      </c>
    </row>
    <row r="1076" spans="1:13">
      <c r="A1076" s="119" t="s">
        <v>1624</v>
      </c>
      <c r="B1076" s="119" t="s">
        <v>397</v>
      </c>
      <c r="C1076" s="119">
        <v>62.5</v>
      </c>
      <c r="D1076" s="119">
        <v>63</v>
      </c>
      <c r="E1076" s="119">
        <v>60.6</v>
      </c>
      <c r="F1076" s="119">
        <v>60.95</v>
      </c>
      <c r="G1076" s="119">
        <v>60.6</v>
      </c>
      <c r="H1076" s="119">
        <v>63.2</v>
      </c>
      <c r="I1076" s="119">
        <v>148504</v>
      </c>
      <c r="J1076" s="119">
        <v>9158985.1500000004</v>
      </c>
      <c r="K1076" s="121">
        <v>43145</v>
      </c>
      <c r="L1076" s="119">
        <v>1036</v>
      </c>
      <c r="M1076" s="119" t="s">
        <v>1625</v>
      </c>
    </row>
    <row r="1077" spans="1:13">
      <c r="A1077" s="119" t="s">
        <v>1626</v>
      </c>
      <c r="B1077" s="119" t="s">
        <v>397</v>
      </c>
      <c r="C1077" s="119">
        <v>42.1</v>
      </c>
      <c r="D1077" s="119">
        <v>42.8</v>
      </c>
      <c r="E1077" s="119">
        <v>41.1</v>
      </c>
      <c r="F1077" s="119">
        <v>41.35</v>
      </c>
      <c r="G1077" s="119">
        <v>41.25</v>
      </c>
      <c r="H1077" s="119">
        <v>42</v>
      </c>
      <c r="I1077" s="119">
        <v>130225</v>
      </c>
      <c r="J1077" s="119">
        <v>5451532.2000000002</v>
      </c>
      <c r="K1077" s="121">
        <v>43145</v>
      </c>
      <c r="L1077" s="119">
        <v>982</v>
      </c>
      <c r="M1077" s="119" t="s">
        <v>1627</v>
      </c>
    </row>
    <row r="1078" spans="1:13">
      <c r="A1078" s="119" t="s">
        <v>2547</v>
      </c>
      <c r="B1078" s="119" t="s">
        <v>397</v>
      </c>
      <c r="C1078" s="119">
        <v>525</v>
      </c>
      <c r="D1078" s="119">
        <v>525</v>
      </c>
      <c r="E1078" s="119">
        <v>511.05</v>
      </c>
      <c r="F1078" s="119">
        <v>514.25</v>
      </c>
      <c r="G1078" s="119">
        <v>512.79999999999995</v>
      </c>
      <c r="H1078" s="119">
        <v>515.15</v>
      </c>
      <c r="I1078" s="119">
        <v>51178</v>
      </c>
      <c r="J1078" s="119">
        <v>26468743.199999999</v>
      </c>
      <c r="K1078" s="121">
        <v>43145</v>
      </c>
      <c r="L1078" s="119">
        <v>3603</v>
      </c>
      <c r="M1078" s="119" t="s">
        <v>2548</v>
      </c>
    </row>
    <row r="1079" spans="1:13">
      <c r="A1079" s="119" t="s">
        <v>1628</v>
      </c>
      <c r="B1079" s="119" t="s">
        <v>397</v>
      </c>
      <c r="C1079" s="119">
        <v>379.8</v>
      </c>
      <c r="D1079" s="119">
        <v>388</v>
      </c>
      <c r="E1079" s="119">
        <v>367</v>
      </c>
      <c r="F1079" s="119">
        <v>368.69</v>
      </c>
      <c r="G1079" s="119">
        <v>367</v>
      </c>
      <c r="H1079" s="119">
        <v>387.57</v>
      </c>
      <c r="I1079" s="119">
        <v>22537</v>
      </c>
      <c r="J1079" s="119">
        <v>8505145.3200000003</v>
      </c>
      <c r="K1079" s="121">
        <v>43145</v>
      </c>
      <c r="L1079" s="119">
        <v>260</v>
      </c>
      <c r="M1079" s="119" t="s">
        <v>1629</v>
      </c>
    </row>
    <row r="1080" spans="1:13">
      <c r="A1080" s="119" t="s">
        <v>130</v>
      </c>
      <c r="B1080" s="119" t="s">
        <v>397</v>
      </c>
      <c r="C1080" s="119">
        <v>102.95</v>
      </c>
      <c r="D1080" s="119">
        <v>103.8</v>
      </c>
      <c r="E1080" s="119">
        <v>101.8</v>
      </c>
      <c r="F1080" s="119">
        <v>102.3</v>
      </c>
      <c r="G1080" s="119">
        <v>102.05</v>
      </c>
      <c r="H1080" s="119">
        <v>102.55</v>
      </c>
      <c r="I1080" s="119">
        <v>1720636</v>
      </c>
      <c r="J1080" s="119">
        <v>176965195.80000001</v>
      </c>
      <c r="K1080" s="121">
        <v>43145</v>
      </c>
      <c r="L1080" s="119">
        <v>9543</v>
      </c>
      <c r="M1080" s="119" t="s">
        <v>1630</v>
      </c>
    </row>
    <row r="1081" spans="1:13">
      <c r="A1081" s="119" t="s">
        <v>3304</v>
      </c>
      <c r="B1081" s="119" t="s">
        <v>397</v>
      </c>
      <c r="C1081" s="119">
        <v>55.75</v>
      </c>
      <c r="D1081" s="119">
        <v>55.75</v>
      </c>
      <c r="E1081" s="119">
        <v>53.05</v>
      </c>
      <c r="F1081" s="119">
        <v>54</v>
      </c>
      <c r="G1081" s="119">
        <v>53.6</v>
      </c>
      <c r="H1081" s="119">
        <v>54.55</v>
      </c>
      <c r="I1081" s="119">
        <v>27046</v>
      </c>
      <c r="J1081" s="119">
        <v>1464421.95</v>
      </c>
      <c r="K1081" s="121">
        <v>43145</v>
      </c>
      <c r="L1081" s="119">
        <v>207</v>
      </c>
      <c r="M1081" s="119" t="s">
        <v>3305</v>
      </c>
    </row>
    <row r="1082" spans="1:13">
      <c r="A1082" s="119" t="s">
        <v>1631</v>
      </c>
      <c r="B1082" s="119" t="s">
        <v>397</v>
      </c>
      <c r="C1082" s="119">
        <v>444</v>
      </c>
      <c r="D1082" s="119">
        <v>444</v>
      </c>
      <c r="E1082" s="119">
        <v>423.3</v>
      </c>
      <c r="F1082" s="119">
        <v>424.9</v>
      </c>
      <c r="G1082" s="119">
        <v>425</v>
      </c>
      <c r="H1082" s="119">
        <v>437.65</v>
      </c>
      <c r="I1082" s="119">
        <v>4118</v>
      </c>
      <c r="J1082" s="119">
        <v>1772979.45</v>
      </c>
      <c r="K1082" s="121">
        <v>43145</v>
      </c>
      <c r="L1082" s="119">
        <v>169</v>
      </c>
      <c r="M1082" s="119" t="s">
        <v>1632</v>
      </c>
    </row>
    <row r="1083" spans="1:13">
      <c r="A1083" s="119" t="s">
        <v>1633</v>
      </c>
      <c r="B1083" s="119" t="s">
        <v>397</v>
      </c>
      <c r="C1083" s="119">
        <v>22.35</v>
      </c>
      <c r="D1083" s="119">
        <v>22.65</v>
      </c>
      <c r="E1083" s="119">
        <v>21.65</v>
      </c>
      <c r="F1083" s="119">
        <v>21.8</v>
      </c>
      <c r="G1083" s="119">
        <v>21.7</v>
      </c>
      <c r="H1083" s="119">
        <v>22.1</v>
      </c>
      <c r="I1083" s="119">
        <v>1794252</v>
      </c>
      <c r="J1083" s="119">
        <v>39753926.200000003</v>
      </c>
      <c r="K1083" s="121">
        <v>43145</v>
      </c>
      <c r="L1083" s="119">
        <v>3485</v>
      </c>
      <c r="M1083" s="119" t="s">
        <v>1634</v>
      </c>
    </row>
    <row r="1084" spans="1:13">
      <c r="A1084" s="119" t="s">
        <v>1635</v>
      </c>
      <c r="B1084" s="119" t="s">
        <v>397</v>
      </c>
      <c r="C1084" s="119">
        <v>154.05000000000001</v>
      </c>
      <c r="D1084" s="119">
        <v>157.80000000000001</v>
      </c>
      <c r="E1084" s="119">
        <v>146.85</v>
      </c>
      <c r="F1084" s="119">
        <v>149</v>
      </c>
      <c r="G1084" s="119">
        <v>148</v>
      </c>
      <c r="H1084" s="119">
        <v>153.15</v>
      </c>
      <c r="I1084" s="119">
        <v>352449</v>
      </c>
      <c r="J1084" s="119">
        <v>54146691.700000003</v>
      </c>
      <c r="K1084" s="121">
        <v>43145</v>
      </c>
      <c r="L1084" s="119">
        <v>3845</v>
      </c>
      <c r="M1084" s="119" t="s">
        <v>1636</v>
      </c>
    </row>
    <row r="1085" spans="1:13">
      <c r="A1085" s="119" t="s">
        <v>2524</v>
      </c>
      <c r="B1085" s="119" t="s">
        <v>397</v>
      </c>
      <c r="C1085" s="119">
        <v>7.9</v>
      </c>
      <c r="D1085" s="119">
        <v>7.9</v>
      </c>
      <c r="E1085" s="119">
        <v>7.6</v>
      </c>
      <c r="F1085" s="119">
        <v>7.9</v>
      </c>
      <c r="G1085" s="119">
        <v>7.9</v>
      </c>
      <c r="H1085" s="119">
        <v>7.55</v>
      </c>
      <c r="I1085" s="119">
        <v>212964</v>
      </c>
      <c r="J1085" s="119">
        <v>1676296.6</v>
      </c>
      <c r="K1085" s="121">
        <v>43145</v>
      </c>
      <c r="L1085" s="119">
        <v>347</v>
      </c>
      <c r="M1085" s="119" t="s">
        <v>2525</v>
      </c>
    </row>
    <row r="1086" spans="1:13">
      <c r="A1086" s="119" t="s">
        <v>1637</v>
      </c>
      <c r="B1086" s="119" t="s">
        <v>397</v>
      </c>
      <c r="C1086" s="119">
        <v>1430</v>
      </c>
      <c r="D1086" s="119">
        <v>1430</v>
      </c>
      <c r="E1086" s="119">
        <v>1395.4</v>
      </c>
      <c r="F1086" s="119">
        <v>1405.5</v>
      </c>
      <c r="G1086" s="119">
        <v>1400</v>
      </c>
      <c r="H1086" s="119">
        <v>1412.75</v>
      </c>
      <c r="I1086" s="119">
        <v>93201</v>
      </c>
      <c r="J1086" s="119">
        <v>131991133</v>
      </c>
      <c r="K1086" s="121">
        <v>43145</v>
      </c>
      <c r="L1086" s="119">
        <v>4125</v>
      </c>
      <c r="M1086" s="119" t="s">
        <v>1638</v>
      </c>
    </row>
    <row r="1087" spans="1:13">
      <c r="A1087" s="119" t="s">
        <v>2793</v>
      </c>
      <c r="B1087" s="119" t="s">
        <v>397</v>
      </c>
      <c r="C1087" s="119">
        <v>1343.8</v>
      </c>
      <c r="D1087" s="119">
        <v>1354.9</v>
      </c>
      <c r="E1087" s="119">
        <v>1343</v>
      </c>
      <c r="F1087" s="119">
        <v>1346.2</v>
      </c>
      <c r="G1087" s="119">
        <v>1345.5</v>
      </c>
      <c r="H1087" s="119">
        <v>1342.3</v>
      </c>
      <c r="I1087" s="119">
        <v>346</v>
      </c>
      <c r="J1087" s="119">
        <v>466472.55</v>
      </c>
      <c r="K1087" s="121">
        <v>43145</v>
      </c>
      <c r="L1087" s="119">
        <v>69</v>
      </c>
      <c r="M1087" s="119" t="s">
        <v>2794</v>
      </c>
    </row>
    <row r="1088" spans="1:13">
      <c r="A1088" s="119" t="s">
        <v>3017</v>
      </c>
      <c r="B1088" s="119" t="s">
        <v>397</v>
      </c>
      <c r="C1088" s="119">
        <v>1140.0999999999999</v>
      </c>
      <c r="D1088" s="119">
        <v>1140.0999999999999</v>
      </c>
      <c r="E1088" s="119">
        <v>1137.9000000000001</v>
      </c>
      <c r="F1088" s="119">
        <v>1138.5</v>
      </c>
      <c r="G1088" s="119">
        <v>1138.5</v>
      </c>
      <c r="H1088" s="119">
        <v>1136.8</v>
      </c>
      <c r="I1088" s="119">
        <v>138</v>
      </c>
      <c r="J1088" s="119">
        <v>157134.20000000001</v>
      </c>
      <c r="K1088" s="121">
        <v>43145</v>
      </c>
      <c r="L1088" s="119">
        <v>6</v>
      </c>
      <c r="M1088" s="119" t="s">
        <v>3018</v>
      </c>
    </row>
    <row r="1089" spans="1:13">
      <c r="A1089" s="119" t="s">
        <v>2205</v>
      </c>
      <c r="B1089" s="119" t="s">
        <v>397</v>
      </c>
      <c r="C1089" s="119">
        <v>960</v>
      </c>
      <c r="D1089" s="119">
        <v>965</v>
      </c>
      <c r="E1089" s="119">
        <v>948</v>
      </c>
      <c r="F1089" s="119">
        <v>957.15</v>
      </c>
      <c r="G1089" s="119">
        <v>949.9</v>
      </c>
      <c r="H1089" s="119">
        <v>950.2</v>
      </c>
      <c r="I1089" s="119">
        <v>163981</v>
      </c>
      <c r="J1089" s="119">
        <v>157351474.65000001</v>
      </c>
      <c r="K1089" s="121">
        <v>43145</v>
      </c>
      <c r="L1089" s="119">
        <v>6411</v>
      </c>
      <c r="M1089" s="119" t="s">
        <v>2206</v>
      </c>
    </row>
    <row r="1090" spans="1:13">
      <c r="A1090" s="119" t="s">
        <v>1639</v>
      </c>
      <c r="B1090" s="119" t="s">
        <v>397</v>
      </c>
      <c r="C1090" s="119">
        <v>318.14999999999998</v>
      </c>
      <c r="D1090" s="119">
        <v>326.55</v>
      </c>
      <c r="E1090" s="119">
        <v>313.10000000000002</v>
      </c>
      <c r="F1090" s="119">
        <v>315.85000000000002</v>
      </c>
      <c r="G1090" s="119">
        <v>315</v>
      </c>
      <c r="H1090" s="119">
        <v>315.8</v>
      </c>
      <c r="I1090" s="119">
        <v>520817</v>
      </c>
      <c r="J1090" s="119">
        <v>166659033.44999999</v>
      </c>
      <c r="K1090" s="121">
        <v>43145</v>
      </c>
      <c r="L1090" s="119">
        <v>7971</v>
      </c>
      <c r="M1090" s="119" t="s">
        <v>1640</v>
      </c>
    </row>
    <row r="1091" spans="1:13">
      <c r="A1091" s="119" t="s">
        <v>3060</v>
      </c>
      <c r="B1091" s="119" t="s">
        <v>397</v>
      </c>
      <c r="C1091" s="119">
        <v>2.85</v>
      </c>
      <c r="D1091" s="119">
        <v>2.85</v>
      </c>
      <c r="E1091" s="119">
        <v>2.85</v>
      </c>
      <c r="F1091" s="119">
        <v>2.85</v>
      </c>
      <c r="G1091" s="119">
        <v>2.85</v>
      </c>
      <c r="H1091" s="119">
        <v>3</v>
      </c>
      <c r="I1091" s="119">
        <v>50</v>
      </c>
      <c r="J1091" s="119">
        <v>142.5</v>
      </c>
      <c r="K1091" s="121">
        <v>43145</v>
      </c>
      <c r="L1091" s="119">
        <v>1</v>
      </c>
      <c r="M1091" s="119" t="s">
        <v>3061</v>
      </c>
    </row>
    <row r="1092" spans="1:13">
      <c r="A1092" s="119" t="s">
        <v>1641</v>
      </c>
      <c r="B1092" s="119" t="s">
        <v>397</v>
      </c>
      <c r="C1092" s="119">
        <v>356.75</v>
      </c>
      <c r="D1092" s="119">
        <v>370.85</v>
      </c>
      <c r="E1092" s="119">
        <v>355.1</v>
      </c>
      <c r="F1092" s="119">
        <v>360.65</v>
      </c>
      <c r="G1092" s="119">
        <v>360.2</v>
      </c>
      <c r="H1092" s="119">
        <v>353.55</v>
      </c>
      <c r="I1092" s="119">
        <v>2687794</v>
      </c>
      <c r="J1092" s="119">
        <v>975547668.04999995</v>
      </c>
      <c r="K1092" s="121">
        <v>43145</v>
      </c>
      <c r="L1092" s="119">
        <v>32427</v>
      </c>
      <c r="M1092" s="119" t="s">
        <v>1642</v>
      </c>
    </row>
    <row r="1093" spans="1:13">
      <c r="A1093" s="119" t="s">
        <v>2443</v>
      </c>
      <c r="B1093" s="119" t="s">
        <v>397</v>
      </c>
      <c r="C1093" s="119">
        <v>362.95</v>
      </c>
      <c r="D1093" s="119">
        <v>362.95</v>
      </c>
      <c r="E1093" s="119">
        <v>354.25</v>
      </c>
      <c r="F1093" s="119">
        <v>358.4</v>
      </c>
      <c r="G1093" s="119">
        <v>359.9</v>
      </c>
      <c r="H1093" s="119">
        <v>356.6</v>
      </c>
      <c r="I1093" s="119">
        <v>8917</v>
      </c>
      <c r="J1093" s="119">
        <v>3205491.25</v>
      </c>
      <c r="K1093" s="121">
        <v>43145</v>
      </c>
      <c r="L1093" s="119">
        <v>361</v>
      </c>
      <c r="M1093" s="119" t="s">
        <v>2445</v>
      </c>
    </row>
    <row r="1094" spans="1:13">
      <c r="A1094" s="119" t="s">
        <v>1643</v>
      </c>
      <c r="B1094" s="119" t="s">
        <v>397</v>
      </c>
      <c r="C1094" s="119">
        <v>398</v>
      </c>
      <c r="D1094" s="119">
        <v>402.65</v>
      </c>
      <c r="E1094" s="119">
        <v>381.65</v>
      </c>
      <c r="F1094" s="119">
        <v>383.6</v>
      </c>
      <c r="G1094" s="119">
        <v>382.7</v>
      </c>
      <c r="H1094" s="119">
        <v>392.5</v>
      </c>
      <c r="I1094" s="119">
        <v>2576375</v>
      </c>
      <c r="J1094" s="119">
        <v>1003696438.25</v>
      </c>
      <c r="K1094" s="121">
        <v>43145</v>
      </c>
      <c r="L1094" s="119">
        <v>33842</v>
      </c>
      <c r="M1094" s="119" t="s">
        <v>1644</v>
      </c>
    </row>
    <row r="1095" spans="1:13">
      <c r="A1095" s="119" t="s">
        <v>1646</v>
      </c>
      <c r="B1095" s="119" t="s">
        <v>397</v>
      </c>
      <c r="C1095" s="119">
        <v>815.5</v>
      </c>
      <c r="D1095" s="119">
        <v>827.3</v>
      </c>
      <c r="E1095" s="119">
        <v>809</v>
      </c>
      <c r="F1095" s="119">
        <v>819.2</v>
      </c>
      <c r="G1095" s="119">
        <v>821</v>
      </c>
      <c r="H1095" s="119">
        <v>815.1</v>
      </c>
      <c r="I1095" s="119">
        <v>515171</v>
      </c>
      <c r="J1095" s="119">
        <v>419162759.44999999</v>
      </c>
      <c r="K1095" s="121">
        <v>43145</v>
      </c>
      <c r="L1095" s="119">
        <v>7421</v>
      </c>
      <c r="M1095" s="119" t="s">
        <v>1647</v>
      </c>
    </row>
    <row r="1096" spans="1:13">
      <c r="A1096" s="119" t="s">
        <v>1648</v>
      </c>
      <c r="B1096" s="119" t="s">
        <v>397</v>
      </c>
      <c r="C1096" s="119">
        <v>42.8</v>
      </c>
      <c r="D1096" s="119">
        <v>43</v>
      </c>
      <c r="E1096" s="119">
        <v>40.049999999999997</v>
      </c>
      <c r="F1096" s="119">
        <v>40.85</v>
      </c>
      <c r="G1096" s="119">
        <v>40.25</v>
      </c>
      <c r="H1096" s="119">
        <v>41.8</v>
      </c>
      <c r="I1096" s="119">
        <v>22065</v>
      </c>
      <c r="J1096" s="119">
        <v>925896.3</v>
      </c>
      <c r="K1096" s="121">
        <v>43145</v>
      </c>
      <c r="L1096" s="119">
        <v>235</v>
      </c>
      <c r="M1096" s="119" t="s">
        <v>1649</v>
      </c>
    </row>
    <row r="1097" spans="1:13">
      <c r="A1097" s="119" t="s">
        <v>1650</v>
      </c>
      <c r="B1097" s="119" t="s">
        <v>397</v>
      </c>
      <c r="C1097" s="119">
        <v>55.9</v>
      </c>
      <c r="D1097" s="119">
        <v>56</v>
      </c>
      <c r="E1097" s="119">
        <v>54.75</v>
      </c>
      <c r="F1097" s="119">
        <v>55.25</v>
      </c>
      <c r="G1097" s="119">
        <v>55</v>
      </c>
      <c r="H1097" s="119">
        <v>55</v>
      </c>
      <c r="I1097" s="119">
        <v>6838</v>
      </c>
      <c r="J1097" s="119">
        <v>379288.2</v>
      </c>
      <c r="K1097" s="121">
        <v>43145</v>
      </c>
      <c r="L1097" s="119">
        <v>126</v>
      </c>
      <c r="M1097" s="119" t="s">
        <v>1651</v>
      </c>
    </row>
    <row r="1098" spans="1:13">
      <c r="A1098" s="119" t="s">
        <v>2966</v>
      </c>
      <c r="B1098" s="119" t="s">
        <v>397</v>
      </c>
      <c r="C1098" s="119">
        <v>43.5</v>
      </c>
      <c r="D1098" s="119">
        <v>47.6</v>
      </c>
      <c r="E1098" s="119">
        <v>43.5</v>
      </c>
      <c r="F1098" s="119">
        <v>44.95</v>
      </c>
      <c r="G1098" s="119">
        <v>45.9</v>
      </c>
      <c r="H1098" s="119">
        <v>47.9</v>
      </c>
      <c r="I1098" s="119">
        <v>7207</v>
      </c>
      <c r="J1098" s="119">
        <v>329012.05</v>
      </c>
      <c r="K1098" s="121">
        <v>43145</v>
      </c>
      <c r="L1098" s="119">
        <v>22</v>
      </c>
      <c r="M1098" s="119" t="s">
        <v>2967</v>
      </c>
    </row>
    <row r="1099" spans="1:13">
      <c r="A1099" s="119" t="s">
        <v>1652</v>
      </c>
      <c r="B1099" s="119" t="s">
        <v>397</v>
      </c>
      <c r="C1099" s="119">
        <v>233.85</v>
      </c>
      <c r="D1099" s="119">
        <v>237.95</v>
      </c>
      <c r="E1099" s="119">
        <v>231.3</v>
      </c>
      <c r="F1099" s="119">
        <v>232.55</v>
      </c>
      <c r="G1099" s="119">
        <v>232.55</v>
      </c>
      <c r="H1099" s="119">
        <v>232.1</v>
      </c>
      <c r="I1099" s="119">
        <v>213726</v>
      </c>
      <c r="J1099" s="119">
        <v>50084392.700000003</v>
      </c>
      <c r="K1099" s="121">
        <v>43145</v>
      </c>
      <c r="L1099" s="119">
        <v>3356</v>
      </c>
      <c r="M1099" s="119" t="s">
        <v>1653</v>
      </c>
    </row>
    <row r="1100" spans="1:13">
      <c r="A1100" s="119" t="s">
        <v>1654</v>
      </c>
      <c r="B1100" s="119" t="s">
        <v>397</v>
      </c>
      <c r="C1100" s="119">
        <v>30</v>
      </c>
      <c r="D1100" s="119">
        <v>30.4</v>
      </c>
      <c r="E1100" s="119">
        <v>29</v>
      </c>
      <c r="F1100" s="119">
        <v>29.25</v>
      </c>
      <c r="G1100" s="119">
        <v>29.1</v>
      </c>
      <c r="H1100" s="119">
        <v>29.55</v>
      </c>
      <c r="I1100" s="119">
        <v>82001</v>
      </c>
      <c r="J1100" s="119">
        <v>2447989.0499999998</v>
      </c>
      <c r="K1100" s="121">
        <v>43145</v>
      </c>
      <c r="L1100" s="119">
        <v>489</v>
      </c>
      <c r="M1100" s="119" t="s">
        <v>1655</v>
      </c>
    </row>
    <row r="1101" spans="1:13">
      <c r="A1101" s="119" t="s">
        <v>214</v>
      </c>
      <c r="B1101" s="119" t="s">
        <v>397</v>
      </c>
      <c r="C1101" s="119">
        <v>740</v>
      </c>
      <c r="D1101" s="119">
        <v>746.95</v>
      </c>
      <c r="E1101" s="119">
        <v>732.2</v>
      </c>
      <c r="F1101" s="119">
        <v>736.85</v>
      </c>
      <c r="G1101" s="119">
        <v>736.5</v>
      </c>
      <c r="H1101" s="119">
        <v>739.9</v>
      </c>
      <c r="I1101" s="119">
        <v>102966</v>
      </c>
      <c r="J1101" s="119">
        <v>75944994.150000006</v>
      </c>
      <c r="K1101" s="121">
        <v>43145</v>
      </c>
      <c r="L1101" s="119">
        <v>4469</v>
      </c>
      <c r="M1101" s="119" t="s">
        <v>1656</v>
      </c>
    </row>
    <row r="1102" spans="1:13">
      <c r="A1102" s="119" t="s">
        <v>1657</v>
      </c>
      <c r="B1102" s="119" t="s">
        <v>397</v>
      </c>
      <c r="C1102" s="119">
        <v>261.95</v>
      </c>
      <c r="D1102" s="119">
        <v>273</v>
      </c>
      <c r="E1102" s="119">
        <v>255.5</v>
      </c>
      <c r="F1102" s="119">
        <v>268.25</v>
      </c>
      <c r="G1102" s="119">
        <v>267</v>
      </c>
      <c r="H1102" s="119">
        <v>259.25</v>
      </c>
      <c r="I1102" s="119">
        <v>172594</v>
      </c>
      <c r="J1102" s="119">
        <v>46094542.149999999</v>
      </c>
      <c r="K1102" s="121">
        <v>43145</v>
      </c>
      <c r="L1102" s="119">
        <v>2654</v>
      </c>
      <c r="M1102" s="119" t="s">
        <v>1658</v>
      </c>
    </row>
    <row r="1103" spans="1:13">
      <c r="A1103" s="119" t="s">
        <v>1659</v>
      </c>
      <c r="B1103" s="119" t="s">
        <v>397</v>
      </c>
      <c r="C1103" s="119">
        <v>458.85</v>
      </c>
      <c r="D1103" s="119">
        <v>473.55</v>
      </c>
      <c r="E1103" s="119">
        <v>450.05</v>
      </c>
      <c r="F1103" s="119">
        <v>454</v>
      </c>
      <c r="G1103" s="119">
        <v>451</v>
      </c>
      <c r="H1103" s="119">
        <v>452.8</v>
      </c>
      <c r="I1103" s="119">
        <v>46129</v>
      </c>
      <c r="J1103" s="119">
        <v>21206425.25</v>
      </c>
      <c r="K1103" s="121">
        <v>43145</v>
      </c>
      <c r="L1103" s="119">
        <v>2316</v>
      </c>
      <c r="M1103" s="119" t="s">
        <v>1660</v>
      </c>
    </row>
    <row r="1104" spans="1:13">
      <c r="A1104" s="119" t="s">
        <v>1661</v>
      </c>
      <c r="B1104" s="119" t="s">
        <v>397</v>
      </c>
      <c r="C1104" s="119">
        <v>196</v>
      </c>
      <c r="D1104" s="119">
        <v>218</v>
      </c>
      <c r="E1104" s="119">
        <v>188</v>
      </c>
      <c r="F1104" s="119">
        <v>209.55</v>
      </c>
      <c r="G1104" s="119">
        <v>209.3</v>
      </c>
      <c r="H1104" s="119">
        <v>193.4</v>
      </c>
      <c r="I1104" s="119">
        <v>784883</v>
      </c>
      <c r="J1104" s="119">
        <v>162249723.25</v>
      </c>
      <c r="K1104" s="121">
        <v>43145</v>
      </c>
      <c r="L1104" s="119">
        <v>13453</v>
      </c>
      <c r="M1104" s="119" t="s">
        <v>1662</v>
      </c>
    </row>
    <row r="1105" spans="1:13">
      <c r="A1105" s="119" t="s">
        <v>1663</v>
      </c>
      <c r="B1105" s="119" t="s">
        <v>397</v>
      </c>
      <c r="C1105" s="119">
        <v>7</v>
      </c>
      <c r="D1105" s="119">
        <v>7.05</v>
      </c>
      <c r="E1105" s="119">
        <v>6.55</v>
      </c>
      <c r="F1105" s="119">
        <v>6.6</v>
      </c>
      <c r="G1105" s="119">
        <v>6.65</v>
      </c>
      <c r="H1105" s="119">
        <v>6.9</v>
      </c>
      <c r="I1105" s="119">
        <v>634662</v>
      </c>
      <c r="J1105" s="119">
        <v>4334787.2</v>
      </c>
      <c r="K1105" s="121">
        <v>43145</v>
      </c>
      <c r="L1105" s="119">
        <v>583</v>
      </c>
      <c r="M1105" s="119" t="s">
        <v>1664</v>
      </c>
    </row>
    <row r="1106" spans="1:13">
      <c r="A1106" s="119" t="s">
        <v>1665</v>
      </c>
      <c r="B1106" s="119" t="s">
        <v>397</v>
      </c>
      <c r="C1106" s="119">
        <v>548</v>
      </c>
      <c r="D1106" s="119">
        <v>559</v>
      </c>
      <c r="E1106" s="119">
        <v>540.4</v>
      </c>
      <c r="F1106" s="119">
        <v>547.70000000000005</v>
      </c>
      <c r="G1106" s="119">
        <v>547.04999999999995</v>
      </c>
      <c r="H1106" s="119">
        <v>545.79999999999995</v>
      </c>
      <c r="I1106" s="119">
        <v>2764</v>
      </c>
      <c r="J1106" s="119">
        <v>1510501.25</v>
      </c>
      <c r="K1106" s="121">
        <v>43145</v>
      </c>
      <c r="L1106" s="119">
        <v>164</v>
      </c>
      <c r="M1106" s="119" t="s">
        <v>1666</v>
      </c>
    </row>
    <row r="1107" spans="1:13">
      <c r="A1107" s="119" t="s">
        <v>1667</v>
      </c>
      <c r="B1107" s="119" t="s">
        <v>397</v>
      </c>
      <c r="C1107" s="119">
        <v>2585</v>
      </c>
      <c r="D1107" s="119">
        <v>2585</v>
      </c>
      <c r="E1107" s="119">
        <v>2488.5</v>
      </c>
      <c r="F1107" s="119">
        <v>2539.25</v>
      </c>
      <c r="G1107" s="119">
        <v>2560</v>
      </c>
      <c r="H1107" s="119">
        <v>2539.3000000000002</v>
      </c>
      <c r="I1107" s="119">
        <v>4982</v>
      </c>
      <c r="J1107" s="119">
        <v>12668707</v>
      </c>
      <c r="K1107" s="121">
        <v>43145</v>
      </c>
      <c r="L1107" s="119">
        <v>313</v>
      </c>
      <c r="M1107" s="119" t="s">
        <v>1668</v>
      </c>
    </row>
    <row r="1108" spans="1:13">
      <c r="A1108" s="119" t="s">
        <v>1669</v>
      </c>
      <c r="B1108" s="119" t="s">
        <v>397</v>
      </c>
      <c r="C1108" s="119">
        <v>962.15</v>
      </c>
      <c r="D1108" s="119">
        <v>971.45</v>
      </c>
      <c r="E1108" s="119">
        <v>947</v>
      </c>
      <c r="F1108" s="119">
        <v>956.2</v>
      </c>
      <c r="G1108" s="119">
        <v>950</v>
      </c>
      <c r="H1108" s="119">
        <v>962.1</v>
      </c>
      <c r="I1108" s="119">
        <v>8075</v>
      </c>
      <c r="J1108" s="119">
        <v>7767328.5</v>
      </c>
      <c r="K1108" s="121">
        <v>43145</v>
      </c>
      <c r="L1108" s="119">
        <v>382</v>
      </c>
      <c r="M1108" s="119" t="s">
        <v>1670</v>
      </c>
    </row>
    <row r="1109" spans="1:13">
      <c r="A1109" s="119" t="s">
        <v>1671</v>
      </c>
      <c r="B1109" s="119" t="s">
        <v>397</v>
      </c>
      <c r="C1109" s="119">
        <v>987</v>
      </c>
      <c r="D1109" s="119">
        <v>997.75</v>
      </c>
      <c r="E1109" s="119">
        <v>968.3</v>
      </c>
      <c r="F1109" s="119">
        <v>974.35</v>
      </c>
      <c r="G1109" s="119">
        <v>973.95</v>
      </c>
      <c r="H1109" s="119">
        <v>979.1</v>
      </c>
      <c r="I1109" s="119">
        <v>423674</v>
      </c>
      <c r="J1109" s="119">
        <v>417953347.35000002</v>
      </c>
      <c r="K1109" s="121">
        <v>43145</v>
      </c>
      <c r="L1109" s="119">
        <v>7418</v>
      </c>
      <c r="M1109" s="119" t="s">
        <v>1672</v>
      </c>
    </row>
    <row r="1110" spans="1:13">
      <c r="A1110" s="119" t="s">
        <v>1673</v>
      </c>
      <c r="B1110" s="119" t="s">
        <v>397</v>
      </c>
      <c r="C1110" s="119">
        <v>1070.05</v>
      </c>
      <c r="D1110" s="119">
        <v>1089.2</v>
      </c>
      <c r="E1110" s="119">
        <v>1060</v>
      </c>
      <c r="F1110" s="119">
        <v>1072.1500000000001</v>
      </c>
      <c r="G1110" s="119">
        <v>1072</v>
      </c>
      <c r="H1110" s="119">
        <v>1062.1500000000001</v>
      </c>
      <c r="I1110" s="119">
        <v>6884</v>
      </c>
      <c r="J1110" s="119">
        <v>7431757.2000000002</v>
      </c>
      <c r="K1110" s="121">
        <v>43145</v>
      </c>
      <c r="L1110" s="119">
        <v>616</v>
      </c>
      <c r="M1110" s="119" t="s">
        <v>1674</v>
      </c>
    </row>
    <row r="1111" spans="1:13">
      <c r="A1111" s="119" t="s">
        <v>2251</v>
      </c>
      <c r="B1111" s="119" t="s">
        <v>397</v>
      </c>
      <c r="C1111" s="119">
        <v>492</v>
      </c>
      <c r="D1111" s="119">
        <v>492</v>
      </c>
      <c r="E1111" s="119">
        <v>482.4</v>
      </c>
      <c r="F1111" s="119">
        <v>483.65</v>
      </c>
      <c r="G1111" s="119">
        <v>483</v>
      </c>
      <c r="H1111" s="119">
        <v>484.8</v>
      </c>
      <c r="I1111" s="119">
        <v>946063</v>
      </c>
      <c r="J1111" s="119">
        <v>459752520.55000001</v>
      </c>
      <c r="K1111" s="121">
        <v>43145</v>
      </c>
      <c r="L1111" s="119">
        <v>18669</v>
      </c>
      <c r="M1111" s="119" t="s">
        <v>2252</v>
      </c>
    </row>
    <row r="1112" spans="1:13">
      <c r="A1112" s="119" t="s">
        <v>1675</v>
      </c>
      <c r="B1112" s="119" t="s">
        <v>397</v>
      </c>
      <c r="C1112" s="119">
        <v>87.4</v>
      </c>
      <c r="D1112" s="119">
        <v>88.4</v>
      </c>
      <c r="E1112" s="119">
        <v>86.3</v>
      </c>
      <c r="F1112" s="119">
        <v>86.7</v>
      </c>
      <c r="G1112" s="119">
        <v>86.65</v>
      </c>
      <c r="H1112" s="119">
        <v>86.75</v>
      </c>
      <c r="I1112" s="119">
        <v>2278528</v>
      </c>
      <c r="J1112" s="119">
        <v>198875716.69999999</v>
      </c>
      <c r="K1112" s="121">
        <v>43145</v>
      </c>
      <c r="L1112" s="119">
        <v>9942</v>
      </c>
      <c r="M1112" s="119" t="s">
        <v>1676</v>
      </c>
    </row>
    <row r="1113" spans="1:13">
      <c r="A1113" s="119" t="s">
        <v>131</v>
      </c>
      <c r="B1113" s="119" t="s">
        <v>397</v>
      </c>
      <c r="C1113" s="119">
        <v>27.55</v>
      </c>
      <c r="D1113" s="119">
        <v>30.2</v>
      </c>
      <c r="E1113" s="119">
        <v>27.5</v>
      </c>
      <c r="F1113" s="119">
        <v>29.6</v>
      </c>
      <c r="G1113" s="119">
        <v>29.3</v>
      </c>
      <c r="H1113" s="119">
        <v>27.1</v>
      </c>
      <c r="I1113" s="119">
        <v>175737302</v>
      </c>
      <c r="J1113" s="119">
        <v>5128456520.5</v>
      </c>
      <c r="K1113" s="121">
        <v>43145</v>
      </c>
      <c r="L1113" s="119">
        <v>143521</v>
      </c>
      <c r="M1113" s="119" t="s">
        <v>1677</v>
      </c>
    </row>
    <row r="1114" spans="1:13">
      <c r="A1114" s="119" t="s">
        <v>132</v>
      </c>
      <c r="B1114" s="119" t="s">
        <v>397</v>
      </c>
      <c r="C1114" s="119">
        <v>156.25</v>
      </c>
      <c r="D1114" s="119">
        <v>157</v>
      </c>
      <c r="E1114" s="119">
        <v>153.44999999999999</v>
      </c>
      <c r="F1114" s="119">
        <v>154.75</v>
      </c>
      <c r="G1114" s="119">
        <v>154.9</v>
      </c>
      <c r="H1114" s="119">
        <v>154.05000000000001</v>
      </c>
      <c r="I1114" s="119">
        <v>4934123</v>
      </c>
      <c r="J1114" s="119">
        <v>763793989.75</v>
      </c>
      <c r="K1114" s="121">
        <v>43145</v>
      </c>
      <c r="L1114" s="119">
        <v>26275</v>
      </c>
      <c r="M1114" s="119" t="s">
        <v>1679</v>
      </c>
    </row>
    <row r="1115" spans="1:13">
      <c r="A1115" s="119" t="s">
        <v>1680</v>
      </c>
      <c r="B1115" s="119" t="s">
        <v>397</v>
      </c>
      <c r="C1115" s="119">
        <v>153</v>
      </c>
      <c r="D1115" s="119">
        <v>155</v>
      </c>
      <c r="E1115" s="119">
        <v>151.05000000000001</v>
      </c>
      <c r="F1115" s="119">
        <v>152.69999999999999</v>
      </c>
      <c r="G1115" s="119">
        <v>153</v>
      </c>
      <c r="H1115" s="119">
        <v>152.19999999999999</v>
      </c>
      <c r="I1115" s="119">
        <v>398762</v>
      </c>
      <c r="J1115" s="119">
        <v>61034788</v>
      </c>
      <c r="K1115" s="121">
        <v>43145</v>
      </c>
      <c r="L1115" s="119">
        <v>20450</v>
      </c>
      <c r="M1115" s="119" t="s">
        <v>1681</v>
      </c>
    </row>
    <row r="1116" spans="1:13">
      <c r="A1116" s="119" t="s">
        <v>1682</v>
      </c>
      <c r="B1116" s="119" t="s">
        <v>397</v>
      </c>
      <c r="C1116" s="119">
        <v>19.45</v>
      </c>
      <c r="D1116" s="119">
        <v>19.55</v>
      </c>
      <c r="E1116" s="119">
        <v>18.649999999999999</v>
      </c>
      <c r="F1116" s="119">
        <v>19.55</v>
      </c>
      <c r="G1116" s="119">
        <v>19.55</v>
      </c>
      <c r="H1116" s="119">
        <v>18.649999999999999</v>
      </c>
      <c r="I1116" s="119">
        <v>15305</v>
      </c>
      <c r="J1116" s="119">
        <v>297937.90000000002</v>
      </c>
      <c r="K1116" s="121">
        <v>43145</v>
      </c>
      <c r="L1116" s="119">
        <v>72</v>
      </c>
      <c r="M1116" s="119" t="s">
        <v>1683</v>
      </c>
    </row>
    <row r="1117" spans="1:13">
      <c r="A1117" s="119" t="s">
        <v>1684</v>
      </c>
      <c r="B1117" s="119" t="s">
        <v>397</v>
      </c>
      <c r="C1117" s="119">
        <v>602.1</v>
      </c>
      <c r="D1117" s="119">
        <v>609.85</v>
      </c>
      <c r="E1117" s="119">
        <v>596.20000000000005</v>
      </c>
      <c r="F1117" s="119">
        <v>598.95000000000005</v>
      </c>
      <c r="G1117" s="119">
        <v>596.5</v>
      </c>
      <c r="H1117" s="119">
        <v>601.35</v>
      </c>
      <c r="I1117" s="119">
        <v>33849</v>
      </c>
      <c r="J1117" s="119">
        <v>20348883.800000001</v>
      </c>
      <c r="K1117" s="121">
        <v>43145</v>
      </c>
      <c r="L1117" s="119">
        <v>1947</v>
      </c>
      <c r="M1117" s="119" t="s">
        <v>1685</v>
      </c>
    </row>
    <row r="1118" spans="1:13">
      <c r="A1118" s="119" t="s">
        <v>133</v>
      </c>
      <c r="B1118" s="119" t="s">
        <v>397</v>
      </c>
      <c r="C1118" s="119">
        <v>510</v>
      </c>
      <c r="D1118" s="119">
        <v>521.29999999999995</v>
      </c>
      <c r="E1118" s="119">
        <v>505.75</v>
      </c>
      <c r="F1118" s="119">
        <v>509.95</v>
      </c>
      <c r="G1118" s="119">
        <v>507.05</v>
      </c>
      <c r="H1118" s="119">
        <v>507.4</v>
      </c>
      <c r="I1118" s="119">
        <v>6482978</v>
      </c>
      <c r="J1118" s="119">
        <v>3323637264.6500001</v>
      </c>
      <c r="K1118" s="121">
        <v>43145</v>
      </c>
      <c r="L1118" s="119">
        <v>65915</v>
      </c>
      <c r="M1118" s="119" t="s">
        <v>1686</v>
      </c>
    </row>
    <row r="1119" spans="1:13">
      <c r="A1119" s="119" t="s">
        <v>2805</v>
      </c>
      <c r="B1119" s="119" t="s">
        <v>397</v>
      </c>
      <c r="C1119" s="119">
        <v>111.42</v>
      </c>
      <c r="D1119" s="119">
        <v>112.4</v>
      </c>
      <c r="E1119" s="119">
        <v>111.42</v>
      </c>
      <c r="F1119" s="119">
        <v>111.65</v>
      </c>
      <c r="G1119" s="119">
        <v>111.65</v>
      </c>
      <c r="H1119" s="119">
        <v>111.17</v>
      </c>
      <c r="I1119" s="119">
        <v>1174</v>
      </c>
      <c r="J1119" s="119">
        <v>131878.37</v>
      </c>
      <c r="K1119" s="121">
        <v>43145</v>
      </c>
      <c r="L1119" s="119">
        <v>7</v>
      </c>
      <c r="M1119" s="119" t="s">
        <v>2806</v>
      </c>
    </row>
    <row r="1120" spans="1:13">
      <c r="A1120" s="119" t="s">
        <v>2748</v>
      </c>
      <c r="B1120" s="119" t="s">
        <v>397</v>
      </c>
      <c r="C1120" s="119">
        <v>50.5</v>
      </c>
      <c r="D1120" s="119">
        <v>51.28</v>
      </c>
      <c r="E1120" s="119">
        <v>50.5</v>
      </c>
      <c r="F1120" s="119">
        <v>51.17</v>
      </c>
      <c r="G1120" s="119">
        <v>51.13</v>
      </c>
      <c r="H1120" s="119">
        <v>50.99</v>
      </c>
      <c r="I1120" s="119">
        <v>7160</v>
      </c>
      <c r="J1120" s="119">
        <v>366421.69</v>
      </c>
      <c r="K1120" s="121">
        <v>43145</v>
      </c>
      <c r="L1120" s="119">
        <v>17</v>
      </c>
      <c r="M1120" s="119" t="s">
        <v>2749</v>
      </c>
    </row>
    <row r="1121" spans="1:13">
      <c r="A1121" s="119" t="s">
        <v>2734</v>
      </c>
      <c r="B1121" s="119" t="s">
        <v>397</v>
      </c>
      <c r="C1121" s="119">
        <v>29</v>
      </c>
      <c r="D1121" s="119">
        <v>29.21</v>
      </c>
      <c r="E1121" s="119">
        <v>28.71</v>
      </c>
      <c r="F1121" s="119">
        <v>28.96</v>
      </c>
      <c r="G1121" s="119">
        <v>28.71</v>
      </c>
      <c r="H1121" s="119">
        <v>29.14</v>
      </c>
      <c r="I1121" s="119">
        <v>215</v>
      </c>
      <c r="J1121" s="119">
        <v>6231.31</v>
      </c>
      <c r="K1121" s="121">
        <v>43145</v>
      </c>
      <c r="L1121" s="119">
        <v>6</v>
      </c>
      <c r="M1121" s="119" t="s">
        <v>2735</v>
      </c>
    </row>
    <row r="1122" spans="1:13">
      <c r="A1122" s="119" t="s">
        <v>134</v>
      </c>
      <c r="B1122" s="119" t="s">
        <v>397</v>
      </c>
      <c r="C1122" s="119">
        <v>923</v>
      </c>
      <c r="D1122" s="119">
        <v>942.5</v>
      </c>
      <c r="E1122" s="119">
        <v>921</v>
      </c>
      <c r="F1122" s="119">
        <v>933.65</v>
      </c>
      <c r="G1122" s="119">
        <v>929</v>
      </c>
      <c r="H1122" s="119">
        <v>915.5</v>
      </c>
      <c r="I1122" s="119">
        <v>10170959</v>
      </c>
      <c r="J1122" s="119">
        <v>9468181694.8999996</v>
      </c>
      <c r="K1122" s="121">
        <v>43145</v>
      </c>
      <c r="L1122" s="119">
        <v>207422</v>
      </c>
      <c r="M1122" s="119" t="s">
        <v>1687</v>
      </c>
    </row>
    <row r="1123" spans="1:13">
      <c r="A1123" s="119" t="s">
        <v>1688</v>
      </c>
      <c r="B1123" s="119" t="s">
        <v>397</v>
      </c>
      <c r="C1123" s="119">
        <v>54.7</v>
      </c>
      <c r="D1123" s="119">
        <v>54.7</v>
      </c>
      <c r="E1123" s="119">
        <v>54.7</v>
      </c>
      <c r="F1123" s="119">
        <v>54.7</v>
      </c>
      <c r="G1123" s="119">
        <v>54.7</v>
      </c>
      <c r="H1123" s="119">
        <v>52.1</v>
      </c>
      <c r="I1123" s="119">
        <v>257577</v>
      </c>
      <c r="J1123" s="119">
        <v>14089461.9</v>
      </c>
      <c r="K1123" s="121">
        <v>43145</v>
      </c>
      <c r="L1123" s="119">
        <v>663</v>
      </c>
      <c r="M1123" s="119" t="s">
        <v>1689</v>
      </c>
    </row>
    <row r="1124" spans="1:13">
      <c r="A1124" s="119" t="s">
        <v>135</v>
      </c>
      <c r="B1124" s="119" t="s">
        <v>397</v>
      </c>
      <c r="C1124" s="119">
        <v>463.8</v>
      </c>
      <c r="D1124" s="119">
        <v>467.95</v>
      </c>
      <c r="E1124" s="119">
        <v>454.1</v>
      </c>
      <c r="F1124" s="119">
        <v>457.25</v>
      </c>
      <c r="G1124" s="119">
        <v>454.45</v>
      </c>
      <c r="H1124" s="119">
        <v>461.15</v>
      </c>
      <c r="I1124" s="119">
        <v>2675349</v>
      </c>
      <c r="J1124" s="119">
        <v>1234980119.3499999</v>
      </c>
      <c r="K1124" s="121">
        <v>43145</v>
      </c>
      <c r="L1124" s="119">
        <v>36417</v>
      </c>
      <c r="M1124" s="119" t="s">
        <v>1690</v>
      </c>
    </row>
    <row r="1125" spans="1:13">
      <c r="A1125" s="119" t="s">
        <v>3033</v>
      </c>
      <c r="B1125" s="119" t="s">
        <v>397</v>
      </c>
      <c r="C1125" s="119">
        <v>496.87</v>
      </c>
      <c r="D1125" s="119">
        <v>496.87</v>
      </c>
      <c r="E1125" s="119">
        <v>496.87</v>
      </c>
      <c r="F1125" s="119">
        <v>496.87</v>
      </c>
      <c r="G1125" s="119">
        <v>496.87</v>
      </c>
      <c r="H1125" s="119">
        <v>497.28</v>
      </c>
      <c r="I1125" s="119">
        <v>1</v>
      </c>
      <c r="J1125" s="119">
        <v>496.87</v>
      </c>
      <c r="K1125" s="121">
        <v>43145</v>
      </c>
      <c r="L1125" s="119">
        <v>1</v>
      </c>
      <c r="M1125" s="119" t="s">
        <v>3034</v>
      </c>
    </row>
    <row r="1126" spans="1:13">
      <c r="A1126" s="119" t="s">
        <v>3306</v>
      </c>
      <c r="B1126" s="119" t="s">
        <v>397</v>
      </c>
      <c r="C1126" s="119">
        <v>102.95</v>
      </c>
      <c r="D1126" s="119">
        <v>102.95</v>
      </c>
      <c r="E1126" s="119">
        <v>97.4</v>
      </c>
      <c r="F1126" s="119">
        <v>101.4</v>
      </c>
      <c r="G1126" s="119">
        <v>101</v>
      </c>
      <c r="H1126" s="119">
        <v>101.7</v>
      </c>
      <c r="I1126" s="119">
        <v>1511</v>
      </c>
      <c r="J1126" s="119">
        <v>149336.79999999999</v>
      </c>
      <c r="K1126" s="121">
        <v>43145</v>
      </c>
      <c r="L1126" s="119">
        <v>27</v>
      </c>
      <c r="M1126" s="119" t="s">
        <v>3307</v>
      </c>
    </row>
    <row r="1127" spans="1:13">
      <c r="A1127" s="119" t="s">
        <v>1691</v>
      </c>
      <c r="B1127" s="119" t="s">
        <v>397</v>
      </c>
      <c r="C1127" s="119">
        <v>16.350000000000001</v>
      </c>
      <c r="D1127" s="119">
        <v>16.350000000000001</v>
      </c>
      <c r="E1127" s="119">
        <v>15.7</v>
      </c>
      <c r="F1127" s="119">
        <v>15.7</v>
      </c>
      <c r="G1127" s="119">
        <v>15.7</v>
      </c>
      <c r="H1127" s="119">
        <v>16.25</v>
      </c>
      <c r="I1127" s="119">
        <v>3015796</v>
      </c>
      <c r="J1127" s="119">
        <v>47674614.049999997</v>
      </c>
      <c r="K1127" s="121">
        <v>43145</v>
      </c>
      <c r="L1127" s="119">
        <v>2363</v>
      </c>
      <c r="M1127" s="119" t="s">
        <v>1692</v>
      </c>
    </row>
    <row r="1128" spans="1:13">
      <c r="A1128" s="119" t="s">
        <v>1693</v>
      </c>
      <c r="B1128" s="119" t="s">
        <v>397</v>
      </c>
      <c r="C1128" s="119">
        <v>600</v>
      </c>
      <c r="D1128" s="119">
        <v>616</v>
      </c>
      <c r="E1128" s="119">
        <v>588</v>
      </c>
      <c r="F1128" s="119">
        <v>600</v>
      </c>
      <c r="G1128" s="119">
        <v>598.20000000000005</v>
      </c>
      <c r="H1128" s="119">
        <v>592.20000000000005</v>
      </c>
      <c r="I1128" s="119">
        <v>801069</v>
      </c>
      <c r="J1128" s="119">
        <v>481047486.14999998</v>
      </c>
      <c r="K1128" s="121">
        <v>43145</v>
      </c>
      <c r="L1128" s="119">
        <v>24001</v>
      </c>
      <c r="M1128" s="119" t="s">
        <v>1694</v>
      </c>
    </row>
    <row r="1129" spans="1:13">
      <c r="A1129" s="119" t="s">
        <v>1695</v>
      </c>
      <c r="B1129" s="119" t="s">
        <v>397</v>
      </c>
      <c r="C1129" s="119">
        <v>696</v>
      </c>
      <c r="D1129" s="119">
        <v>704.95</v>
      </c>
      <c r="E1129" s="119">
        <v>679.1</v>
      </c>
      <c r="F1129" s="119">
        <v>683.25</v>
      </c>
      <c r="G1129" s="119">
        <v>685.95</v>
      </c>
      <c r="H1129" s="119">
        <v>687.75</v>
      </c>
      <c r="I1129" s="119">
        <v>7265</v>
      </c>
      <c r="J1129" s="119">
        <v>5015257.8</v>
      </c>
      <c r="K1129" s="121">
        <v>43145</v>
      </c>
      <c r="L1129" s="119">
        <v>605</v>
      </c>
      <c r="M1129" s="119" t="s">
        <v>1696</v>
      </c>
    </row>
    <row r="1130" spans="1:13">
      <c r="A1130" s="119" t="s">
        <v>2229</v>
      </c>
      <c r="B1130" s="119" t="s">
        <v>397</v>
      </c>
      <c r="C1130" s="119">
        <v>42</v>
      </c>
      <c r="D1130" s="119">
        <v>42</v>
      </c>
      <c r="E1130" s="119">
        <v>39.35</v>
      </c>
      <c r="F1130" s="119">
        <v>41.05</v>
      </c>
      <c r="G1130" s="119">
        <v>40.799999999999997</v>
      </c>
      <c r="H1130" s="119">
        <v>39.65</v>
      </c>
      <c r="I1130" s="119">
        <v>208477</v>
      </c>
      <c r="J1130" s="119">
        <v>8543599.1999999993</v>
      </c>
      <c r="K1130" s="121">
        <v>43145</v>
      </c>
      <c r="L1130" s="119">
        <v>710</v>
      </c>
      <c r="M1130" s="119" t="s">
        <v>2230</v>
      </c>
    </row>
    <row r="1131" spans="1:13">
      <c r="A1131" s="119" t="s">
        <v>2296</v>
      </c>
      <c r="B1131" s="119" t="s">
        <v>397</v>
      </c>
      <c r="C1131" s="119">
        <v>650</v>
      </c>
      <c r="D1131" s="119">
        <v>670</v>
      </c>
      <c r="E1131" s="119">
        <v>619.04999999999995</v>
      </c>
      <c r="F1131" s="119">
        <v>629.29999999999995</v>
      </c>
      <c r="G1131" s="119">
        <v>631.95000000000005</v>
      </c>
      <c r="H1131" s="119">
        <v>663.65</v>
      </c>
      <c r="I1131" s="119">
        <v>7567</v>
      </c>
      <c r="J1131" s="119">
        <v>4780283.25</v>
      </c>
      <c r="K1131" s="121">
        <v>43145</v>
      </c>
      <c r="L1131" s="119">
        <v>694</v>
      </c>
      <c r="M1131" s="119" t="s">
        <v>2297</v>
      </c>
    </row>
    <row r="1132" spans="1:13">
      <c r="A1132" s="119" t="s">
        <v>2758</v>
      </c>
      <c r="B1132" s="119" t="s">
        <v>397</v>
      </c>
      <c r="C1132" s="119">
        <v>79.45</v>
      </c>
      <c r="D1132" s="119">
        <v>81</v>
      </c>
      <c r="E1132" s="119">
        <v>77.599999999999994</v>
      </c>
      <c r="F1132" s="119">
        <v>77.95</v>
      </c>
      <c r="G1132" s="119">
        <v>77.650000000000006</v>
      </c>
      <c r="H1132" s="119">
        <v>79.5</v>
      </c>
      <c r="I1132" s="119">
        <v>553244</v>
      </c>
      <c r="J1132" s="119">
        <v>43765788.600000001</v>
      </c>
      <c r="K1132" s="121">
        <v>43145</v>
      </c>
      <c r="L1132" s="119">
        <v>5865</v>
      </c>
      <c r="M1132" s="119" t="s">
        <v>2759</v>
      </c>
    </row>
    <row r="1133" spans="1:13">
      <c r="A1133" s="119" t="s">
        <v>1697</v>
      </c>
      <c r="B1133" s="119" t="s">
        <v>397</v>
      </c>
      <c r="C1133" s="119">
        <v>88.2</v>
      </c>
      <c r="D1133" s="119">
        <v>89</v>
      </c>
      <c r="E1133" s="119">
        <v>86.05</v>
      </c>
      <c r="F1133" s="119">
        <v>87.2</v>
      </c>
      <c r="G1133" s="119">
        <v>86.05</v>
      </c>
      <c r="H1133" s="119">
        <v>87.45</v>
      </c>
      <c r="I1133" s="119">
        <v>249992</v>
      </c>
      <c r="J1133" s="119">
        <v>21975121.350000001</v>
      </c>
      <c r="K1133" s="121">
        <v>43145</v>
      </c>
      <c r="L1133" s="119">
        <v>1987</v>
      </c>
      <c r="M1133" s="119" t="s">
        <v>1698</v>
      </c>
    </row>
    <row r="1134" spans="1:13">
      <c r="A1134" s="119" t="s">
        <v>1699</v>
      </c>
      <c r="B1134" s="119" t="s">
        <v>397</v>
      </c>
      <c r="C1134" s="119">
        <v>499.5</v>
      </c>
      <c r="D1134" s="119">
        <v>519.9</v>
      </c>
      <c r="E1134" s="119">
        <v>499.5</v>
      </c>
      <c r="F1134" s="119">
        <v>505.7</v>
      </c>
      <c r="G1134" s="119">
        <v>503.05</v>
      </c>
      <c r="H1134" s="119">
        <v>495.25</v>
      </c>
      <c r="I1134" s="119">
        <v>713748</v>
      </c>
      <c r="J1134" s="119">
        <v>364634614.94999999</v>
      </c>
      <c r="K1134" s="121">
        <v>43145</v>
      </c>
      <c r="L1134" s="119">
        <v>14709</v>
      </c>
      <c r="M1134" s="119" t="s">
        <v>1700</v>
      </c>
    </row>
    <row r="1135" spans="1:13">
      <c r="A1135" s="119" t="s">
        <v>1701</v>
      </c>
      <c r="B1135" s="119" t="s">
        <v>397</v>
      </c>
      <c r="C1135" s="119">
        <v>344</v>
      </c>
      <c r="D1135" s="119">
        <v>361</v>
      </c>
      <c r="E1135" s="119">
        <v>343.95</v>
      </c>
      <c r="F1135" s="119">
        <v>350</v>
      </c>
      <c r="G1135" s="119">
        <v>352</v>
      </c>
      <c r="H1135" s="119">
        <v>340.6</v>
      </c>
      <c r="I1135" s="119">
        <v>84098</v>
      </c>
      <c r="J1135" s="119">
        <v>29596460.5</v>
      </c>
      <c r="K1135" s="121">
        <v>43145</v>
      </c>
      <c r="L1135" s="119">
        <v>1956</v>
      </c>
      <c r="M1135" s="119" t="s">
        <v>1702</v>
      </c>
    </row>
    <row r="1136" spans="1:13">
      <c r="A1136" s="119" t="s">
        <v>3308</v>
      </c>
      <c r="B1136" s="119" t="s">
        <v>397</v>
      </c>
      <c r="C1136" s="119">
        <v>19.75</v>
      </c>
      <c r="D1136" s="119">
        <v>19.95</v>
      </c>
      <c r="E1136" s="119">
        <v>19.75</v>
      </c>
      <c r="F1136" s="119">
        <v>19.95</v>
      </c>
      <c r="G1136" s="119">
        <v>19.95</v>
      </c>
      <c r="H1136" s="119">
        <v>19</v>
      </c>
      <c r="I1136" s="119">
        <v>15923</v>
      </c>
      <c r="J1136" s="119">
        <v>316933.84999999998</v>
      </c>
      <c r="K1136" s="121">
        <v>43145</v>
      </c>
      <c r="L1136" s="119">
        <v>27</v>
      </c>
      <c r="M1136" s="119" t="s">
        <v>3309</v>
      </c>
    </row>
    <row r="1137" spans="1:13">
      <c r="A1137" s="119" t="s">
        <v>1703</v>
      </c>
      <c r="B1137" s="119" t="s">
        <v>397</v>
      </c>
      <c r="C1137" s="119">
        <v>795.1</v>
      </c>
      <c r="D1137" s="119">
        <v>824.85</v>
      </c>
      <c r="E1137" s="119">
        <v>795.1</v>
      </c>
      <c r="F1137" s="119">
        <v>813.95</v>
      </c>
      <c r="G1137" s="119">
        <v>811</v>
      </c>
      <c r="H1137" s="119">
        <v>800.6</v>
      </c>
      <c r="I1137" s="119">
        <v>31368</v>
      </c>
      <c r="J1137" s="119">
        <v>25530997.25</v>
      </c>
      <c r="K1137" s="121">
        <v>43145</v>
      </c>
      <c r="L1137" s="119">
        <v>1221</v>
      </c>
      <c r="M1137" s="119" t="s">
        <v>1704</v>
      </c>
    </row>
    <row r="1138" spans="1:13">
      <c r="A1138" s="119" t="s">
        <v>2903</v>
      </c>
      <c r="B1138" s="119" t="s">
        <v>397</v>
      </c>
      <c r="C1138" s="119">
        <v>29</v>
      </c>
      <c r="D1138" s="119">
        <v>30.85</v>
      </c>
      <c r="E1138" s="119">
        <v>28.95</v>
      </c>
      <c r="F1138" s="119">
        <v>29.5</v>
      </c>
      <c r="G1138" s="119">
        <v>29.5</v>
      </c>
      <c r="H1138" s="119">
        <v>28.65</v>
      </c>
      <c r="I1138" s="119">
        <v>1096492</v>
      </c>
      <c r="J1138" s="119">
        <v>32793611.050000001</v>
      </c>
      <c r="K1138" s="121">
        <v>43145</v>
      </c>
      <c r="L1138" s="119">
        <v>2597</v>
      </c>
      <c r="M1138" s="119" t="s">
        <v>2904</v>
      </c>
    </row>
    <row r="1139" spans="1:13">
      <c r="A1139" s="119" t="s">
        <v>1705</v>
      </c>
      <c r="B1139" s="119" t="s">
        <v>397</v>
      </c>
      <c r="C1139" s="119">
        <v>889</v>
      </c>
      <c r="D1139" s="119">
        <v>889</v>
      </c>
      <c r="E1139" s="119">
        <v>855.05</v>
      </c>
      <c r="F1139" s="119">
        <v>863.3</v>
      </c>
      <c r="G1139" s="119">
        <v>861.95</v>
      </c>
      <c r="H1139" s="119">
        <v>873.6</v>
      </c>
      <c r="I1139" s="119">
        <v>15026</v>
      </c>
      <c r="J1139" s="119">
        <v>13092058.449999999</v>
      </c>
      <c r="K1139" s="121">
        <v>43145</v>
      </c>
      <c r="L1139" s="119">
        <v>916</v>
      </c>
      <c r="M1139" s="119" t="s">
        <v>1706</v>
      </c>
    </row>
    <row r="1140" spans="1:13">
      <c r="A1140" s="119" t="s">
        <v>2837</v>
      </c>
      <c r="B1140" s="119" t="s">
        <v>397</v>
      </c>
      <c r="C1140" s="119">
        <v>279</v>
      </c>
      <c r="D1140" s="119">
        <v>285</v>
      </c>
      <c r="E1140" s="119">
        <v>279</v>
      </c>
      <c r="F1140" s="119">
        <v>282.25</v>
      </c>
      <c r="G1140" s="119">
        <v>282</v>
      </c>
      <c r="H1140" s="119">
        <v>279.05</v>
      </c>
      <c r="I1140" s="119">
        <v>76825</v>
      </c>
      <c r="J1140" s="119">
        <v>21680759.600000001</v>
      </c>
      <c r="K1140" s="121">
        <v>43145</v>
      </c>
      <c r="L1140" s="119">
        <v>2993</v>
      </c>
      <c r="M1140" s="119" t="s">
        <v>2838</v>
      </c>
    </row>
    <row r="1141" spans="1:13">
      <c r="A1141" s="119" t="s">
        <v>2716</v>
      </c>
      <c r="B1141" s="119" t="s">
        <v>397</v>
      </c>
      <c r="C1141" s="119">
        <v>41.85</v>
      </c>
      <c r="D1141" s="119">
        <v>42.85</v>
      </c>
      <c r="E1141" s="119">
        <v>41.1</v>
      </c>
      <c r="F1141" s="119">
        <v>41.7</v>
      </c>
      <c r="G1141" s="119">
        <v>41.2</v>
      </c>
      <c r="H1141" s="119">
        <v>41.7</v>
      </c>
      <c r="I1141" s="119">
        <v>5459433</v>
      </c>
      <c r="J1141" s="119">
        <v>230003043.05000001</v>
      </c>
      <c r="K1141" s="121">
        <v>43145</v>
      </c>
      <c r="L1141" s="119">
        <v>16383</v>
      </c>
      <c r="M1141" s="119" t="s">
        <v>1678</v>
      </c>
    </row>
    <row r="1142" spans="1:13">
      <c r="A1142" s="119" t="s">
        <v>3035</v>
      </c>
      <c r="B1142" s="119" t="s">
        <v>397</v>
      </c>
      <c r="C1142" s="119">
        <v>4.95</v>
      </c>
      <c r="D1142" s="119">
        <v>5</v>
      </c>
      <c r="E1142" s="119">
        <v>4.6500000000000004</v>
      </c>
      <c r="F1142" s="119">
        <v>4.7</v>
      </c>
      <c r="G1142" s="119">
        <v>4.75</v>
      </c>
      <c r="H1142" s="119">
        <v>4.9000000000000004</v>
      </c>
      <c r="I1142" s="119">
        <v>56090</v>
      </c>
      <c r="J1142" s="119">
        <v>270681.15000000002</v>
      </c>
      <c r="K1142" s="121">
        <v>43145</v>
      </c>
      <c r="L1142" s="119">
        <v>88</v>
      </c>
      <c r="M1142" s="119" t="s">
        <v>3036</v>
      </c>
    </row>
    <row r="1143" spans="1:13">
      <c r="A1143" s="119" t="s">
        <v>1707</v>
      </c>
      <c r="B1143" s="119" t="s">
        <v>397</v>
      </c>
      <c r="C1143" s="119">
        <v>207.2</v>
      </c>
      <c r="D1143" s="119">
        <v>209</v>
      </c>
      <c r="E1143" s="119">
        <v>201.25</v>
      </c>
      <c r="F1143" s="119">
        <v>202.8</v>
      </c>
      <c r="G1143" s="119">
        <v>204.9</v>
      </c>
      <c r="H1143" s="119">
        <v>205.1</v>
      </c>
      <c r="I1143" s="119">
        <v>46981</v>
      </c>
      <c r="J1143" s="119">
        <v>9676593.8499999996</v>
      </c>
      <c r="K1143" s="121">
        <v>43145</v>
      </c>
      <c r="L1143" s="119">
        <v>860</v>
      </c>
      <c r="M1143" s="119" t="s">
        <v>1708</v>
      </c>
    </row>
    <row r="1144" spans="1:13">
      <c r="A1144" s="119" t="s">
        <v>3310</v>
      </c>
      <c r="B1144" s="119" t="s">
        <v>397</v>
      </c>
      <c r="C1144" s="119">
        <v>6.4</v>
      </c>
      <c r="D1144" s="119">
        <v>6.8</v>
      </c>
      <c r="E1144" s="119">
        <v>6.4</v>
      </c>
      <c r="F1144" s="119">
        <v>6.45</v>
      </c>
      <c r="G1144" s="119">
        <v>6.6</v>
      </c>
      <c r="H1144" s="119">
        <v>6.6</v>
      </c>
      <c r="I1144" s="119">
        <v>39449</v>
      </c>
      <c r="J1144" s="119">
        <v>258428.5</v>
      </c>
      <c r="K1144" s="121">
        <v>43145</v>
      </c>
      <c r="L1144" s="119">
        <v>91</v>
      </c>
      <c r="M1144" s="119" t="s">
        <v>3311</v>
      </c>
    </row>
    <row r="1145" spans="1:13">
      <c r="A1145" s="119" t="s">
        <v>1709</v>
      </c>
      <c r="B1145" s="119" t="s">
        <v>397</v>
      </c>
      <c r="C1145" s="119">
        <v>78.25</v>
      </c>
      <c r="D1145" s="119">
        <v>80</v>
      </c>
      <c r="E1145" s="119">
        <v>75.05</v>
      </c>
      <c r="F1145" s="119">
        <v>76.25</v>
      </c>
      <c r="G1145" s="119">
        <v>75.900000000000006</v>
      </c>
      <c r="H1145" s="119">
        <v>77.650000000000006</v>
      </c>
      <c r="I1145" s="119">
        <v>4522394</v>
      </c>
      <c r="J1145" s="119">
        <v>348450593</v>
      </c>
      <c r="K1145" s="121">
        <v>43145</v>
      </c>
      <c r="L1145" s="119">
        <v>20734</v>
      </c>
      <c r="M1145" s="119" t="s">
        <v>1710</v>
      </c>
    </row>
    <row r="1146" spans="1:13">
      <c r="A1146" s="119" t="s">
        <v>2439</v>
      </c>
      <c r="B1146" s="119" t="s">
        <v>397</v>
      </c>
      <c r="C1146" s="119">
        <v>116.75</v>
      </c>
      <c r="D1146" s="119">
        <v>116.75</v>
      </c>
      <c r="E1146" s="119">
        <v>109.5</v>
      </c>
      <c r="F1146" s="119">
        <v>110.45</v>
      </c>
      <c r="G1146" s="119">
        <v>110</v>
      </c>
      <c r="H1146" s="119">
        <v>116.65</v>
      </c>
      <c r="I1146" s="119">
        <v>56783</v>
      </c>
      <c r="J1146" s="119">
        <v>6446023.2999999998</v>
      </c>
      <c r="K1146" s="121">
        <v>43145</v>
      </c>
      <c r="L1146" s="119">
        <v>1155</v>
      </c>
      <c r="M1146" s="119" t="s">
        <v>2440</v>
      </c>
    </row>
    <row r="1147" spans="1:13">
      <c r="A1147" s="119" t="s">
        <v>1711</v>
      </c>
      <c r="B1147" s="119" t="s">
        <v>397</v>
      </c>
      <c r="C1147" s="119">
        <v>474.6</v>
      </c>
      <c r="D1147" s="119">
        <v>480.5</v>
      </c>
      <c r="E1147" s="119">
        <v>465</v>
      </c>
      <c r="F1147" s="119">
        <v>466.25</v>
      </c>
      <c r="G1147" s="119">
        <v>469.5</v>
      </c>
      <c r="H1147" s="119">
        <v>470.15</v>
      </c>
      <c r="I1147" s="119">
        <v>25788</v>
      </c>
      <c r="J1147" s="119">
        <v>12187343.199999999</v>
      </c>
      <c r="K1147" s="121">
        <v>43145</v>
      </c>
      <c r="L1147" s="119">
        <v>856</v>
      </c>
      <c r="M1147" s="119" t="s">
        <v>1712</v>
      </c>
    </row>
    <row r="1148" spans="1:13">
      <c r="A1148" s="119" t="s">
        <v>136</v>
      </c>
      <c r="B1148" s="119" t="s">
        <v>397</v>
      </c>
      <c r="C1148" s="119">
        <v>47.1</v>
      </c>
      <c r="D1148" s="119">
        <v>47.75</v>
      </c>
      <c r="E1148" s="119">
        <v>45.55</v>
      </c>
      <c r="F1148" s="119">
        <v>45.95</v>
      </c>
      <c r="G1148" s="119">
        <v>45.65</v>
      </c>
      <c r="H1148" s="119">
        <v>47.35</v>
      </c>
      <c r="I1148" s="119">
        <v>14816000</v>
      </c>
      <c r="J1148" s="119">
        <v>690884092.29999995</v>
      </c>
      <c r="K1148" s="121">
        <v>43145</v>
      </c>
      <c r="L1148" s="119">
        <v>35174</v>
      </c>
      <c r="M1148" s="119" t="s">
        <v>1713</v>
      </c>
    </row>
    <row r="1149" spans="1:13">
      <c r="A1149" s="119" t="s">
        <v>1714</v>
      </c>
      <c r="B1149" s="119" t="s">
        <v>397</v>
      </c>
      <c r="C1149" s="119">
        <v>287</v>
      </c>
      <c r="D1149" s="119">
        <v>292</v>
      </c>
      <c r="E1149" s="119">
        <v>277.05</v>
      </c>
      <c r="F1149" s="119">
        <v>285.55</v>
      </c>
      <c r="G1149" s="119">
        <v>284.5</v>
      </c>
      <c r="H1149" s="119">
        <v>289</v>
      </c>
      <c r="I1149" s="119">
        <v>157057</v>
      </c>
      <c r="J1149" s="119">
        <v>44495407.549999997</v>
      </c>
      <c r="K1149" s="121">
        <v>43145</v>
      </c>
      <c r="L1149" s="119">
        <v>2310</v>
      </c>
      <c r="M1149" s="119" t="s">
        <v>1715</v>
      </c>
    </row>
    <row r="1150" spans="1:13">
      <c r="A1150" s="119" t="s">
        <v>2968</v>
      </c>
      <c r="B1150" s="119" t="s">
        <v>397</v>
      </c>
      <c r="C1150" s="119">
        <v>16.739999999999998</v>
      </c>
      <c r="D1150" s="119">
        <v>16.739999999999998</v>
      </c>
      <c r="E1150" s="119">
        <v>16.739999999999998</v>
      </c>
      <c r="F1150" s="119">
        <v>16.739999999999998</v>
      </c>
      <c r="G1150" s="119">
        <v>16.739999999999998</v>
      </c>
      <c r="H1150" s="119">
        <v>16.73</v>
      </c>
      <c r="I1150" s="119">
        <v>475</v>
      </c>
      <c r="J1150" s="119">
        <v>7951.5</v>
      </c>
      <c r="K1150" s="121">
        <v>43145</v>
      </c>
      <c r="L1150" s="119">
        <v>2</v>
      </c>
      <c r="M1150" s="119" t="s">
        <v>2969</v>
      </c>
    </row>
    <row r="1151" spans="1:13">
      <c r="A1151" s="119" t="s">
        <v>1716</v>
      </c>
      <c r="B1151" s="119" t="s">
        <v>397</v>
      </c>
      <c r="C1151" s="119">
        <v>69.8</v>
      </c>
      <c r="D1151" s="119">
        <v>71.5</v>
      </c>
      <c r="E1151" s="119">
        <v>68.349999999999994</v>
      </c>
      <c r="F1151" s="119">
        <v>70.3</v>
      </c>
      <c r="G1151" s="119">
        <v>69.900000000000006</v>
      </c>
      <c r="H1151" s="119">
        <v>68.349999999999994</v>
      </c>
      <c r="I1151" s="119">
        <v>301269</v>
      </c>
      <c r="J1151" s="119">
        <v>21084367.25</v>
      </c>
      <c r="K1151" s="121">
        <v>43145</v>
      </c>
      <c r="L1151" s="119">
        <v>3029</v>
      </c>
      <c r="M1151" s="119" t="s">
        <v>1717</v>
      </c>
    </row>
    <row r="1152" spans="1:13">
      <c r="A1152" s="119" t="s">
        <v>1718</v>
      </c>
      <c r="B1152" s="119" t="s">
        <v>397</v>
      </c>
      <c r="C1152" s="119">
        <v>358.45</v>
      </c>
      <c r="D1152" s="119">
        <v>364</v>
      </c>
      <c r="E1152" s="119">
        <v>338.5</v>
      </c>
      <c r="F1152" s="119">
        <v>346.25</v>
      </c>
      <c r="G1152" s="119">
        <v>347</v>
      </c>
      <c r="H1152" s="119">
        <v>353.2</v>
      </c>
      <c r="I1152" s="119">
        <v>20551</v>
      </c>
      <c r="J1152" s="119">
        <v>7154081.8499999996</v>
      </c>
      <c r="K1152" s="121">
        <v>43145</v>
      </c>
      <c r="L1152" s="119">
        <v>808</v>
      </c>
      <c r="M1152" s="119" t="s">
        <v>1719</v>
      </c>
    </row>
    <row r="1153" spans="1:13">
      <c r="A1153" s="119" t="s">
        <v>1720</v>
      </c>
      <c r="B1153" s="119" t="s">
        <v>397</v>
      </c>
      <c r="C1153" s="119">
        <v>42.5</v>
      </c>
      <c r="D1153" s="119">
        <v>42.65</v>
      </c>
      <c r="E1153" s="119">
        <v>40.6</v>
      </c>
      <c r="F1153" s="119">
        <v>41</v>
      </c>
      <c r="G1153" s="119">
        <v>40.6</v>
      </c>
      <c r="H1153" s="119">
        <v>42.5</v>
      </c>
      <c r="I1153" s="119">
        <v>31429</v>
      </c>
      <c r="J1153" s="119">
        <v>1300703.5</v>
      </c>
      <c r="K1153" s="121">
        <v>43145</v>
      </c>
      <c r="L1153" s="119">
        <v>281</v>
      </c>
      <c r="M1153" s="119" t="s">
        <v>1721</v>
      </c>
    </row>
    <row r="1154" spans="1:13">
      <c r="A1154" s="119" t="s">
        <v>3312</v>
      </c>
      <c r="B1154" s="119" t="s">
        <v>397</v>
      </c>
      <c r="C1154" s="119">
        <v>6</v>
      </c>
      <c r="D1154" s="119">
        <v>6.2</v>
      </c>
      <c r="E1154" s="119">
        <v>5.8</v>
      </c>
      <c r="F1154" s="119">
        <v>5.85</v>
      </c>
      <c r="G1154" s="119">
        <v>5.85</v>
      </c>
      <c r="H1154" s="119">
        <v>6.05</v>
      </c>
      <c r="I1154" s="119">
        <v>784762</v>
      </c>
      <c r="J1154" s="119">
        <v>4718509.3</v>
      </c>
      <c r="K1154" s="121">
        <v>43145</v>
      </c>
      <c r="L1154" s="119">
        <v>597</v>
      </c>
      <c r="M1154" s="119" t="s">
        <v>3313</v>
      </c>
    </row>
    <row r="1155" spans="1:13">
      <c r="A1155" s="119" t="s">
        <v>1722</v>
      </c>
      <c r="B1155" s="119" t="s">
        <v>397</v>
      </c>
      <c r="C1155" s="119">
        <v>6.75</v>
      </c>
      <c r="D1155" s="119">
        <v>6.75</v>
      </c>
      <c r="E1155" s="119">
        <v>6.35</v>
      </c>
      <c r="F1155" s="119">
        <v>6.4</v>
      </c>
      <c r="G1155" s="119">
        <v>6.4</v>
      </c>
      <c r="H1155" s="119">
        <v>6.65</v>
      </c>
      <c r="I1155" s="119">
        <v>5692202</v>
      </c>
      <c r="J1155" s="119">
        <v>36917954.5</v>
      </c>
      <c r="K1155" s="121">
        <v>43145</v>
      </c>
      <c r="L1155" s="119">
        <v>2382</v>
      </c>
      <c r="M1155" s="119" t="s">
        <v>1723</v>
      </c>
    </row>
    <row r="1156" spans="1:13">
      <c r="A1156" s="119" t="s">
        <v>1724</v>
      </c>
      <c r="B1156" s="119" t="s">
        <v>397</v>
      </c>
      <c r="C1156" s="119">
        <v>349.15</v>
      </c>
      <c r="D1156" s="119">
        <v>355.85</v>
      </c>
      <c r="E1156" s="119">
        <v>348.2</v>
      </c>
      <c r="F1156" s="119">
        <v>351.1</v>
      </c>
      <c r="G1156" s="119">
        <v>352.95</v>
      </c>
      <c r="H1156" s="119">
        <v>352.3</v>
      </c>
      <c r="I1156" s="119">
        <v>2818</v>
      </c>
      <c r="J1156" s="119">
        <v>988462.3</v>
      </c>
      <c r="K1156" s="121">
        <v>43145</v>
      </c>
      <c r="L1156" s="119">
        <v>100</v>
      </c>
      <c r="M1156" s="119" t="s">
        <v>1725</v>
      </c>
    </row>
    <row r="1157" spans="1:13">
      <c r="A1157" s="119" t="s">
        <v>1726</v>
      </c>
      <c r="B1157" s="119" t="s">
        <v>397</v>
      </c>
      <c r="C1157" s="119">
        <v>199.4</v>
      </c>
      <c r="D1157" s="119">
        <v>203.8</v>
      </c>
      <c r="E1157" s="119">
        <v>193.3</v>
      </c>
      <c r="F1157" s="119">
        <v>194.2</v>
      </c>
      <c r="G1157" s="119">
        <v>194.45</v>
      </c>
      <c r="H1157" s="119">
        <v>198.75</v>
      </c>
      <c r="I1157" s="119">
        <v>114219</v>
      </c>
      <c r="J1157" s="119">
        <v>22697210.199999999</v>
      </c>
      <c r="K1157" s="121">
        <v>43145</v>
      </c>
      <c r="L1157" s="119">
        <v>2188</v>
      </c>
      <c r="M1157" s="119" t="s">
        <v>1727</v>
      </c>
    </row>
    <row r="1158" spans="1:13">
      <c r="A1158" s="119" t="s">
        <v>1728</v>
      </c>
      <c r="B1158" s="119" t="s">
        <v>397</v>
      </c>
      <c r="C1158" s="119">
        <v>17.600000000000001</v>
      </c>
      <c r="D1158" s="119">
        <v>18.350000000000001</v>
      </c>
      <c r="E1158" s="119">
        <v>17.25</v>
      </c>
      <c r="F1158" s="119">
        <v>17.75</v>
      </c>
      <c r="G1158" s="119">
        <v>17.8</v>
      </c>
      <c r="H1158" s="119">
        <v>17.100000000000001</v>
      </c>
      <c r="I1158" s="119">
        <v>1958084</v>
      </c>
      <c r="J1158" s="119">
        <v>34545657.350000001</v>
      </c>
      <c r="K1158" s="121">
        <v>43145</v>
      </c>
      <c r="L1158" s="119">
        <v>2380</v>
      </c>
      <c r="M1158" s="119" t="s">
        <v>1729</v>
      </c>
    </row>
    <row r="1159" spans="1:13">
      <c r="A1159" s="119" t="s">
        <v>1730</v>
      </c>
      <c r="B1159" s="119" t="s">
        <v>397</v>
      </c>
      <c r="C1159" s="119">
        <v>464.9</v>
      </c>
      <c r="D1159" s="119">
        <v>471.6</v>
      </c>
      <c r="E1159" s="119">
        <v>456</v>
      </c>
      <c r="F1159" s="119">
        <v>461.2</v>
      </c>
      <c r="G1159" s="119">
        <v>457</v>
      </c>
      <c r="H1159" s="119">
        <v>461.35</v>
      </c>
      <c r="I1159" s="119">
        <v>48498</v>
      </c>
      <c r="J1159" s="119">
        <v>22569079.300000001</v>
      </c>
      <c r="K1159" s="121">
        <v>43145</v>
      </c>
      <c r="L1159" s="119">
        <v>1796</v>
      </c>
      <c r="M1159" s="119" t="s">
        <v>1731</v>
      </c>
    </row>
    <row r="1160" spans="1:13">
      <c r="A1160" s="119" t="s">
        <v>1732</v>
      </c>
      <c r="B1160" s="119" t="s">
        <v>397</v>
      </c>
      <c r="C1160" s="119">
        <v>976</v>
      </c>
      <c r="D1160" s="119">
        <v>979.8</v>
      </c>
      <c r="E1160" s="119">
        <v>933.7</v>
      </c>
      <c r="F1160" s="119">
        <v>947.35</v>
      </c>
      <c r="G1160" s="119">
        <v>950.8</v>
      </c>
      <c r="H1160" s="119">
        <v>990.5</v>
      </c>
      <c r="I1160" s="119">
        <v>39413</v>
      </c>
      <c r="J1160" s="119">
        <v>37491533.799999997</v>
      </c>
      <c r="K1160" s="121">
        <v>43145</v>
      </c>
      <c r="L1160" s="119">
        <v>1331</v>
      </c>
      <c r="M1160" s="119" t="s">
        <v>1733</v>
      </c>
    </row>
    <row r="1161" spans="1:13">
      <c r="A1161" s="119" t="s">
        <v>1734</v>
      </c>
      <c r="B1161" s="119" t="s">
        <v>397</v>
      </c>
      <c r="C1161" s="119">
        <v>412.5</v>
      </c>
      <c r="D1161" s="119">
        <v>414.25</v>
      </c>
      <c r="E1161" s="119">
        <v>392</v>
      </c>
      <c r="F1161" s="119">
        <v>394.95</v>
      </c>
      <c r="G1161" s="119">
        <v>393.45</v>
      </c>
      <c r="H1161" s="119">
        <v>400.65</v>
      </c>
      <c r="I1161" s="119">
        <v>121644</v>
      </c>
      <c r="J1161" s="119">
        <v>48924563.149999999</v>
      </c>
      <c r="K1161" s="121">
        <v>43145</v>
      </c>
      <c r="L1161" s="119">
        <v>6648</v>
      </c>
      <c r="M1161" s="119" t="s">
        <v>1735</v>
      </c>
    </row>
    <row r="1162" spans="1:13">
      <c r="A1162" s="119" t="s">
        <v>1736</v>
      </c>
      <c r="B1162" s="119" t="s">
        <v>397</v>
      </c>
      <c r="C1162" s="119">
        <v>138.80000000000001</v>
      </c>
      <c r="D1162" s="119">
        <v>141.5</v>
      </c>
      <c r="E1162" s="119">
        <v>137.4</v>
      </c>
      <c r="F1162" s="119">
        <v>139.4</v>
      </c>
      <c r="G1162" s="119">
        <v>139.15</v>
      </c>
      <c r="H1162" s="119">
        <v>137.25</v>
      </c>
      <c r="I1162" s="119">
        <v>76908</v>
      </c>
      <c r="J1162" s="119">
        <v>10800774.300000001</v>
      </c>
      <c r="K1162" s="121">
        <v>43145</v>
      </c>
      <c r="L1162" s="119">
        <v>828</v>
      </c>
      <c r="M1162" s="119" t="s">
        <v>1737</v>
      </c>
    </row>
    <row r="1163" spans="1:13">
      <c r="A1163" s="119" t="s">
        <v>1738</v>
      </c>
      <c r="B1163" s="119" t="s">
        <v>397</v>
      </c>
      <c r="C1163" s="119">
        <v>980.15</v>
      </c>
      <c r="D1163" s="119">
        <v>1037</v>
      </c>
      <c r="E1163" s="119">
        <v>978.8</v>
      </c>
      <c r="F1163" s="119">
        <v>1018.8</v>
      </c>
      <c r="G1163" s="119">
        <v>1022</v>
      </c>
      <c r="H1163" s="119">
        <v>988.05</v>
      </c>
      <c r="I1163" s="119">
        <v>10401</v>
      </c>
      <c r="J1163" s="119">
        <v>10413148.550000001</v>
      </c>
      <c r="K1163" s="121">
        <v>43145</v>
      </c>
      <c r="L1163" s="119">
        <v>1020</v>
      </c>
      <c r="M1163" s="119" t="s">
        <v>1739</v>
      </c>
    </row>
    <row r="1164" spans="1:13">
      <c r="A1164" s="119" t="s">
        <v>137</v>
      </c>
      <c r="B1164" s="119" t="s">
        <v>397</v>
      </c>
      <c r="C1164" s="119">
        <v>96.7</v>
      </c>
      <c r="D1164" s="119">
        <v>97.65</v>
      </c>
      <c r="E1164" s="119">
        <v>93.3</v>
      </c>
      <c r="F1164" s="119">
        <v>93.55</v>
      </c>
      <c r="G1164" s="119">
        <v>93.55</v>
      </c>
      <c r="H1164" s="119">
        <v>95.35</v>
      </c>
      <c r="I1164" s="119">
        <v>17516122</v>
      </c>
      <c r="J1164" s="119">
        <v>1663458646.5</v>
      </c>
      <c r="K1164" s="121">
        <v>43145</v>
      </c>
      <c r="L1164" s="119">
        <v>37818</v>
      </c>
      <c r="M1164" s="119" t="s">
        <v>1740</v>
      </c>
    </row>
    <row r="1165" spans="1:13">
      <c r="A1165" s="119" t="s">
        <v>1741</v>
      </c>
      <c r="B1165" s="119" t="s">
        <v>397</v>
      </c>
      <c r="C1165" s="119">
        <v>23.5</v>
      </c>
      <c r="D1165" s="119">
        <v>23.75</v>
      </c>
      <c r="E1165" s="119">
        <v>22.5</v>
      </c>
      <c r="F1165" s="119">
        <v>22.75</v>
      </c>
      <c r="G1165" s="119">
        <v>22.6</v>
      </c>
      <c r="H1165" s="119">
        <v>23.6</v>
      </c>
      <c r="I1165" s="119">
        <v>138871</v>
      </c>
      <c r="J1165" s="119">
        <v>3209639.7</v>
      </c>
      <c r="K1165" s="121">
        <v>43145</v>
      </c>
      <c r="L1165" s="119">
        <v>1062</v>
      </c>
      <c r="M1165" s="119" t="s">
        <v>1742</v>
      </c>
    </row>
    <row r="1166" spans="1:13">
      <c r="A1166" s="119" t="s">
        <v>1743</v>
      </c>
      <c r="B1166" s="119" t="s">
        <v>397</v>
      </c>
      <c r="C1166" s="119">
        <v>255</v>
      </c>
      <c r="D1166" s="119">
        <v>259</v>
      </c>
      <c r="E1166" s="119">
        <v>249</v>
      </c>
      <c r="F1166" s="119">
        <v>251.05</v>
      </c>
      <c r="G1166" s="119">
        <v>250.9</v>
      </c>
      <c r="H1166" s="119">
        <v>253</v>
      </c>
      <c r="I1166" s="119">
        <v>41763</v>
      </c>
      <c r="J1166" s="119">
        <v>10530488.75</v>
      </c>
      <c r="K1166" s="121">
        <v>43145</v>
      </c>
      <c r="L1166" s="119">
        <v>605</v>
      </c>
      <c r="M1166" s="119" t="s">
        <v>1744</v>
      </c>
    </row>
    <row r="1167" spans="1:13">
      <c r="A1167" s="119" t="s">
        <v>3314</v>
      </c>
      <c r="B1167" s="119" t="s">
        <v>397</v>
      </c>
      <c r="C1167" s="119">
        <v>195.5</v>
      </c>
      <c r="D1167" s="119">
        <v>206.55</v>
      </c>
      <c r="E1167" s="119">
        <v>186.95</v>
      </c>
      <c r="F1167" s="119">
        <v>198.6</v>
      </c>
      <c r="G1167" s="119">
        <v>204.95</v>
      </c>
      <c r="H1167" s="119">
        <v>196.75</v>
      </c>
      <c r="I1167" s="119">
        <v>46904</v>
      </c>
      <c r="J1167" s="119">
        <v>8990624.5999999996</v>
      </c>
      <c r="K1167" s="121">
        <v>43145</v>
      </c>
      <c r="L1167" s="119">
        <v>601</v>
      </c>
      <c r="M1167" s="119" t="s">
        <v>3315</v>
      </c>
    </row>
    <row r="1168" spans="1:13">
      <c r="A1168" s="119" t="s">
        <v>2594</v>
      </c>
      <c r="B1168" s="119" t="s">
        <v>397</v>
      </c>
      <c r="C1168" s="119">
        <v>314</v>
      </c>
      <c r="D1168" s="119">
        <v>325</v>
      </c>
      <c r="E1168" s="119">
        <v>312.95</v>
      </c>
      <c r="F1168" s="119">
        <v>315.25</v>
      </c>
      <c r="G1168" s="119">
        <v>314</v>
      </c>
      <c r="H1168" s="119">
        <v>311.14999999999998</v>
      </c>
      <c r="I1168" s="119">
        <v>43319</v>
      </c>
      <c r="J1168" s="119">
        <v>13761669.199999999</v>
      </c>
      <c r="K1168" s="121">
        <v>43145</v>
      </c>
      <c r="L1168" s="119">
        <v>1245</v>
      </c>
      <c r="M1168" s="119" t="s">
        <v>2595</v>
      </c>
    </row>
    <row r="1169" spans="1:13">
      <c r="A1169" s="119" t="s">
        <v>3316</v>
      </c>
      <c r="B1169" s="119" t="s">
        <v>397</v>
      </c>
      <c r="C1169" s="119">
        <v>130.19999999999999</v>
      </c>
      <c r="D1169" s="119">
        <v>130.19999999999999</v>
      </c>
      <c r="E1169" s="119">
        <v>127</v>
      </c>
      <c r="F1169" s="119">
        <v>127.5</v>
      </c>
      <c r="G1169" s="119">
        <v>127</v>
      </c>
      <c r="H1169" s="119">
        <v>132.35</v>
      </c>
      <c r="I1169" s="119">
        <v>3205</v>
      </c>
      <c r="J1169" s="119">
        <v>413515.5</v>
      </c>
      <c r="K1169" s="121">
        <v>43145</v>
      </c>
      <c r="L1169" s="119">
        <v>72</v>
      </c>
      <c r="M1169" s="119" t="s">
        <v>3317</v>
      </c>
    </row>
    <row r="1170" spans="1:13">
      <c r="A1170" s="119" t="s">
        <v>3318</v>
      </c>
      <c r="B1170" s="119" t="s">
        <v>397</v>
      </c>
      <c r="C1170" s="119">
        <v>48.85</v>
      </c>
      <c r="D1170" s="119">
        <v>48.85</v>
      </c>
      <c r="E1170" s="119">
        <v>46.9</v>
      </c>
      <c r="F1170" s="119">
        <v>46.95</v>
      </c>
      <c r="G1170" s="119">
        <v>46.95</v>
      </c>
      <c r="H1170" s="119">
        <v>49.3</v>
      </c>
      <c r="I1170" s="119">
        <v>251</v>
      </c>
      <c r="J1170" s="119">
        <v>11906.35</v>
      </c>
      <c r="K1170" s="121">
        <v>43145</v>
      </c>
      <c r="L1170" s="119">
        <v>6</v>
      </c>
      <c r="M1170" s="119" t="s">
        <v>3319</v>
      </c>
    </row>
    <row r="1171" spans="1:13">
      <c r="A1171" s="119" t="s">
        <v>3320</v>
      </c>
      <c r="B1171" s="119" t="s">
        <v>397</v>
      </c>
      <c r="C1171" s="119">
        <v>7.2</v>
      </c>
      <c r="D1171" s="119">
        <v>7.35</v>
      </c>
      <c r="E1171" s="119">
        <v>6.9</v>
      </c>
      <c r="F1171" s="119">
        <v>7.35</v>
      </c>
      <c r="G1171" s="119">
        <v>7.35</v>
      </c>
      <c r="H1171" s="119">
        <v>7</v>
      </c>
      <c r="I1171" s="119">
        <v>92055</v>
      </c>
      <c r="J1171" s="119">
        <v>665254.55000000005</v>
      </c>
      <c r="K1171" s="121">
        <v>43145</v>
      </c>
      <c r="L1171" s="119">
        <v>96</v>
      </c>
      <c r="M1171" s="119" t="s">
        <v>3321</v>
      </c>
    </row>
    <row r="1172" spans="1:13">
      <c r="A1172" s="119" t="s">
        <v>1745</v>
      </c>
      <c r="B1172" s="119" t="s">
        <v>397</v>
      </c>
      <c r="C1172" s="119">
        <v>210.95</v>
      </c>
      <c r="D1172" s="119">
        <v>212</v>
      </c>
      <c r="E1172" s="119">
        <v>204.9</v>
      </c>
      <c r="F1172" s="119">
        <v>206.1</v>
      </c>
      <c r="G1172" s="119">
        <v>207</v>
      </c>
      <c r="H1172" s="119">
        <v>210.2</v>
      </c>
      <c r="I1172" s="119">
        <v>39840</v>
      </c>
      <c r="J1172" s="119">
        <v>8270307.0499999998</v>
      </c>
      <c r="K1172" s="121">
        <v>43145</v>
      </c>
      <c r="L1172" s="119">
        <v>793</v>
      </c>
      <c r="M1172" s="119" t="s">
        <v>1746</v>
      </c>
    </row>
    <row r="1173" spans="1:13">
      <c r="A1173" s="119" t="s">
        <v>2905</v>
      </c>
      <c r="B1173" s="119" t="s">
        <v>397</v>
      </c>
      <c r="C1173" s="119">
        <v>12.1</v>
      </c>
      <c r="D1173" s="119">
        <v>12.5</v>
      </c>
      <c r="E1173" s="119">
        <v>11.95</v>
      </c>
      <c r="F1173" s="119">
        <v>12.1</v>
      </c>
      <c r="G1173" s="119">
        <v>12.1</v>
      </c>
      <c r="H1173" s="119">
        <v>11.95</v>
      </c>
      <c r="I1173" s="119">
        <v>90165</v>
      </c>
      <c r="J1173" s="119">
        <v>1107835.8</v>
      </c>
      <c r="K1173" s="121">
        <v>43145</v>
      </c>
      <c r="L1173" s="119">
        <v>226</v>
      </c>
      <c r="M1173" s="119" t="s">
        <v>2906</v>
      </c>
    </row>
    <row r="1174" spans="1:13">
      <c r="A1174" s="119" t="s">
        <v>2626</v>
      </c>
      <c r="B1174" s="119" t="s">
        <v>397</v>
      </c>
      <c r="C1174" s="119">
        <v>45.3</v>
      </c>
      <c r="D1174" s="119">
        <v>45.35</v>
      </c>
      <c r="E1174" s="119">
        <v>41.2</v>
      </c>
      <c r="F1174" s="119">
        <v>41.8</v>
      </c>
      <c r="G1174" s="119">
        <v>41.95</v>
      </c>
      <c r="H1174" s="119">
        <v>44.35</v>
      </c>
      <c r="I1174" s="119">
        <v>121615</v>
      </c>
      <c r="J1174" s="119">
        <v>5207843.2</v>
      </c>
      <c r="K1174" s="121">
        <v>43145</v>
      </c>
      <c r="L1174" s="119">
        <v>676</v>
      </c>
      <c r="M1174" s="119" t="s">
        <v>2627</v>
      </c>
    </row>
    <row r="1175" spans="1:13">
      <c r="A1175" s="119" t="s">
        <v>1747</v>
      </c>
      <c r="B1175" s="119" t="s">
        <v>397</v>
      </c>
      <c r="C1175" s="119">
        <v>1233.9000000000001</v>
      </c>
      <c r="D1175" s="119">
        <v>1233.9000000000001</v>
      </c>
      <c r="E1175" s="119">
        <v>1178.25</v>
      </c>
      <c r="F1175" s="119">
        <v>1180.6500000000001</v>
      </c>
      <c r="G1175" s="119">
        <v>1180</v>
      </c>
      <c r="H1175" s="119">
        <v>1215.75</v>
      </c>
      <c r="I1175" s="119">
        <v>2169</v>
      </c>
      <c r="J1175" s="119">
        <v>2605623.35</v>
      </c>
      <c r="K1175" s="121">
        <v>43145</v>
      </c>
      <c r="L1175" s="119">
        <v>236</v>
      </c>
      <c r="M1175" s="119" t="s">
        <v>1748</v>
      </c>
    </row>
    <row r="1176" spans="1:13">
      <c r="A1176" s="119" t="s">
        <v>1749</v>
      </c>
      <c r="B1176" s="119" t="s">
        <v>397</v>
      </c>
      <c r="C1176" s="119">
        <v>153.19999999999999</v>
      </c>
      <c r="D1176" s="119">
        <v>173.85</v>
      </c>
      <c r="E1176" s="119">
        <v>147.25</v>
      </c>
      <c r="F1176" s="119">
        <v>152.5</v>
      </c>
      <c r="G1176" s="119">
        <v>151.69999999999999</v>
      </c>
      <c r="H1176" s="119">
        <v>149.19999999999999</v>
      </c>
      <c r="I1176" s="119">
        <v>199101</v>
      </c>
      <c r="J1176" s="119">
        <v>31138369.449999999</v>
      </c>
      <c r="K1176" s="121">
        <v>43145</v>
      </c>
      <c r="L1176" s="119">
        <v>3688</v>
      </c>
      <c r="M1176" s="119" t="s">
        <v>1750</v>
      </c>
    </row>
    <row r="1177" spans="1:13">
      <c r="A1177" s="119" t="s">
        <v>1751</v>
      </c>
      <c r="B1177" s="119" t="s">
        <v>397</v>
      </c>
      <c r="C1177" s="119">
        <v>123.2</v>
      </c>
      <c r="D1177" s="119">
        <v>123.9</v>
      </c>
      <c r="E1177" s="119">
        <v>119.3</v>
      </c>
      <c r="F1177" s="119">
        <v>120.35</v>
      </c>
      <c r="G1177" s="119">
        <v>119.6</v>
      </c>
      <c r="H1177" s="119">
        <v>121.8</v>
      </c>
      <c r="I1177" s="119">
        <v>193801</v>
      </c>
      <c r="J1177" s="119">
        <v>23601375.949999999</v>
      </c>
      <c r="K1177" s="121">
        <v>43145</v>
      </c>
      <c r="L1177" s="119">
        <v>2509</v>
      </c>
      <c r="M1177" s="119" t="s">
        <v>1752</v>
      </c>
    </row>
    <row r="1178" spans="1:13">
      <c r="A1178" s="119" t="s">
        <v>1753</v>
      </c>
      <c r="B1178" s="119" t="s">
        <v>397</v>
      </c>
      <c r="C1178" s="119">
        <v>38.4</v>
      </c>
      <c r="D1178" s="119">
        <v>38.549999999999997</v>
      </c>
      <c r="E1178" s="119">
        <v>36.700000000000003</v>
      </c>
      <c r="F1178" s="119">
        <v>37.450000000000003</v>
      </c>
      <c r="G1178" s="119">
        <v>37</v>
      </c>
      <c r="H1178" s="119">
        <v>38.549999999999997</v>
      </c>
      <c r="I1178" s="119">
        <v>24878</v>
      </c>
      <c r="J1178" s="119">
        <v>931686.5</v>
      </c>
      <c r="K1178" s="121">
        <v>43145</v>
      </c>
      <c r="L1178" s="119">
        <v>194</v>
      </c>
      <c r="M1178" s="119" t="s">
        <v>1754</v>
      </c>
    </row>
    <row r="1179" spans="1:13">
      <c r="A1179" s="119" t="s">
        <v>1755</v>
      </c>
      <c r="B1179" s="119" t="s">
        <v>397</v>
      </c>
      <c r="C1179" s="119">
        <v>179.3</v>
      </c>
      <c r="D1179" s="119">
        <v>187</v>
      </c>
      <c r="E1179" s="119">
        <v>175.2</v>
      </c>
      <c r="F1179" s="119">
        <v>184.05</v>
      </c>
      <c r="G1179" s="119">
        <v>183.95</v>
      </c>
      <c r="H1179" s="119">
        <v>179.25</v>
      </c>
      <c r="I1179" s="119">
        <v>94223</v>
      </c>
      <c r="J1179" s="119">
        <v>17296708.699999999</v>
      </c>
      <c r="K1179" s="121">
        <v>43145</v>
      </c>
      <c r="L1179" s="119">
        <v>1740</v>
      </c>
      <c r="M1179" s="119" t="s">
        <v>1756</v>
      </c>
    </row>
    <row r="1180" spans="1:13">
      <c r="A1180" s="119" t="s">
        <v>211</v>
      </c>
      <c r="B1180" s="119" t="s">
        <v>397</v>
      </c>
      <c r="C1180" s="119">
        <v>4958</v>
      </c>
      <c r="D1180" s="119">
        <v>4958</v>
      </c>
      <c r="E1180" s="119">
        <v>4836.5</v>
      </c>
      <c r="F1180" s="119">
        <v>4866.7</v>
      </c>
      <c r="G1180" s="119">
        <v>4871</v>
      </c>
      <c r="H1180" s="119">
        <v>4818.05</v>
      </c>
      <c r="I1180" s="119">
        <v>9437</v>
      </c>
      <c r="J1180" s="119">
        <v>46051931.549999997</v>
      </c>
      <c r="K1180" s="121">
        <v>43145</v>
      </c>
      <c r="L1180" s="119">
        <v>2079</v>
      </c>
      <c r="M1180" s="119" t="s">
        <v>1757</v>
      </c>
    </row>
    <row r="1181" spans="1:13">
      <c r="A1181" s="119" t="s">
        <v>3322</v>
      </c>
      <c r="B1181" s="119" t="s">
        <v>397</v>
      </c>
      <c r="C1181" s="119">
        <v>20.3</v>
      </c>
      <c r="D1181" s="119">
        <v>20.3</v>
      </c>
      <c r="E1181" s="119">
        <v>20.3</v>
      </c>
      <c r="F1181" s="119">
        <v>20.3</v>
      </c>
      <c r="G1181" s="119">
        <v>20.3</v>
      </c>
      <c r="H1181" s="119">
        <v>19.350000000000001</v>
      </c>
      <c r="I1181" s="119">
        <v>450149</v>
      </c>
      <c r="J1181" s="119">
        <v>9138024.6999999993</v>
      </c>
      <c r="K1181" s="121">
        <v>43145</v>
      </c>
      <c r="L1181" s="119">
        <v>486</v>
      </c>
      <c r="M1181" s="119" t="s">
        <v>3323</v>
      </c>
    </row>
    <row r="1182" spans="1:13">
      <c r="A1182" s="119" t="s">
        <v>1758</v>
      </c>
      <c r="B1182" s="119" t="s">
        <v>397</v>
      </c>
      <c r="C1182" s="119">
        <v>529.1</v>
      </c>
      <c r="D1182" s="119">
        <v>538.45000000000005</v>
      </c>
      <c r="E1182" s="119">
        <v>513</v>
      </c>
      <c r="F1182" s="119">
        <v>515.9</v>
      </c>
      <c r="G1182" s="119">
        <v>514</v>
      </c>
      <c r="H1182" s="119">
        <v>527.29999999999995</v>
      </c>
      <c r="I1182" s="119">
        <v>152487</v>
      </c>
      <c r="J1182" s="119">
        <v>80229346.700000003</v>
      </c>
      <c r="K1182" s="121">
        <v>43145</v>
      </c>
      <c r="L1182" s="119">
        <v>3990</v>
      </c>
      <c r="M1182" s="119" t="s">
        <v>1759</v>
      </c>
    </row>
    <row r="1183" spans="1:13">
      <c r="A1183" s="119" t="s">
        <v>1760</v>
      </c>
      <c r="B1183" s="119" t="s">
        <v>397</v>
      </c>
      <c r="C1183" s="119">
        <v>764</v>
      </c>
      <c r="D1183" s="119">
        <v>779.85</v>
      </c>
      <c r="E1183" s="119">
        <v>758.2</v>
      </c>
      <c r="F1183" s="119">
        <v>761.8</v>
      </c>
      <c r="G1183" s="119">
        <v>760.9</v>
      </c>
      <c r="H1183" s="119">
        <v>763.5</v>
      </c>
      <c r="I1183" s="119">
        <v>76724</v>
      </c>
      <c r="J1183" s="119">
        <v>58852277.299999997</v>
      </c>
      <c r="K1183" s="121">
        <v>43145</v>
      </c>
      <c r="L1183" s="119">
        <v>2816</v>
      </c>
      <c r="M1183" s="119" t="s">
        <v>1761</v>
      </c>
    </row>
    <row r="1184" spans="1:13">
      <c r="A1184" s="119" t="s">
        <v>1762</v>
      </c>
      <c r="B1184" s="119" t="s">
        <v>397</v>
      </c>
      <c r="C1184" s="119">
        <v>63.65</v>
      </c>
      <c r="D1184" s="119">
        <v>64.8</v>
      </c>
      <c r="E1184" s="119">
        <v>61.2</v>
      </c>
      <c r="F1184" s="119">
        <v>61.85</v>
      </c>
      <c r="G1184" s="119">
        <v>62</v>
      </c>
      <c r="H1184" s="119">
        <v>62.4</v>
      </c>
      <c r="I1184" s="119">
        <v>80818</v>
      </c>
      <c r="J1184" s="119">
        <v>5084551.9000000004</v>
      </c>
      <c r="K1184" s="121">
        <v>43145</v>
      </c>
      <c r="L1184" s="119">
        <v>749</v>
      </c>
      <c r="M1184" s="119" t="s">
        <v>1763</v>
      </c>
    </row>
    <row r="1185" spans="1:13">
      <c r="A1185" s="119" t="s">
        <v>1764</v>
      </c>
      <c r="B1185" s="119" t="s">
        <v>397</v>
      </c>
      <c r="C1185" s="119">
        <v>731</v>
      </c>
      <c r="D1185" s="119">
        <v>769</v>
      </c>
      <c r="E1185" s="119">
        <v>726</v>
      </c>
      <c r="F1185" s="119">
        <v>742.65</v>
      </c>
      <c r="G1185" s="119">
        <v>747</v>
      </c>
      <c r="H1185" s="119">
        <v>724.3</v>
      </c>
      <c r="I1185" s="119">
        <v>55216</v>
      </c>
      <c r="J1185" s="119">
        <v>41308773.799999997</v>
      </c>
      <c r="K1185" s="121">
        <v>43145</v>
      </c>
      <c r="L1185" s="119">
        <v>2489</v>
      </c>
      <c r="M1185" s="119" t="s">
        <v>1765</v>
      </c>
    </row>
    <row r="1186" spans="1:13">
      <c r="A1186" s="119" t="s">
        <v>3324</v>
      </c>
      <c r="B1186" s="119" t="s">
        <v>397</v>
      </c>
      <c r="C1186" s="119">
        <v>111.8</v>
      </c>
      <c r="D1186" s="119">
        <v>111.8</v>
      </c>
      <c r="E1186" s="119">
        <v>105.5</v>
      </c>
      <c r="F1186" s="119">
        <v>107</v>
      </c>
      <c r="G1186" s="119">
        <v>107</v>
      </c>
      <c r="H1186" s="119">
        <v>107.05</v>
      </c>
      <c r="I1186" s="119">
        <v>2467</v>
      </c>
      <c r="J1186" s="119">
        <v>269809.75</v>
      </c>
      <c r="K1186" s="121">
        <v>43145</v>
      </c>
      <c r="L1186" s="119">
        <v>32</v>
      </c>
      <c r="M1186" s="119" t="s">
        <v>3325</v>
      </c>
    </row>
    <row r="1187" spans="1:13">
      <c r="A1187" s="119" t="s">
        <v>1766</v>
      </c>
      <c r="B1187" s="119" t="s">
        <v>397</v>
      </c>
      <c r="C1187" s="119">
        <v>25.95</v>
      </c>
      <c r="D1187" s="119">
        <v>26</v>
      </c>
      <c r="E1187" s="119">
        <v>23.65</v>
      </c>
      <c r="F1187" s="119">
        <v>24</v>
      </c>
      <c r="G1187" s="119">
        <v>23.65</v>
      </c>
      <c r="H1187" s="119">
        <v>24.8</v>
      </c>
      <c r="I1187" s="119">
        <v>34227</v>
      </c>
      <c r="J1187" s="119">
        <v>836197.95</v>
      </c>
      <c r="K1187" s="121">
        <v>43145</v>
      </c>
      <c r="L1187" s="119">
        <v>189</v>
      </c>
      <c r="M1187" s="119" t="s">
        <v>1767</v>
      </c>
    </row>
    <row r="1188" spans="1:13">
      <c r="A1188" s="119" t="s">
        <v>1768</v>
      </c>
      <c r="B1188" s="119" t="s">
        <v>397</v>
      </c>
      <c r="C1188" s="119">
        <v>444.95</v>
      </c>
      <c r="D1188" s="119">
        <v>494.4</v>
      </c>
      <c r="E1188" s="119">
        <v>444.95</v>
      </c>
      <c r="F1188" s="119">
        <v>464.55</v>
      </c>
      <c r="G1188" s="119">
        <v>463.5</v>
      </c>
      <c r="H1188" s="119">
        <v>440.15</v>
      </c>
      <c r="I1188" s="119">
        <v>345559</v>
      </c>
      <c r="J1188" s="119">
        <v>162846008.34999999</v>
      </c>
      <c r="K1188" s="121">
        <v>43145</v>
      </c>
      <c r="L1188" s="119">
        <v>10998</v>
      </c>
      <c r="M1188" s="119" t="s">
        <v>1769</v>
      </c>
    </row>
    <row r="1189" spans="1:13">
      <c r="A1189" s="119" t="s">
        <v>2750</v>
      </c>
      <c r="B1189" s="119" t="s">
        <v>397</v>
      </c>
      <c r="C1189" s="119">
        <v>689</v>
      </c>
      <c r="D1189" s="119">
        <v>695</v>
      </c>
      <c r="E1189" s="119">
        <v>679.5</v>
      </c>
      <c r="F1189" s="119">
        <v>682.25</v>
      </c>
      <c r="G1189" s="119">
        <v>684</v>
      </c>
      <c r="H1189" s="119">
        <v>685.8</v>
      </c>
      <c r="I1189" s="119">
        <v>312807</v>
      </c>
      <c r="J1189" s="119">
        <v>214615519.44999999</v>
      </c>
      <c r="K1189" s="121">
        <v>43145</v>
      </c>
      <c r="L1189" s="119">
        <v>14626</v>
      </c>
      <c r="M1189" s="119" t="s">
        <v>2751</v>
      </c>
    </row>
    <row r="1190" spans="1:13">
      <c r="A1190" s="119" t="s">
        <v>138</v>
      </c>
      <c r="B1190" s="119" t="s">
        <v>397</v>
      </c>
      <c r="C1190" s="119">
        <v>288.7</v>
      </c>
      <c r="D1190" s="119">
        <v>288.7</v>
      </c>
      <c r="E1190" s="119">
        <v>275</v>
      </c>
      <c r="F1190" s="119">
        <v>276.2</v>
      </c>
      <c r="G1190" s="119">
        <v>275.5</v>
      </c>
      <c r="H1190" s="119">
        <v>288.75</v>
      </c>
      <c r="I1190" s="119">
        <v>45641149</v>
      </c>
      <c r="J1190" s="119">
        <v>12824620930.9</v>
      </c>
      <c r="K1190" s="121">
        <v>43145</v>
      </c>
      <c r="L1190" s="119">
        <v>327073</v>
      </c>
      <c r="M1190" s="119" t="s">
        <v>1770</v>
      </c>
    </row>
    <row r="1191" spans="1:13">
      <c r="A1191" s="119" t="s">
        <v>2586</v>
      </c>
      <c r="B1191" s="119" t="s">
        <v>397</v>
      </c>
      <c r="C1191" s="119">
        <v>5499</v>
      </c>
      <c r="D1191" s="119">
        <v>5499</v>
      </c>
      <c r="E1191" s="119">
        <v>5375</v>
      </c>
      <c r="F1191" s="119">
        <v>5391.8</v>
      </c>
      <c r="G1191" s="119">
        <v>5375</v>
      </c>
      <c r="H1191" s="119">
        <v>5383</v>
      </c>
      <c r="I1191" s="119">
        <v>1206</v>
      </c>
      <c r="J1191" s="119">
        <v>6521683.25</v>
      </c>
      <c r="K1191" s="121">
        <v>43145</v>
      </c>
      <c r="L1191" s="119">
        <v>313</v>
      </c>
      <c r="M1191" s="119" t="s">
        <v>831</v>
      </c>
    </row>
    <row r="1192" spans="1:13">
      <c r="A1192" s="119" t="s">
        <v>2478</v>
      </c>
      <c r="B1192" s="119" t="s">
        <v>397</v>
      </c>
      <c r="C1192" s="119">
        <v>473.75</v>
      </c>
      <c r="D1192" s="119">
        <v>487.8</v>
      </c>
      <c r="E1192" s="119">
        <v>470</v>
      </c>
      <c r="F1192" s="119">
        <v>482.9</v>
      </c>
      <c r="G1192" s="119">
        <v>481.85</v>
      </c>
      <c r="H1192" s="119">
        <v>471.5</v>
      </c>
      <c r="I1192" s="119">
        <v>16203</v>
      </c>
      <c r="J1192" s="119">
        <v>7796561.25</v>
      </c>
      <c r="K1192" s="121">
        <v>43145</v>
      </c>
      <c r="L1192" s="119">
        <v>933</v>
      </c>
      <c r="M1192" s="119" t="s">
        <v>2480</v>
      </c>
    </row>
    <row r="1193" spans="1:13">
      <c r="A1193" s="119" t="s">
        <v>1771</v>
      </c>
      <c r="B1193" s="119" t="s">
        <v>397</v>
      </c>
      <c r="C1193" s="119">
        <v>113.4</v>
      </c>
      <c r="D1193" s="119">
        <v>114.8</v>
      </c>
      <c r="E1193" s="119">
        <v>109.9</v>
      </c>
      <c r="F1193" s="119">
        <v>110.4</v>
      </c>
      <c r="G1193" s="119">
        <v>110</v>
      </c>
      <c r="H1193" s="119">
        <v>113.55</v>
      </c>
      <c r="I1193" s="119">
        <v>152852</v>
      </c>
      <c r="J1193" s="119">
        <v>17064388.449999999</v>
      </c>
      <c r="K1193" s="121">
        <v>43145</v>
      </c>
      <c r="L1193" s="119">
        <v>1633</v>
      </c>
      <c r="M1193" s="119" t="s">
        <v>1772</v>
      </c>
    </row>
    <row r="1194" spans="1:13">
      <c r="A1194" s="119" t="s">
        <v>1773</v>
      </c>
      <c r="B1194" s="119" t="s">
        <v>397</v>
      </c>
      <c r="C1194" s="119">
        <v>86</v>
      </c>
      <c r="D1194" s="119">
        <v>86</v>
      </c>
      <c r="E1194" s="119">
        <v>81.150000000000006</v>
      </c>
      <c r="F1194" s="119">
        <v>82.35</v>
      </c>
      <c r="G1194" s="119">
        <v>81.599999999999994</v>
      </c>
      <c r="H1194" s="119">
        <v>85.45</v>
      </c>
      <c r="I1194" s="119">
        <v>2020879</v>
      </c>
      <c r="J1194" s="119">
        <v>169838028.65000001</v>
      </c>
      <c r="K1194" s="121">
        <v>43145</v>
      </c>
      <c r="L1194" s="119">
        <v>13803</v>
      </c>
      <c r="M1194" s="119" t="s">
        <v>1774</v>
      </c>
    </row>
    <row r="1195" spans="1:13">
      <c r="A1195" s="119" t="s">
        <v>1775</v>
      </c>
      <c r="B1195" s="119" t="s">
        <v>397</v>
      </c>
      <c r="C1195" s="119">
        <v>261.95</v>
      </c>
      <c r="D1195" s="119">
        <v>266</v>
      </c>
      <c r="E1195" s="119">
        <v>257.5</v>
      </c>
      <c r="F1195" s="119">
        <v>259.64999999999998</v>
      </c>
      <c r="G1195" s="119">
        <v>260</v>
      </c>
      <c r="H1195" s="119">
        <v>257.60000000000002</v>
      </c>
      <c r="I1195" s="119">
        <v>158967</v>
      </c>
      <c r="J1195" s="119">
        <v>41681897.600000001</v>
      </c>
      <c r="K1195" s="121">
        <v>43145</v>
      </c>
      <c r="L1195" s="119">
        <v>4657</v>
      </c>
      <c r="M1195" s="119" t="s">
        <v>1776</v>
      </c>
    </row>
    <row r="1196" spans="1:13">
      <c r="A1196" s="119" t="s">
        <v>3326</v>
      </c>
      <c r="B1196" s="119" t="s">
        <v>397</v>
      </c>
      <c r="C1196" s="119">
        <v>182</v>
      </c>
      <c r="D1196" s="119">
        <v>189</v>
      </c>
      <c r="E1196" s="119">
        <v>181</v>
      </c>
      <c r="F1196" s="119">
        <v>182.75</v>
      </c>
      <c r="G1196" s="119">
        <v>181.55</v>
      </c>
      <c r="H1196" s="119">
        <v>183.85</v>
      </c>
      <c r="I1196" s="119">
        <v>38008</v>
      </c>
      <c r="J1196" s="119">
        <v>7093284.2000000002</v>
      </c>
      <c r="K1196" s="121">
        <v>43145</v>
      </c>
      <c r="L1196" s="119">
        <v>204</v>
      </c>
      <c r="M1196" s="119" t="s">
        <v>3327</v>
      </c>
    </row>
    <row r="1197" spans="1:13">
      <c r="A1197" s="119" t="s">
        <v>3328</v>
      </c>
      <c r="B1197" s="119" t="s">
        <v>397</v>
      </c>
      <c r="C1197" s="119">
        <v>220.45</v>
      </c>
      <c r="D1197" s="119">
        <v>225.2</v>
      </c>
      <c r="E1197" s="119">
        <v>220.4</v>
      </c>
      <c r="F1197" s="119">
        <v>221.5</v>
      </c>
      <c r="G1197" s="119">
        <v>221.95</v>
      </c>
      <c r="H1197" s="119">
        <v>223.55</v>
      </c>
      <c r="I1197" s="119">
        <v>57282</v>
      </c>
      <c r="J1197" s="119">
        <v>12808246.75</v>
      </c>
      <c r="K1197" s="121">
        <v>43145</v>
      </c>
      <c r="L1197" s="119">
        <v>687</v>
      </c>
      <c r="M1197" s="119" t="s">
        <v>3329</v>
      </c>
    </row>
    <row r="1198" spans="1:13">
      <c r="A1198" s="119" t="s">
        <v>1777</v>
      </c>
      <c r="B1198" s="119" t="s">
        <v>397</v>
      </c>
      <c r="C1198" s="119">
        <v>2.85</v>
      </c>
      <c r="D1198" s="119">
        <v>2.9</v>
      </c>
      <c r="E1198" s="119">
        <v>2.75</v>
      </c>
      <c r="F1198" s="119">
        <v>2.8</v>
      </c>
      <c r="G1198" s="119">
        <v>2.85</v>
      </c>
      <c r="H1198" s="119">
        <v>2.85</v>
      </c>
      <c r="I1198" s="119">
        <v>162060</v>
      </c>
      <c r="J1198" s="119">
        <v>454906.75</v>
      </c>
      <c r="K1198" s="121">
        <v>43145</v>
      </c>
      <c r="L1198" s="119">
        <v>154</v>
      </c>
      <c r="M1198" s="119" t="s">
        <v>1778</v>
      </c>
    </row>
    <row r="1199" spans="1:13">
      <c r="A1199" s="119" t="s">
        <v>2989</v>
      </c>
      <c r="B1199" s="119" t="s">
        <v>397</v>
      </c>
      <c r="C1199" s="119">
        <v>358.2</v>
      </c>
      <c r="D1199" s="119">
        <v>358.8</v>
      </c>
      <c r="E1199" s="119">
        <v>357.18</v>
      </c>
      <c r="F1199" s="119">
        <v>357.18</v>
      </c>
      <c r="G1199" s="119">
        <v>357.18</v>
      </c>
      <c r="H1199" s="119">
        <v>357.5</v>
      </c>
      <c r="I1199" s="119">
        <v>593</v>
      </c>
      <c r="J1199" s="119">
        <v>212497.52</v>
      </c>
      <c r="K1199" s="121">
        <v>43145</v>
      </c>
      <c r="L1199" s="119">
        <v>11</v>
      </c>
      <c r="M1199" s="119" t="s">
        <v>2990</v>
      </c>
    </row>
    <row r="1200" spans="1:13">
      <c r="A1200" s="119" t="s">
        <v>3330</v>
      </c>
      <c r="B1200" s="119" t="s">
        <v>397</v>
      </c>
      <c r="C1200" s="119">
        <v>8.8000000000000007</v>
      </c>
      <c r="D1200" s="119">
        <v>9.5500000000000007</v>
      </c>
      <c r="E1200" s="119">
        <v>8.8000000000000007</v>
      </c>
      <c r="F1200" s="119">
        <v>9.4</v>
      </c>
      <c r="G1200" s="119">
        <v>9.4499999999999993</v>
      </c>
      <c r="H1200" s="119">
        <v>9.1</v>
      </c>
      <c r="I1200" s="119">
        <v>31824</v>
      </c>
      <c r="J1200" s="119">
        <v>299301.40000000002</v>
      </c>
      <c r="K1200" s="121">
        <v>43145</v>
      </c>
      <c r="L1200" s="119">
        <v>40</v>
      </c>
      <c r="M1200" s="119" t="s">
        <v>3331</v>
      </c>
    </row>
    <row r="1201" spans="1:13">
      <c r="A1201" s="119" t="s">
        <v>1779</v>
      </c>
      <c r="B1201" s="119" t="s">
        <v>397</v>
      </c>
      <c r="C1201" s="119">
        <v>79.349999999999994</v>
      </c>
      <c r="D1201" s="119">
        <v>79.599999999999994</v>
      </c>
      <c r="E1201" s="119">
        <v>74.75</v>
      </c>
      <c r="F1201" s="119">
        <v>75.95</v>
      </c>
      <c r="G1201" s="119">
        <v>75</v>
      </c>
      <c r="H1201" s="119">
        <v>78.45</v>
      </c>
      <c r="I1201" s="119">
        <v>193628</v>
      </c>
      <c r="J1201" s="119">
        <v>15015594.85</v>
      </c>
      <c r="K1201" s="121">
        <v>43145</v>
      </c>
      <c r="L1201" s="119">
        <v>1397</v>
      </c>
      <c r="M1201" s="119" t="s">
        <v>1780</v>
      </c>
    </row>
    <row r="1202" spans="1:13">
      <c r="A1202" s="119" t="s">
        <v>1781</v>
      </c>
      <c r="B1202" s="119" t="s">
        <v>397</v>
      </c>
      <c r="C1202" s="119">
        <v>949</v>
      </c>
      <c r="D1202" s="119">
        <v>955.5</v>
      </c>
      <c r="E1202" s="119">
        <v>921.5</v>
      </c>
      <c r="F1202" s="119">
        <v>929</v>
      </c>
      <c r="G1202" s="119">
        <v>929</v>
      </c>
      <c r="H1202" s="119">
        <v>928.7</v>
      </c>
      <c r="I1202" s="119">
        <v>3708</v>
      </c>
      <c r="J1202" s="119">
        <v>3472108.05</v>
      </c>
      <c r="K1202" s="121">
        <v>43145</v>
      </c>
      <c r="L1202" s="119">
        <v>320</v>
      </c>
      <c r="M1202" s="119" t="s">
        <v>1782</v>
      </c>
    </row>
    <row r="1203" spans="1:13">
      <c r="A1203" s="119" t="s">
        <v>2192</v>
      </c>
      <c r="B1203" s="119" t="s">
        <v>397</v>
      </c>
      <c r="C1203" s="119">
        <v>71.05</v>
      </c>
      <c r="D1203" s="119">
        <v>73.75</v>
      </c>
      <c r="E1203" s="119">
        <v>69.5</v>
      </c>
      <c r="F1203" s="119">
        <v>70.3</v>
      </c>
      <c r="G1203" s="119">
        <v>69.8</v>
      </c>
      <c r="H1203" s="119">
        <v>70.400000000000006</v>
      </c>
      <c r="I1203" s="119">
        <v>2322927</v>
      </c>
      <c r="J1203" s="119">
        <v>166379974.80000001</v>
      </c>
      <c r="K1203" s="121">
        <v>43145</v>
      </c>
      <c r="L1203" s="119">
        <v>11325</v>
      </c>
      <c r="M1203" s="119" t="s">
        <v>2193</v>
      </c>
    </row>
    <row r="1204" spans="1:13">
      <c r="A1204" s="119" t="s">
        <v>2795</v>
      </c>
      <c r="B1204" s="119" t="s">
        <v>397</v>
      </c>
      <c r="C1204" s="119">
        <v>2750.05</v>
      </c>
      <c r="D1204" s="119">
        <v>2789</v>
      </c>
      <c r="E1204" s="119">
        <v>2750.05</v>
      </c>
      <c r="F1204" s="119">
        <v>2760</v>
      </c>
      <c r="G1204" s="119">
        <v>2760.9</v>
      </c>
      <c r="H1204" s="119">
        <v>2743.55</v>
      </c>
      <c r="I1204" s="119">
        <v>10185</v>
      </c>
      <c r="J1204" s="119">
        <v>28130908.850000001</v>
      </c>
      <c r="K1204" s="121">
        <v>43145</v>
      </c>
      <c r="L1204" s="119">
        <v>381</v>
      </c>
      <c r="M1204" s="119" t="s">
        <v>2796</v>
      </c>
    </row>
    <row r="1205" spans="1:13">
      <c r="A1205" s="119" t="s">
        <v>1783</v>
      </c>
      <c r="B1205" s="119" t="s">
        <v>397</v>
      </c>
      <c r="C1205" s="119">
        <v>107.6</v>
      </c>
      <c r="D1205" s="119">
        <v>107.65</v>
      </c>
      <c r="E1205" s="119">
        <v>106.5</v>
      </c>
      <c r="F1205" s="119">
        <v>106.92</v>
      </c>
      <c r="G1205" s="119">
        <v>106.51</v>
      </c>
      <c r="H1205" s="119">
        <v>107.59</v>
      </c>
      <c r="I1205" s="119">
        <v>3346</v>
      </c>
      <c r="J1205" s="119">
        <v>358719.97</v>
      </c>
      <c r="K1205" s="121">
        <v>43145</v>
      </c>
      <c r="L1205" s="119">
        <v>79</v>
      </c>
      <c r="M1205" s="119" t="s">
        <v>1784</v>
      </c>
    </row>
    <row r="1206" spans="1:13">
      <c r="A1206" s="119" t="s">
        <v>1785</v>
      </c>
      <c r="B1206" s="119" t="s">
        <v>397</v>
      </c>
      <c r="C1206" s="119">
        <v>258.05</v>
      </c>
      <c r="D1206" s="119">
        <v>258.05</v>
      </c>
      <c r="E1206" s="119">
        <v>253.05</v>
      </c>
      <c r="F1206" s="119">
        <v>254.44</v>
      </c>
      <c r="G1206" s="119">
        <v>253.05</v>
      </c>
      <c r="H1206" s="119">
        <v>257.72000000000003</v>
      </c>
      <c r="I1206" s="119">
        <v>392672</v>
      </c>
      <c r="J1206" s="119">
        <v>100467507.63</v>
      </c>
      <c r="K1206" s="121">
        <v>43145</v>
      </c>
      <c r="L1206" s="119">
        <v>60</v>
      </c>
      <c r="M1206" s="119" t="s">
        <v>1786</v>
      </c>
    </row>
    <row r="1207" spans="1:13">
      <c r="A1207" s="119" t="s">
        <v>2236</v>
      </c>
      <c r="B1207" s="119" t="s">
        <v>397</v>
      </c>
      <c r="C1207" s="119">
        <v>310</v>
      </c>
      <c r="D1207" s="119">
        <v>310</v>
      </c>
      <c r="E1207" s="119">
        <v>301.68</v>
      </c>
      <c r="F1207" s="119">
        <v>302.13</v>
      </c>
      <c r="G1207" s="119">
        <v>303.8</v>
      </c>
      <c r="H1207" s="119">
        <v>303.45</v>
      </c>
      <c r="I1207" s="119">
        <v>1250</v>
      </c>
      <c r="J1207" s="119">
        <v>382331.4</v>
      </c>
      <c r="K1207" s="121">
        <v>43145</v>
      </c>
      <c r="L1207" s="119">
        <v>36</v>
      </c>
      <c r="M1207" s="119" t="s">
        <v>2237</v>
      </c>
    </row>
    <row r="1208" spans="1:13">
      <c r="A1208" s="119" t="s">
        <v>2358</v>
      </c>
      <c r="B1208" s="119" t="s">
        <v>397</v>
      </c>
      <c r="C1208" s="119">
        <v>1620</v>
      </c>
      <c r="D1208" s="119">
        <v>1630</v>
      </c>
      <c r="E1208" s="119">
        <v>1580.6</v>
      </c>
      <c r="F1208" s="119">
        <v>1591.6</v>
      </c>
      <c r="G1208" s="119">
        <v>1583.1</v>
      </c>
      <c r="H1208" s="119">
        <v>1611.9</v>
      </c>
      <c r="I1208" s="119">
        <v>417</v>
      </c>
      <c r="J1208" s="119">
        <v>667282.19999999995</v>
      </c>
      <c r="K1208" s="121">
        <v>43145</v>
      </c>
      <c r="L1208" s="119">
        <v>105</v>
      </c>
      <c r="M1208" s="119" t="s">
        <v>2359</v>
      </c>
    </row>
    <row r="1209" spans="1:13">
      <c r="A1209" s="119" t="s">
        <v>1787</v>
      </c>
      <c r="B1209" s="119" t="s">
        <v>397</v>
      </c>
      <c r="C1209" s="119">
        <v>16.25</v>
      </c>
      <c r="D1209" s="119">
        <v>18.7</v>
      </c>
      <c r="E1209" s="119">
        <v>16.149999999999999</v>
      </c>
      <c r="F1209" s="119">
        <v>18</v>
      </c>
      <c r="G1209" s="119">
        <v>18.100000000000001</v>
      </c>
      <c r="H1209" s="119">
        <v>16.3</v>
      </c>
      <c r="I1209" s="119">
        <v>108046</v>
      </c>
      <c r="J1209" s="119">
        <v>1930668</v>
      </c>
      <c r="K1209" s="121">
        <v>43145</v>
      </c>
      <c r="L1209" s="119">
        <v>326</v>
      </c>
      <c r="M1209" s="119" t="s">
        <v>1788</v>
      </c>
    </row>
    <row r="1210" spans="1:13">
      <c r="A1210" s="119" t="s">
        <v>2526</v>
      </c>
      <c r="B1210" s="119" t="s">
        <v>397</v>
      </c>
      <c r="C1210" s="119">
        <v>22.9</v>
      </c>
      <c r="D1210" s="119">
        <v>22.9</v>
      </c>
      <c r="E1210" s="119">
        <v>22.9</v>
      </c>
      <c r="F1210" s="119">
        <v>22.9</v>
      </c>
      <c r="G1210" s="119">
        <v>22.9</v>
      </c>
      <c r="H1210" s="119">
        <v>21.85</v>
      </c>
      <c r="I1210" s="119">
        <v>25462</v>
      </c>
      <c r="J1210" s="119">
        <v>583079.80000000005</v>
      </c>
      <c r="K1210" s="121">
        <v>43145</v>
      </c>
      <c r="L1210" s="119">
        <v>49</v>
      </c>
      <c r="M1210" s="119" t="s">
        <v>2527</v>
      </c>
    </row>
    <row r="1211" spans="1:13">
      <c r="A1211" s="119" t="s">
        <v>1789</v>
      </c>
      <c r="B1211" s="119" t="s">
        <v>397</v>
      </c>
      <c r="C1211" s="119">
        <v>581.79999999999995</v>
      </c>
      <c r="D1211" s="119">
        <v>581.79999999999995</v>
      </c>
      <c r="E1211" s="119">
        <v>565.54999999999995</v>
      </c>
      <c r="F1211" s="119">
        <v>570.6</v>
      </c>
      <c r="G1211" s="119">
        <v>570.79999999999995</v>
      </c>
      <c r="H1211" s="119">
        <v>576.29999999999995</v>
      </c>
      <c r="I1211" s="119">
        <v>128930</v>
      </c>
      <c r="J1211" s="119">
        <v>73682885.450000003</v>
      </c>
      <c r="K1211" s="121">
        <v>43145</v>
      </c>
      <c r="L1211" s="119">
        <v>4257</v>
      </c>
      <c r="M1211" s="119" t="s">
        <v>1790</v>
      </c>
    </row>
    <row r="1212" spans="1:13">
      <c r="A1212" s="119" t="s">
        <v>2943</v>
      </c>
      <c r="B1212" s="119" t="s">
        <v>397</v>
      </c>
      <c r="C1212" s="119">
        <v>234</v>
      </c>
      <c r="D1212" s="119">
        <v>236.75</v>
      </c>
      <c r="E1212" s="119">
        <v>232.95</v>
      </c>
      <c r="F1212" s="119">
        <v>234.25</v>
      </c>
      <c r="G1212" s="119">
        <v>233</v>
      </c>
      <c r="H1212" s="119">
        <v>234.8</v>
      </c>
      <c r="I1212" s="119">
        <v>484275</v>
      </c>
      <c r="J1212" s="119">
        <v>113508208.90000001</v>
      </c>
      <c r="K1212" s="121">
        <v>43145</v>
      </c>
      <c r="L1212" s="119">
        <v>3412</v>
      </c>
      <c r="M1212" s="119" t="s">
        <v>2944</v>
      </c>
    </row>
    <row r="1213" spans="1:13">
      <c r="A1213" s="119" t="s">
        <v>2684</v>
      </c>
      <c r="B1213" s="119" t="s">
        <v>397</v>
      </c>
      <c r="C1213" s="119">
        <v>184.5</v>
      </c>
      <c r="D1213" s="119">
        <v>190.4</v>
      </c>
      <c r="E1213" s="119">
        <v>184.5</v>
      </c>
      <c r="F1213" s="119">
        <v>186.85</v>
      </c>
      <c r="G1213" s="119">
        <v>186</v>
      </c>
      <c r="H1213" s="119">
        <v>187.05</v>
      </c>
      <c r="I1213" s="119">
        <v>27949</v>
      </c>
      <c r="J1213" s="119">
        <v>5208960.5</v>
      </c>
      <c r="K1213" s="121">
        <v>43145</v>
      </c>
      <c r="L1213" s="119">
        <v>626</v>
      </c>
      <c r="M1213" s="119" t="s">
        <v>2685</v>
      </c>
    </row>
    <row r="1214" spans="1:13">
      <c r="A1214" s="119" t="s">
        <v>2461</v>
      </c>
      <c r="B1214" s="119" t="s">
        <v>397</v>
      </c>
      <c r="C1214" s="119">
        <v>1789.9</v>
      </c>
      <c r="D1214" s="119">
        <v>1817</v>
      </c>
      <c r="E1214" s="119">
        <v>1770</v>
      </c>
      <c r="F1214" s="119">
        <v>1782.2</v>
      </c>
      <c r="G1214" s="119">
        <v>1772</v>
      </c>
      <c r="H1214" s="119">
        <v>1779.8</v>
      </c>
      <c r="I1214" s="119">
        <v>39613</v>
      </c>
      <c r="J1214" s="119">
        <v>71019812.799999997</v>
      </c>
      <c r="K1214" s="121">
        <v>43145</v>
      </c>
      <c r="L1214" s="119">
        <v>3679</v>
      </c>
      <c r="M1214" s="119" t="s">
        <v>2462</v>
      </c>
    </row>
    <row r="1215" spans="1:13">
      <c r="A1215" s="119" t="s">
        <v>1791</v>
      </c>
      <c r="B1215" s="119" t="s">
        <v>397</v>
      </c>
      <c r="C1215" s="119">
        <v>163.69999999999999</v>
      </c>
      <c r="D1215" s="119">
        <v>164</v>
      </c>
      <c r="E1215" s="119">
        <v>153.80000000000001</v>
      </c>
      <c r="F1215" s="119">
        <v>155.25</v>
      </c>
      <c r="G1215" s="119">
        <v>155.44999999999999</v>
      </c>
      <c r="H1215" s="119">
        <v>157.05000000000001</v>
      </c>
      <c r="I1215" s="119">
        <v>132866</v>
      </c>
      <c r="J1215" s="119">
        <v>21360885.100000001</v>
      </c>
      <c r="K1215" s="121">
        <v>43145</v>
      </c>
      <c r="L1215" s="119">
        <v>2478</v>
      </c>
      <c r="M1215" s="119" t="s">
        <v>1792</v>
      </c>
    </row>
    <row r="1216" spans="1:13">
      <c r="A1216" s="119" t="s">
        <v>1793</v>
      </c>
      <c r="B1216" s="119" t="s">
        <v>397</v>
      </c>
      <c r="C1216" s="119">
        <v>400.05</v>
      </c>
      <c r="D1216" s="119">
        <v>401.05</v>
      </c>
      <c r="E1216" s="119">
        <v>391</v>
      </c>
      <c r="F1216" s="119">
        <v>393.4</v>
      </c>
      <c r="G1216" s="119">
        <v>391</v>
      </c>
      <c r="H1216" s="119">
        <v>394.15</v>
      </c>
      <c r="I1216" s="119">
        <v>9037</v>
      </c>
      <c r="J1216" s="119">
        <v>3580272.15</v>
      </c>
      <c r="K1216" s="121">
        <v>43145</v>
      </c>
      <c r="L1216" s="119">
        <v>629</v>
      </c>
      <c r="M1216" s="119" t="s">
        <v>1794</v>
      </c>
    </row>
    <row r="1217" spans="1:13">
      <c r="A1217" s="119" t="s">
        <v>1795</v>
      </c>
      <c r="B1217" s="119" t="s">
        <v>397</v>
      </c>
      <c r="C1217" s="119">
        <v>2460</v>
      </c>
      <c r="D1217" s="119">
        <v>2500</v>
      </c>
      <c r="E1217" s="119">
        <v>2420.1</v>
      </c>
      <c r="F1217" s="119">
        <v>2451.4</v>
      </c>
      <c r="G1217" s="119">
        <v>2455</v>
      </c>
      <c r="H1217" s="119">
        <v>2453.9</v>
      </c>
      <c r="I1217" s="119">
        <v>3214</v>
      </c>
      <c r="J1217" s="119">
        <v>7903230.5999999996</v>
      </c>
      <c r="K1217" s="121">
        <v>43145</v>
      </c>
      <c r="L1217" s="119">
        <v>486</v>
      </c>
      <c r="M1217" s="119" t="s">
        <v>1796</v>
      </c>
    </row>
    <row r="1218" spans="1:13">
      <c r="A1218" s="119" t="s">
        <v>3004</v>
      </c>
      <c r="B1218" s="119" t="s">
        <v>397</v>
      </c>
      <c r="C1218" s="119">
        <v>260</v>
      </c>
      <c r="D1218" s="119">
        <v>269.75</v>
      </c>
      <c r="E1218" s="119">
        <v>239.1</v>
      </c>
      <c r="F1218" s="119">
        <v>266.17</v>
      </c>
      <c r="G1218" s="119">
        <v>250.02</v>
      </c>
      <c r="H1218" s="119">
        <v>252</v>
      </c>
      <c r="I1218" s="119">
        <v>226</v>
      </c>
      <c r="J1218" s="119">
        <v>57818.05</v>
      </c>
      <c r="K1218" s="121">
        <v>43145</v>
      </c>
      <c r="L1218" s="119">
        <v>30</v>
      </c>
      <c r="M1218" s="119" t="s">
        <v>3005</v>
      </c>
    </row>
    <row r="1219" spans="1:13">
      <c r="A1219" s="119" t="s">
        <v>1797</v>
      </c>
      <c r="B1219" s="119" t="s">
        <v>397</v>
      </c>
      <c r="C1219" s="119">
        <v>519.75</v>
      </c>
      <c r="D1219" s="119">
        <v>525</v>
      </c>
      <c r="E1219" s="119">
        <v>510</v>
      </c>
      <c r="F1219" s="119">
        <v>513.1</v>
      </c>
      <c r="G1219" s="119">
        <v>514.5</v>
      </c>
      <c r="H1219" s="119">
        <v>508.35</v>
      </c>
      <c r="I1219" s="119">
        <v>15382</v>
      </c>
      <c r="J1219" s="119">
        <v>7975592.5</v>
      </c>
      <c r="K1219" s="121">
        <v>43145</v>
      </c>
      <c r="L1219" s="119">
        <v>1027</v>
      </c>
      <c r="M1219" s="119" t="s">
        <v>1798</v>
      </c>
    </row>
    <row r="1220" spans="1:13">
      <c r="A1220" s="119" t="s">
        <v>1799</v>
      </c>
      <c r="B1220" s="119" t="s">
        <v>397</v>
      </c>
      <c r="C1220" s="119">
        <v>497</v>
      </c>
      <c r="D1220" s="119">
        <v>511</v>
      </c>
      <c r="E1220" s="119">
        <v>475.1</v>
      </c>
      <c r="F1220" s="119">
        <v>480.95</v>
      </c>
      <c r="G1220" s="119">
        <v>480</v>
      </c>
      <c r="H1220" s="119">
        <v>508.75</v>
      </c>
      <c r="I1220" s="119">
        <v>222193</v>
      </c>
      <c r="J1220" s="119">
        <v>109577729.90000001</v>
      </c>
      <c r="K1220" s="121">
        <v>43145</v>
      </c>
      <c r="L1220" s="119">
        <v>8014</v>
      </c>
      <c r="M1220" s="119" t="s">
        <v>1800</v>
      </c>
    </row>
    <row r="1221" spans="1:13">
      <c r="A1221" s="119" t="s">
        <v>3332</v>
      </c>
      <c r="B1221" s="119" t="s">
        <v>397</v>
      </c>
      <c r="C1221" s="119">
        <v>12.6</v>
      </c>
      <c r="D1221" s="119">
        <v>12.7</v>
      </c>
      <c r="E1221" s="119">
        <v>11.85</v>
      </c>
      <c r="F1221" s="119">
        <v>12.35</v>
      </c>
      <c r="G1221" s="119">
        <v>12.4</v>
      </c>
      <c r="H1221" s="119">
        <v>12.45</v>
      </c>
      <c r="I1221" s="119">
        <v>155137</v>
      </c>
      <c r="J1221" s="119">
        <v>1932998.4</v>
      </c>
      <c r="K1221" s="121">
        <v>43145</v>
      </c>
      <c r="L1221" s="119">
        <v>466</v>
      </c>
      <c r="M1221" s="119" t="s">
        <v>3333</v>
      </c>
    </row>
    <row r="1222" spans="1:13">
      <c r="A1222" s="119" t="s">
        <v>1801</v>
      </c>
      <c r="B1222" s="119" t="s">
        <v>397</v>
      </c>
      <c r="C1222" s="119">
        <v>164.25</v>
      </c>
      <c r="D1222" s="119">
        <v>167</v>
      </c>
      <c r="E1222" s="119">
        <v>158.15</v>
      </c>
      <c r="F1222" s="119">
        <v>161.05000000000001</v>
      </c>
      <c r="G1222" s="119">
        <v>158.15</v>
      </c>
      <c r="H1222" s="119">
        <v>164.1</v>
      </c>
      <c r="I1222" s="119">
        <v>7742</v>
      </c>
      <c r="J1222" s="119">
        <v>1259918.6499999999</v>
      </c>
      <c r="K1222" s="121">
        <v>43145</v>
      </c>
      <c r="L1222" s="119">
        <v>230</v>
      </c>
      <c r="M1222" s="119" t="s">
        <v>1802</v>
      </c>
    </row>
    <row r="1223" spans="1:13">
      <c r="A1223" s="119" t="s">
        <v>1803</v>
      </c>
      <c r="B1223" s="119" t="s">
        <v>397</v>
      </c>
      <c r="C1223" s="119">
        <v>89</v>
      </c>
      <c r="D1223" s="119">
        <v>89</v>
      </c>
      <c r="E1223" s="119">
        <v>85.8</v>
      </c>
      <c r="F1223" s="119">
        <v>86.95</v>
      </c>
      <c r="G1223" s="119">
        <v>87</v>
      </c>
      <c r="H1223" s="119">
        <v>83.4</v>
      </c>
      <c r="I1223" s="119">
        <v>338126</v>
      </c>
      <c r="J1223" s="119">
        <v>29323562.699999999</v>
      </c>
      <c r="K1223" s="121">
        <v>43145</v>
      </c>
      <c r="L1223" s="119">
        <v>2976</v>
      </c>
      <c r="M1223" s="119" t="s">
        <v>1804</v>
      </c>
    </row>
    <row r="1224" spans="1:13">
      <c r="A1224" s="119" t="s">
        <v>2982</v>
      </c>
      <c r="B1224" s="119" t="s">
        <v>397</v>
      </c>
      <c r="C1224" s="119">
        <v>600</v>
      </c>
      <c r="D1224" s="119">
        <v>600</v>
      </c>
      <c r="E1224" s="119">
        <v>565</v>
      </c>
      <c r="F1224" s="119">
        <v>570.5</v>
      </c>
      <c r="G1224" s="119">
        <v>570</v>
      </c>
      <c r="H1224" s="119">
        <v>608.85</v>
      </c>
      <c r="I1224" s="119">
        <v>6591</v>
      </c>
      <c r="J1224" s="119">
        <v>3833509.45</v>
      </c>
      <c r="K1224" s="121">
        <v>43145</v>
      </c>
      <c r="L1224" s="119">
        <v>156</v>
      </c>
      <c r="M1224" s="119" t="s">
        <v>2983</v>
      </c>
    </row>
    <row r="1225" spans="1:13">
      <c r="A1225" s="119" t="s">
        <v>1805</v>
      </c>
      <c r="B1225" s="119" t="s">
        <v>397</v>
      </c>
      <c r="C1225" s="119">
        <v>289.95</v>
      </c>
      <c r="D1225" s="119">
        <v>305</v>
      </c>
      <c r="E1225" s="119">
        <v>282.2</v>
      </c>
      <c r="F1225" s="119">
        <v>290.3</v>
      </c>
      <c r="G1225" s="119">
        <v>288</v>
      </c>
      <c r="H1225" s="119">
        <v>284.35000000000002</v>
      </c>
      <c r="I1225" s="119">
        <v>125888</v>
      </c>
      <c r="J1225" s="119">
        <v>37101307.950000003</v>
      </c>
      <c r="K1225" s="121">
        <v>43145</v>
      </c>
      <c r="L1225" s="119">
        <v>3716</v>
      </c>
      <c r="M1225" s="119" t="s">
        <v>1806</v>
      </c>
    </row>
    <row r="1226" spans="1:13">
      <c r="A1226" s="119" t="s">
        <v>1807</v>
      </c>
      <c r="B1226" s="119" t="s">
        <v>397</v>
      </c>
      <c r="C1226" s="119">
        <v>532.25</v>
      </c>
      <c r="D1226" s="119">
        <v>542</v>
      </c>
      <c r="E1226" s="119">
        <v>530.1</v>
      </c>
      <c r="F1226" s="119">
        <v>537.29999999999995</v>
      </c>
      <c r="G1226" s="119">
        <v>539</v>
      </c>
      <c r="H1226" s="119">
        <v>532.25</v>
      </c>
      <c r="I1226" s="119">
        <v>33898</v>
      </c>
      <c r="J1226" s="119">
        <v>18163062.100000001</v>
      </c>
      <c r="K1226" s="121">
        <v>43145</v>
      </c>
      <c r="L1226" s="119">
        <v>1251</v>
      </c>
      <c r="M1226" s="119" t="s">
        <v>1808</v>
      </c>
    </row>
    <row r="1227" spans="1:13">
      <c r="A1227" s="119" t="s">
        <v>212</v>
      </c>
      <c r="B1227" s="119" t="s">
        <v>397</v>
      </c>
      <c r="C1227" s="119">
        <v>16950</v>
      </c>
      <c r="D1227" s="119">
        <v>17127.2</v>
      </c>
      <c r="E1227" s="119">
        <v>16624.2</v>
      </c>
      <c r="F1227" s="119">
        <v>16813.150000000001</v>
      </c>
      <c r="G1227" s="119">
        <v>16700</v>
      </c>
      <c r="H1227" s="119">
        <v>16953.349999999999</v>
      </c>
      <c r="I1227" s="119">
        <v>6148</v>
      </c>
      <c r="J1227" s="119">
        <v>103759308.5</v>
      </c>
      <c r="K1227" s="121">
        <v>43145</v>
      </c>
      <c r="L1227" s="119">
        <v>2519</v>
      </c>
      <c r="M1227" s="119" t="s">
        <v>1809</v>
      </c>
    </row>
    <row r="1228" spans="1:13">
      <c r="A1228" s="119" t="s">
        <v>1810</v>
      </c>
      <c r="B1228" s="119" t="s">
        <v>397</v>
      </c>
      <c r="C1228" s="119">
        <v>265</v>
      </c>
      <c r="D1228" s="119">
        <v>268</v>
      </c>
      <c r="E1228" s="119">
        <v>251.8</v>
      </c>
      <c r="F1228" s="119">
        <v>252.6</v>
      </c>
      <c r="G1228" s="119">
        <v>253.05</v>
      </c>
      <c r="H1228" s="119">
        <v>263.7</v>
      </c>
      <c r="I1228" s="119">
        <v>107738</v>
      </c>
      <c r="J1228" s="119">
        <v>27600165.949999999</v>
      </c>
      <c r="K1228" s="121">
        <v>43145</v>
      </c>
      <c r="L1228" s="119">
        <v>1925</v>
      </c>
      <c r="M1228" s="119" t="s">
        <v>1811</v>
      </c>
    </row>
    <row r="1229" spans="1:13">
      <c r="A1229" s="119" t="s">
        <v>3334</v>
      </c>
      <c r="B1229" s="119" t="s">
        <v>397</v>
      </c>
      <c r="C1229" s="119">
        <v>14.4</v>
      </c>
      <c r="D1229" s="119">
        <v>14.4</v>
      </c>
      <c r="E1229" s="119">
        <v>13.65</v>
      </c>
      <c r="F1229" s="119">
        <v>13.8</v>
      </c>
      <c r="G1229" s="119">
        <v>13.95</v>
      </c>
      <c r="H1229" s="119">
        <v>13.9</v>
      </c>
      <c r="I1229" s="119">
        <v>14905</v>
      </c>
      <c r="J1229" s="119">
        <v>205904.3</v>
      </c>
      <c r="K1229" s="121">
        <v>43145</v>
      </c>
      <c r="L1229" s="119">
        <v>39</v>
      </c>
      <c r="M1229" s="119" t="s">
        <v>3335</v>
      </c>
    </row>
    <row r="1230" spans="1:13">
      <c r="A1230" s="119" t="s">
        <v>1812</v>
      </c>
      <c r="B1230" s="119" t="s">
        <v>397</v>
      </c>
      <c r="C1230" s="119">
        <v>169.5</v>
      </c>
      <c r="D1230" s="119">
        <v>169.5</v>
      </c>
      <c r="E1230" s="119">
        <v>163</v>
      </c>
      <c r="F1230" s="119">
        <v>164.65</v>
      </c>
      <c r="G1230" s="119">
        <v>166.7</v>
      </c>
      <c r="H1230" s="119">
        <v>167.65</v>
      </c>
      <c r="I1230" s="119">
        <v>34290</v>
      </c>
      <c r="J1230" s="119">
        <v>5679167.9500000002</v>
      </c>
      <c r="K1230" s="121">
        <v>43145</v>
      </c>
      <c r="L1230" s="119">
        <v>758</v>
      </c>
      <c r="M1230" s="119" t="s">
        <v>1813</v>
      </c>
    </row>
    <row r="1231" spans="1:13">
      <c r="A1231" s="119" t="s">
        <v>1814</v>
      </c>
      <c r="B1231" s="119" t="s">
        <v>397</v>
      </c>
      <c r="C1231" s="119">
        <v>609.35</v>
      </c>
      <c r="D1231" s="119">
        <v>620.75</v>
      </c>
      <c r="E1231" s="119">
        <v>572</v>
      </c>
      <c r="F1231" s="119">
        <v>575.20000000000005</v>
      </c>
      <c r="G1231" s="119">
        <v>575</v>
      </c>
      <c r="H1231" s="119">
        <v>592.75</v>
      </c>
      <c r="I1231" s="119">
        <v>19240</v>
      </c>
      <c r="J1231" s="119">
        <v>11299247.75</v>
      </c>
      <c r="K1231" s="121">
        <v>43145</v>
      </c>
      <c r="L1231" s="119">
        <v>955</v>
      </c>
      <c r="M1231" s="119" t="s">
        <v>1815</v>
      </c>
    </row>
    <row r="1232" spans="1:13">
      <c r="A1232" s="119" t="s">
        <v>1816</v>
      </c>
      <c r="B1232" s="119" t="s">
        <v>397</v>
      </c>
      <c r="C1232" s="119">
        <v>2041.95</v>
      </c>
      <c r="D1232" s="119">
        <v>2052.4</v>
      </c>
      <c r="E1232" s="119">
        <v>1975</v>
      </c>
      <c r="F1232" s="119">
        <v>2005.7</v>
      </c>
      <c r="G1232" s="119">
        <v>1980</v>
      </c>
      <c r="H1232" s="119">
        <v>2021.35</v>
      </c>
      <c r="I1232" s="119">
        <v>2944</v>
      </c>
      <c r="J1232" s="119">
        <v>5988506.4500000002</v>
      </c>
      <c r="K1232" s="121">
        <v>43145</v>
      </c>
      <c r="L1232" s="119">
        <v>581</v>
      </c>
      <c r="M1232" s="119" t="s">
        <v>1817</v>
      </c>
    </row>
    <row r="1233" spans="1:13">
      <c r="A1233" s="119" t="s">
        <v>1818</v>
      </c>
      <c r="B1233" s="119" t="s">
        <v>397</v>
      </c>
      <c r="C1233" s="119">
        <v>33.1</v>
      </c>
      <c r="D1233" s="119">
        <v>35.549999999999997</v>
      </c>
      <c r="E1233" s="119">
        <v>29.65</v>
      </c>
      <c r="F1233" s="119">
        <v>32.049999999999997</v>
      </c>
      <c r="G1233" s="119">
        <v>31.85</v>
      </c>
      <c r="H1233" s="119">
        <v>33.25</v>
      </c>
      <c r="I1233" s="119">
        <v>1495096</v>
      </c>
      <c r="J1233" s="119">
        <v>50747931.25</v>
      </c>
      <c r="K1233" s="121">
        <v>43145</v>
      </c>
      <c r="L1233" s="119">
        <v>5688</v>
      </c>
      <c r="M1233" s="119" t="s">
        <v>1819</v>
      </c>
    </row>
    <row r="1234" spans="1:13">
      <c r="A1234" s="119" t="s">
        <v>3336</v>
      </c>
      <c r="B1234" s="119" t="s">
        <v>397</v>
      </c>
      <c r="C1234" s="119">
        <v>11.75</v>
      </c>
      <c r="D1234" s="119">
        <v>11.75</v>
      </c>
      <c r="E1234" s="119">
        <v>11.75</v>
      </c>
      <c r="F1234" s="119">
        <v>11.75</v>
      </c>
      <c r="G1234" s="119">
        <v>11.75</v>
      </c>
      <c r="H1234" s="119">
        <v>11.2</v>
      </c>
      <c r="I1234" s="119">
        <v>10427</v>
      </c>
      <c r="J1234" s="119">
        <v>122517.25</v>
      </c>
      <c r="K1234" s="121">
        <v>43145</v>
      </c>
      <c r="L1234" s="119">
        <v>12</v>
      </c>
      <c r="M1234" s="119" t="s">
        <v>3337</v>
      </c>
    </row>
    <row r="1235" spans="1:13">
      <c r="A1235" s="119" t="s">
        <v>1820</v>
      </c>
      <c r="B1235" s="119" t="s">
        <v>397</v>
      </c>
      <c r="C1235" s="119">
        <v>47.9</v>
      </c>
      <c r="D1235" s="119">
        <v>49.2</v>
      </c>
      <c r="E1235" s="119">
        <v>43.25</v>
      </c>
      <c r="F1235" s="119">
        <v>46.25</v>
      </c>
      <c r="G1235" s="119">
        <v>46</v>
      </c>
      <c r="H1235" s="119">
        <v>46.8</v>
      </c>
      <c r="I1235" s="119">
        <v>174959</v>
      </c>
      <c r="J1235" s="119">
        <v>8269382</v>
      </c>
      <c r="K1235" s="121">
        <v>43145</v>
      </c>
      <c r="L1235" s="119">
        <v>623</v>
      </c>
      <c r="M1235" s="119" t="s">
        <v>1821</v>
      </c>
    </row>
    <row r="1236" spans="1:13">
      <c r="A1236" s="119" t="s">
        <v>1822</v>
      </c>
      <c r="B1236" s="119" t="s">
        <v>397</v>
      </c>
      <c r="C1236" s="119">
        <v>222.15</v>
      </c>
      <c r="D1236" s="119">
        <v>228.1</v>
      </c>
      <c r="E1236" s="119">
        <v>222</v>
      </c>
      <c r="F1236" s="119">
        <v>227.45</v>
      </c>
      <c r="G1236" s="119">
        <v>227.65</v>
      </c>
      <c r="H1236" s="119">
        <v>221.3</v>
      </c>
      <c r="I1236" s="119">
        <v>29128</v>
      </c>
      <c r="J1236" s="119">
        <v>6579099.9000000004</v>
      </c>
      <c r="K1236" s="121">
        <v>43145</v>
      </c>
      <c r="L1236" s="119">
        <v>426</v>
      </c>
      <c r="M1236" s="119" t="s">
        <v>1823</v>
      </c>
    </row>
    <row r="1237" spans="1:13">
      <c r="A1237" s="119" t="s">
        <v>139</v>
      </c>
      <c r="B1237" s="119" t="s">
        <v>397</v>
      </c>
      <c r="C1237" s="119">
        <v>1257.0999999999999</v>
      </c>
      <c r="D1237" s="119">
        <v>1282.2</v>
      </c>
      <c r="E1237" s="119">
        <v>1257.0999999999999</v>
      </c>
      <c r="F1237" s="119">
        <v>1275.5</v>
      </c>
      <c r="G1237" s="119">
        <v>1272.95</v>
      </c>
      <c r="H1237" s="119">
        <v>1255.5</v>
      </c>
      <c r="I1237" s="119">
        <v>190815</v>
      </c>
      <c r="J1237" s="119">
        <v>243102659.90000001</v>
      </c>
      <c r="K1237" s="121">
        <v>43145</v>
      </c>
      <c r="L1237" s="119">
        <v>11059</v>
      </c>
      <c r="M1237" s="119" t="s">
        <v>1824</v>
      </c>
    </row>
    <row r="1238" spans="1:13">
      <c r="A1238" s="119" t="s">
        <v>3338</v>
      </c>
      <c r="B1238" s="119" t="s">
        <v>397</v>
      </c>
      <c r="C1238" s="119">
        <v>9.3000000000000007</v>
      </c>
      <c r="D1238" s="119">
        <v>9.5500000000000007</v>
      </c>
      <c r="E1238" s="119">
        <v>9</v>
      </c>
      <c r="F1238" s="119">
        <v>9.1999999999999993</v>
      </c>
      <c r="G1238" s="119">
        <v>9.1999999999999993</v>
      </c>
      <c r="H1238" s="119">
        <v>9.15</v>
      </c>
      <c r="I1238" s="119">
        <v>891057</v>
      </c>
      <c r="J1238" s="119">
        <v>8260893.9000000004</v>
      </c>
      <c r="K1238" s="121">
        <v>43145</v>
      </c>
      <c r="L1238" s="119">
        <v>815</v>
      </c>
      <c r="M1238" s="119" t="s">
        <v>3339</v>
      </c>
    </row>
    <row r="1239" spans="1:13">
      <c r="A1239" s="119" t="s">
        <v>3340</v>
      </c>
      <c r="B1239" s="119" t="s">
        <v>397</v>
      </c>
      <c r="C1239" s="119">
        <v>482.85</v>
      </c>
      <c r="D1239" s="119">
        <v>482.85</v>
      </c>
      <c r="E1239" s="119">
        <v>471</v>
      </c>
      <c r="F1239" s="119">
        <v>482.85</v>
      </c>
      <c r="G1239" s="119">
        <v>482.85</v>
      </c>
      <c r="H1239" s="119">
        <v>459.9</v>
      </c>
      <c r="I1239" s="119">
        <v>52428</v>
      </c>
      <c r="J1239" s="119">
        <v>25268026.5</v>
      </c>
      <c r="K1239" s="121">
        <v>43145</v>
      </c>
      <c r="L1239" s="119">
        <v>490</v>
      </c>
      <c r="M1239" s="119" t="s">
        <v>3341</v>
      </c>
    </row>
    <row r="1240" spans="1:13">
      <c r="A1240" s="119" t="s">
        <v>2441</v>
      </c>
      <c r="B1240" s="119" t="s">
        <v>397</v>
      </c>
      <c r="C1240" s="119">
        <v>20.55</v>
      </c>
      <c r="D1240" s="119">
        <v>20.9</v>
      </c>
      <c r="E1240" s="119">
        <v>20.100000000000001</v>
      </c>
      <c r="F1240" s="119">
        <v>20.2</v>
      </c>
      <c r="G1240" s="119">
        <v>20.2</v>
      </c>
      <c r="H1240" s="119">
        <v>20.55</v>
      </c>
      <c r="I1240" s="119">
        <v>20413</v>
      </c>
      <c r="J1240" s="119">
        <v>416690.25</v>
      </c>
      <c r="K1240" s="121">
        <v>43145</v>
      </c>
      <c r="L1240" s="119">
        <v>166</v>
      </c>
      <c r="M1240" s="119" t="s">
        <v>2442</v>
      </c>
    </row>
    <row r="1241" spans="1:13">
      <c r="A1241" s="119" t="s">
        <v>3342</v>
      </c>
      <c r="B1241" s="119" t="s">
        <v>397</v>
      </c>
      <c r="C1241" s="119">
        <v>33.200000000000003</v>
      </c>
      <c r="D1241" s="119">
        <v>36.25</v>
      </c>
      <c r="E1241" s="119">
        <v>33.200000000000003</v>
      </c>
      <c r="F1241" s="119">
        <v>35.200000000000003</v>
      </c>
      <c r="G1241" s="119">
        <v>34.700000000000003</v>
      </c>
      <c r="H1241" s="119">
        <v>34.65</v>
      </c>
      <c r="I1241" s="119">
        <v>15157</v>
      </c>
      <c r="J1241" s="119">
        <v>530395.69999999995</v>
      </c>
      <c r="K1241" s="121">
        <v>43145</v>
      </c>
      <c r="L1241" s="119">
        <v>98</v>
      </c>
      <c r="M1241" s="119" t="s">
        <v>3343</v>
      </c>
    </row>
    <row r="1242" spans="1:13">
      <c r="A1242" s="119" t="s">
        <v>1825</v>
      </c>
      <c r="B1242" s="119" t="s">
        <v>397</v>
      </c>
      <c r="C1242" s="119">
        <v>577.70000000000005</v>
      </c>
      <c r="D1242" s="119">
        <v>601.29999999999995</v>
      </c>
      <c r="E1242" s="119">
        <v>576.79999999999995</v>
      </c>
      <c r="F1242" s="119">
        <v>597.65</v>
      </c>
      <c r="G1242" s="119">
        <v>600</v>
      </c>
      <c r="H1242" s="119">
        <v>572.4</v>
      </c>
      <c r="I1242" s="119">
        <v>42102</v>
      </c>
      <c r="J1242" s="119">
        <v>24885083.800000001</v>
      </c>
      <c r="K1242" s="121">
        <v>43145</v>
      </c>
      <c r="L1242" s="119">
        <v>2003</v>
      </c>
      <c r="M1242" s="119" t="s">
        <v>1826</v>
      </c>
    </row>
    <row r="1243" spans="1:13">
      <c r="A1243" s="119" t="s">
        <v>1827</v>
      </c>
      <c r="B1243" s="119" t="s">
        <v>397</v>
      </c>
      <c r="C1243" s="119">
        <v>22.8</v>
      </c>
      <c r="D1243" s="119">
        <v>22.9</v>
      </c>
      <c r="E1243" s="119">
        <v>22.5</v>
      </c>
      <c r="F1243" s="119">
        <v>22.55</v>
      </c>
      <c r="G1243" s="119">
        <v>22.5</v>
      </c>
      <c r="H1243" s="119">
        <v>22.6</v>
      </c>
      <c r="I1243" s="119">
        <v>1787051</v>
      </c>
      <c r="J1243" s="119">
        <v>40498133.799999997</v>
      </c>
      <c r="K1243" s="121">
        <v>43145</v>
      </c>
      <c r="L1243" s="119">
        <v>4390</v>
      </c>
      <c r="M1243" s="119" t="s">
        <v>1828</v>
      </c>
    </row>
    <row r="1244" spans="1:13">
      <c r="A1244" s="119" t="s">
        <v>2599</v>
      </c>
      <c r="B1244" s="119" t="s">
        <v>397</v>
      </c>
      <c r="C1244" s="119">
        <v>1219</v>
      </c>
      <c r="D1244" s="119">
        <v>1225</v>
      </c>
      <c r="E1244" s="119">
        <v>1208.0999999999999</v>
      </c>
      <c r="F1244" s="119">
        <v>1215.6500000000001</v>
      </c>
      <c r="G1244" s="119">
        <v>1225</v>
      </c>
      <c r="H1244" s="119">
        <v>1213.55</v>
      </c>
      <c r="I1244" s="119">
        <v>19384</v>
      </c>
      <c r="J1244" s="119">
        <v>23547847.899999999</v>
      </c>
      <c r="K1244" s="121">
        <v>43145</v>
      </c>
      <c r="L1244" s="119">
        <v>2862</v>
      </c>
      <c r="M1244" s="119" t="s">
        <v>2600</v>
      </c>
    </row>
    <row r="1245" spans="1:13">
      <c r="A1245" s="119" t="s">
        <v>3344</v>
      </c>
      <c r="B1245" s="119" t="s">
        <v>397</v>
      </c>
      <c r="C1245" s="119">
        <v>4.8499999999999996</v>
      </c>
      <c r="D1245" s="119">
        <v>4.9000000000000004</v>
      </c>
      <c r="E1245" s="119">
        <v>4.6500000000000004</v>
      </c>
      <c r="F1245" s="119">
        <v>4.8499999999999996</v>
      </c>
      <c r="G1245" s="119">
        <v>4.8499999999999996</v>
      </c>
      <c r="H1245" s="119">
        <v>4.7</v>
      </c>
      <c r="I1245" s="119">
        <v>12552</v>
      </c>
      <c r="J1245" s="119">
        <v>61007.3</v>
      </c>
      <c r="K1245" s="121">
        <v>43145</v>
      </c>
      <c r="L1245" s="119">
        <v>31</v>
      </c>
      <c r="M1245" s="119" t="s">
        <v>3345</v>
      </c>
    </row>
    <row r="1246" spans="1:13">
      <c r="A1246" s="119" t="s">
        <v>2238</v>
      </c>
      <c r="B1246" s="119" t="s">
        <v>397</v>
      </c>
      <c r="C1246" s="119">
        <v>19.95</v>
      </c>
      <c r="D1246" s="119">
        <v>20</v>
      </c>
      <c r="E1246" s="119">
        <v>19.75</v>
      </c>
      <c r="F1246" s="119">
        <v>19.899999999999999</v>
      </c>
      <c r="G1246" s="119">
        <v>19.899999999999999</v>
      </c>
      <c r="H1246" s="119">
        <v>19.7</v>
      </c>
      <c r="I1246" s="119">
        <v>186571</v>
      </c>
      <c r="J1246" s="119">
        <v>3703759.3</v>
      </c>
      <c r="K1246" s="121">
        <v>43145</v>
      </c>
      <c r="L1246" s="119">
        <v>578</v>
      </c>
      <c r="M1246" s="119" t="s">
        <v>1829</v>
      </c>
    </row>
    <row r="1247" spans="1:13">
      <c r="A1247" s="119" t="s">
        <v>1830</v>
      </c>
      <c r="B1247" s="119" t="s">
        <v>397</v>
      </c>
      <c r="C1247" s="119">
        <v>687</v>
      </c>
      <c r="D1247" s="119">
        <v>687</v>
      </c>
      <c r="E1247" s="119">
        <v>665</v>
      </c>
      <c r="F1247" s="119">
        <v>677.1</v>
      </c>
      <c r="G1247" s="119">
        <v>676.25</v>
      </c>
      <c r="H1247" s="119">
        <v>671.9</v>
      </c>
      <c r="I1247" s="119">
        <v>5442</v>
      </c>
      <c r="J1247" s="119">
        <v>3682290.15</v>
      </c>
      <c r="K1247" s="121">
        <v>43145</v>
      </c>
      <c r="L1247" s="119">
        <v>371</v>
      </c>
      <c r="M1247" s="119" t="s">
        <v>2810</v>
      </c>
    </row>
    <row r="1248" spans="1:13">
      <c r="A1248" s="119" t="s">
        <v>1831</v>
      </c>
      <c r="B1248" s="119" t="s">
        <v>397</v>
      </c>
      <c r="C1248" s="119">
        <v>36.85</v>
      </c>
      <c r="D1248" s="119">
        <v>37.4</v>
      </c>
      <c r="E1248" s="119">
        <v>36.65</v>
      </c>
      <c r="F1248" s="119">
        <v>36.799999999999997</v>
      </c>
      <c r="G1248" s="119">
        <v>36.75</v>
      </c>
      <c r="H1248" s="119">
        <v>36.799999999999997</v>
      </c>
      <c r="I1248" s="119">
        <v>1577512</v>
      </c>
      <c r="J1248" s="119">
        <v>58316732.100000001</v>
      </c>
      <c r="K1248" s="121">
        <v>43145</v>
      </c>
      <c r="L1248" s="119">
        <v>9463</v>
      </c>
      <c r="M1248" s="119" t="s">
        <v>1832</v>
      </c>
    </row>
    <row r="1249" spans="1:13">
      <c r="A1249" s="119" t="s">
        <v>1833</v>
      </c>
      <c r="B1249" s="119" t="s">
        <v>397</v>
      </c>
      <c r="C1249" s="119">
        <v>1848</v>
      </c>
      <c r="D1249" s="119">
        <v>1874.4</v>
      </c>
      <c r="E1249" s="119">
        <v>1805</v>
      </c>
      <c r="F1249" s="119">
        <v>1826.7</v>
      </c>
      <c r="G1249" s="119">
        <v>1805</v>
      </c>
      <c r="H1249" s="119">
        <v>1834.65</v>
      </c>
      <c r="I1249" s="119">
        <v>4015</v>
      </c>
      <c r="J1249" s="119">
        <v>7407732.8499999996</v>
      </c>
      <c r="K1249" s="121">
        <v>43145</v>
      </c>
      <c r="L1249" s="119">
        <v>586</v>
      </c>
      <c r="M1249" s="119" t="s">
        <v>1834</v>
      </c>
    </row>
    <row r="1250" spans="1:13">
      <c r="A1250" s="119" t="s">
        <v>1835</v>
      </c>
      <c r="B1250" s="119" t="s">
        <v>397</v>
      </c>
      <c r="C1250" s="119">
        <v>266.8</v>
      </c>
      <c r="D1250" s="119">
        <v>266.8</v>
      </c>
      <c r="E1250" s="119">
        <v>243.4</v>
      </c>
      <c r="F1250" s="119">
        <v>248.3</v>
      </c>
      <c r="G1250" s="119">
        <v>251.8</v>
      </c>
      <c r="H1250" s="119">
        <v>257.60000000000002</v>
      </c>
      <c r="I1250" s="119">
        <v>92787</v>
      </c>
      <c r="J1250" s="119">
        <v>23428830.449999999</v>
      </c>
      <c r="K1250" s="121">
        <v>43145</v>
      </c>
      <c r="L1250" s="119">
        <v>2022</v>
      </c>
      <c r="M1250" s="119" t="s">
        <v>1836</v>
      </c>
    </row>
    <row r="1251" spans="1:13">
      <c r="A1251" s="119" t="s">
        <v>2560</v>
      </c>
      <c r="B1251" s="119" t="s">
        <v>397</v>
      </c>
      <c r="C1251" s="119">
        <v>86.9</v>
      </c>
      <c r="D1251" s="119">
        <v>91.4</v>
      </c>
      <c r="E1251" s="119">
        <v>85.2</v>
      </c>
      <c r="F1251" s="119">
        <v>87.9</v>
      </c>
      <c r="G1251" s="119">
        <v>87.65</v>
      </c>
      <c r="H1251" s="119">
        <v>86.25</v>
      </c>
      <c r="I1251" s="119">
        <v>74988</v>
      </c>
      <c r="J1251" s="119">
        <v>6723938.9000000004</v>
      </c>
      <c r="K1251" s="121">
        <v>43145</v>
      </c>
      <c r="L1251" s="119">
        <v>1147</v>
      </c>
      <c r="M1251" s="119" t="s">
        <v>2561</v>
      </c>
    </row>
    <row r="1252" spans="1:13">
      <c r="A1252" s="119" t="s">
        <v>1838</v>
      </c>
      <c r="B1252" s="119" t="s">
        <v>397</v>
      </c>
      <c r="C1252" s="119">
        <v>105.85</v>
      </c>
      <c r="D1252" s="119">
        <v>109.5</v>
      </c>
      <c r="E1252" s="119">
        <v>104.2</v>
      </c>
      <c r="F1252" s="119">
        <v>105.6</v>
      </c>
      <c r="G1252" s="119">
        <v>105</v>
      </c>
      <c r="H1252" s="119">
        <v>105.25</v>
      </c>
      <c r="I1252" s="119">
        <v>71827</v>
      </c>
      <c r="J1252" s="119">
        <v>7691752.7000000002</v>
      </c>
      <c r="K1252" s="121">
        <v>43145</v>
      </c>
      <c r="L1252" s="119">
        <v>939</v>
      </c>
      <c r="M1252" s="119" t="s">
        <v>1839</v>
      </c>
    </row>
    <row r="1253" spans="1:13">
      <c r="A1253" s="119" t="s">
        <v>1840</v>
      </c>
      <c r="B1253" s="119" t="s">
        <v>397</v>
      </c>
      <c r="C1253" s="119">
        <v>829.8</v>
      </c>
      <c r="D1253" s="119">
        <v>829.8</v>
      </c>
      <c r="E1253" s="119">
        <v>814.25</v>
      </c>
      <c r="F1253" s="119">
        <v>817.6</v>
      </c>
      <c r="G1253" s="119">
        <v>817</v>
      </c>
      <c r="H1253" s="119">
        <v>817.9</v>
      </c>
      <c r="I1253" s="119">
        <v>13537</v>
      </c>
      <c r="J1253" s="119">
        <v>11110341.949999999</v>
      </c>
      <c r="K1253" s="121">
        <v>43145</v>
      </c>
      <c r="L1253" s="119">
        <v>1094</v>
      </c>
      <c r="M1253" s="119" t="s">
        <v>1841</v>
      </c>
    </row>
    <row r="1254" spans="1:13">
      <c r="A1254" s="119" t="s">
        <v>3346</v>
      </c>
      <c r="B1254" s="119" t="s">
        <v>397</v>
      </c>
      <c r="C1254" s="119">
        <v>1.4</v>
      </c>
      <c r="D1254" s="119">
        <v>1.45</v>
      </c>
      <c r="E1254" s="119">
        <v>1.4</v>
      </c>
      <c r="F1254" s="119">
        <v>1.4</v>
      </c>
      <c r="G1254" s="119">
        <v>1.45</v>
      </c>
      <c r="H1254" s="119">
        <v>1.45</v>
      </c>
      <c r="I1254" s="119">
        <v>73038</v>
      </c>
      <c r="J1254" s="119">
        <v>104578.2</v>
      </c>
      <c r="K1254" s="121">
        <v>43145</v>
      </c>
      <c r="L1254" s="119">
        <v>33</v>
      </c>
      <c r="M1254" s="119" t="s">
        <v>3347</v>
      </c>
    </row>
    <row r="1255" spans="1:13">
      <c r="A1255" s="119" t="s">
        <v>2811</v>
      </c>
      <c r="B1255" s="119" t="s">
        <v>397</v>
      </c>
      <c r="C1255" s="119">
        <v>411</v>
      </c>
      <c r="D1255" s="119">
        <v>417</v>
      </c>
      <c r="E1255" s="119">
        <v>410.2</v>
      </c>
      <c r="F1255" s="119">
        <v>414.9</v>
      </c>
      <c r="G1255" s="119">
        <v>415</v>
      </c>
      <c r="H1255" s="119">
        <v>415.1</v>
      </c>
      <c r="I1255" s="119">
        <v>1076</v>
      </c>
      <c r="J1255" s="119">
        <v>445968.95</v>
      </c>
      <c r="K1255" s="121">
        <v>43145</v>
      </c>
      <c r="L1255" s="119">
        <v>36</v>
      </c>
      <c r="M1255" s="119" t="s">
        <v>2812</v>
      </c>
    </row>
    <row r="1256" spans="1:13">
      <c r="A1256" s="119" t="s">
        <v>2568</v>
      </c>
      <c r="B1256" s="119" t="s">
        <v>397</v>
      </c>
      <c r="C1256" s="119">
        <v>96.05</v>
      </c>
      <c r="D1256" s="119">
        <v>97.85</v>
      </c>
      <c r="E1256" s="119">
        <v>95</v>
      </c>
      <c r="F1256" s="119">
        <v>95.65</v>
      </c>
      <c r="G1256" s="119">
        <v>96</v>
      </c>
      <c r="H1256" s="119">
        <v>96</v>
      </c>
      <c r="I1256" s="119">
        <v>46020</v>
      </c>
      <c r="J1256" s="119">
        <v>4432378.5999999996</v>
      </c>
      <c r="K1256" s="121">
        <v>43145</v>
      </c>
      <c r="L1256" s="119">
        <v>532</v>
      </c>
      <c r="M1256" s="119" t="s">
        <v>2569</v>
      </c>
    </row>
    <row r="1257" spans="1:13">
      <c r="A1257" s="119" t="s">
        <v>1842</v>
      </c>
      <c r="B1257" s="119" t="s">
        <v>397</v>
      </c>
      <c r="C1257" s="119">
        <v>54.45</v>
      </c>
      <c r="D1257" s="119">
        <v>57</v>
      </c>
      <c r="E1257" s="119">
        <v>54.25</v>
      </c>
      <c r="F1257" s="119">
        <v>55.15</v>
      </c>
      <c r="G1257" s="119">
        <v>55</v>
      </c>
      <c r="H1257" s="119">
        <v>53.75</v>
      </c>
      <c r="I1257" s="119">
        <v>1021305</v>
      </c>
      <c r="J1257" s="119">
        <v>56283526.5</v>
      </c>
      <c r="K1257" s="121">
        <v>43145</v>
      </c>
      <c r="L1257" s="119">
        <v>3997</v>
      </c>
      <c r="M1257" s="119" t="s">
        <v>1843</v>
      </c>
    </row>
    <row r="1258" spans="1:13">
      <c r="A1258" s="119" t="s">
        <v>1844</v>
      </c>
      <c r="B1258" s="119" t="s">
        <v>397</v>
      </c>
      <c r="C1258" s="119">
        <v>566.45000000000005</v>
      </c>
      <c r="D1258" s="119">
        <v>570.95000000000005</v>
      </c>
      <c r="E1258" s="119">
        <v>558.20000000000005</v>
      </c>
      <c r="F1258" s="119">
        <v>561.75</v>
      </c>
      <c r="G1258" s="119">
        <v>562.95000000000005</v>
      </c>
      <c r="H1258" s="119">
        <v>562.20000000000005</v>
      </c>
      <c r="I1258" s="119">
        <v>222648</v>
      </c>
      <c r="J1258" s="119">
        <v>126198936.09999999</v>
      </c>
      <c r="K1258" s="121">
        <v>43145</v>
      </c>
      <c r="L1258" s="119">
        <v>5806</v>
      </c>
      <c r="M1258" s="119" t="s">
        <v>1845</v>
      </c>
    </row>
    <row r="1259" spans="1:13">
      <c r="A1259" s="119" t="s">
        <v>1846</v>
      </c>
      <c r="B1259" s="119" t="s">
        <v>397</v>
      </c>
      <c r="C1259" s="119">
        <v>1045</v>
      </c>
      <c r="D1259" s="119">
        <v>1071.5</v>
      </c>
      <c r="E1259" s="119">
        <v>1039.25</v>
      </c>
      <c r="F1259" s="119">
        <v>1060.2</v>
      </c>
      <c r="G1259" s="119">
        <v>1070.5</v>
      </c>
      <c r="H1259" s="119">
        <v>1036.8499999999999</v>
      </c>
      <c r="I1259" s="119">
        <v>6301</v>
      </c>
      <c r="J1259" s="119">
        <v>6672925.0999999996</v>
      </c>
      <c r="K1259" s="121">
        <v>43145</v>
      </c>
      <c r="L1259" s="119">
        <v>722</v>
      </c>
      <c r="M1259" s="119" t="s">
        <v>2207</v>
      </c>
    </row>
    <row r="1260" spans="1:13">
      <c r="A1260" s="119" t="s">
        <v>1847</v>
      </c>
      <c r="B1260" s="119" t="s">
        <v>397</v>
      </c>
      <c r="C1260" s="119">
        <v>715</v>
      </c>
      <c r="D1260" s="119">
        <v>717</v>
      </c>
      <c r="E1260" s="119">
        <v>690</v>
      </c>
      <c r="F1260" s="119">
        <v>693.7</v>
      </c>
      <c r="G1260" s="119">
        <v>695</v>
      </c>
      <c r="H1260" s="119">
        <v>699.7</v>
      </c>
      <c r="I1260" s="119">
        <v>8901</v>
      </c>
      <c r="J1260" s="119">
        <v>6244877.0499999998</v>
      </c>
      <c r="K1260" s="121">
        <v>43145</v>
      </c>
      <c r="L1260" s="119">
        <v>972</v>
      </c>
      <c r="M1260" s="119" t="s">
        <v>1848</v>
      </c>
    </row>
    <row r="1261" spans="1:13">
      <c r="A1261" s="119" t="s">
        <v>3348</v>
      </c>
      <c r="B1261" s="119" t="s">
        <v>397</v>
      </c>
      <c r="C1261" s="119">
        <v>14.3</v>
      </c>
      <c r="D1261" s="119">
        <v>14.55</v>
      </c>
      <c r="E1261" s="119">
        <v>13.8</v>
      </c>
      <c r="F1261" s="119">
        <v>14.1</v>
      </c>
      <c r="G1261" s="119">
        <v>14</v>
      </c>
      <c r="H1261" s="119">
        <v>13.9</v>
      </c>
      <c r="I1261" s="119">
        <v>45682</v>
      </c>
      <c r="J1261" s="119">
        <v>652903.80000000005</v>
      </c>
      <c r="K1261" s="121">
        <v>43145</v>
      </c>
      <c r="L1261" s="119">
        <v>206</v>
      </c>
      <c r="M1261" s="119" t="s">
        <v>3349</v>
      </c>
    </row>
    <row r="1262" spans="1:13">
      <c r="A1262" s="119" t="s">
        <v>2316</v>
      </c>
      <c r="B1262" s="119" t="s">
        <v>397</v>
      </c>
      <c r="C1262" s="119">
        <v>64.5</v>
      </c>
      <c r="D1262" s="119">
        <v>69.400000000000006</v>
      </c>
      <c r="E1262" s="119">
        <v>64.5</v>
      </c>
      <c r="F1262" s="119">
        <v>67</v>
      </c>
      <c r="G1262" s="119">
        <v>67</v>
      </c>
      <c r="H1262" s="119">
        <v>66.7</v>
      </c>
      <c r="I1262" s="119">
        <v>11540</v>
      </c>
      <c r="J1262" s="119">
        <v>780823.85</v>
      </c>
      <c r="K1262" s="121">
        <v>43145</v>
      </c>
      <c r="L1262" s="119">
        <v>171</v>
      </c>
      <c r="M1262" s="119" t="s">
        <v>2317</v>
      </c>
    </row>
    <row r="1263" spans="1:13">
      <c r="A1263" s="119" t="s">
        <v>1849</v>
      </c>
      <c r="B1263" s="119" t="s">
        <v>397</v>
      </c>
      <c r="C1263" s="119">
        <v>104.1</v>
      </c>
      <c r="D1263" s="119">
        <v>110.75</v>
      </c>
      <c r="E1263" s="119">
        <v>104.1</v>
      </c>
      <c r="F1263" s="119">
        <v>109.5</v>
      </c>
      <c r="G1263" s="119">
        <v>110.75</v>
      </c>
      <c r="H1263" s="119">
        <v>103.85</v>
      </c>
      <c r="I1263" s="119">
        <v>877845</v>
      </c>
      <c r="J1263" s="119">
        <v>93531899.200000003</v>
      </c>
      <c r="K1263" s="121">
        <v>43145</v>
      </c>
      <c r="L1263" s="119">
        <v>7352</v>
      </c>
      <c r="M1263" s="119" t="s">
        <v>1850</v>
      </c>
    </row>
    <row r="1264" spans="1:13">
      <c r="A1264" s="119" t="s">
        <v>1851</v>
      </c>
      <c r="B1264" s="119" t="s">
        <v>397</v>
      </c>
      <c r="C1264" s="119">
        <v>294</v>
      </c>
      <c r="D1264" s="119">
        <v>353.5</v>
      </c>
      <c r="E1264" s="119">
        <v>294</v>
      </c>
      <c r="F1264" s="119">
        <v>340.8</v>
      </c>
      <c r="G1264" s="119">
        <v>344.7</v>
      </c>
      <c r="H1264" s="119">
        <v>294.60000000000002</v>
      </c>
      <c r="I1264" s="119">
        <v>2826228</v>
      </c>
      <c r="J1264" s="119">
        <v>925505156.60000002</v>
      </c>
      <c r="K1264" s="121">
        <v>43145</v>
      </c>
      <c r="L1264" s="119">
        <v>40355</v>
      </c>
      <c r="M1264" s="119" t="s">
        <v>1852</v>
      </c>
    </row>
    <row r="1265" spans="1:13">
      <c r="A1265" s="119" t="s">
        <v>3350</v>
      </c>
      <c r="B1265" s="119" t="s">
        <v>397</v>
      </c>
      <c r="C1265" s="119">
        <v>244</v>
      </c>
      <c r="D1265" s="119">
        <v>254.5</v>
      </c>
      <c r="E1265" s="119">
        <v>243.1</v>
      </c>
      <c r="F1265" s="119">
        <v>254.5</v>
      </c>
      <c r="G1265" s="119">
        <v>254.5</v>
      </c>
      <c r="H1265" s="119">
        <v>242.4</v>
      </c>
      <c r="I1265" s="119">
        <v>590059</v>
      </c>
      <c r="J1265" s="119">
        <v>147874011.80000001</v>
      </c>
      <c r="K1265" s="121">
        <v>43145</v>
      </c>
      <c r="L1265" s="119">
        <v>1574</v>
      </c>
      <c r="M1265" s="119" t="s">
        <v>3351</v>
      </c>
    </row>
    <row r="1266" spans="1:13">
      <c r="A1266" s="119" t="s">
        <v>2386</v>
      </c>
      <c r="B1266" s="119" t="s">
        <v>397</v>
      </c>
      <c r="C1266" s="119">
        <v>260.2</v>
      </c>
      <c r="D1266" s="119">
        <v>276.55</v>
      </c>
      <c r="E1266" s="119">
        <v>260.10000000000002</v>
      </c>
      <c r="F1266" s="119">
        <v>275.05</v>
      </c>
      <c r="G1266" s="119">
        <v>274</v>
      </c>
      <c r="H1266" s="119">
        <v>251.45</v>
      </c>
      <c r="I1266" s="119">
        <v>578489</v>
      </c>
      <c r="J1266" s="119">
        <v>156779231.15000001</v>
      </c>
      <c r="K1266" s="121">
        <v>43145</v>
      </c>
      <c r="L1266" s="119">
        <v>8505</v>
      </c>
      <c r="M1266" s="119" t="s">
        <v>1880</v>
      </c>
    </row>
    <row r="1267" spans="1:13">
      <c r="A1267" s="119" t="s">
        <v>1853</v>
      </c>
      <c r="B1267" s="119" t="s">
        <v>397</v>
      </c>
      <c r="C1267" s="119">
        <v>1510</v>
      </c>
      <c r="D1267" s="119">
        <v>1510</v>
      </c>
      <c r="E1267" s="119">
        <v>1486.75</v>
      </c>
      <c r="F1267" s="119">
        <v>1503.85</v>
      </c>
      <c r="G1267" s="119">
        <v>1495</v>
      </c>
      <c r="H1267" s="119">
        <v>1508.05</v>
      </c>
      <c r="I1267" s="119">
        <v>1944</v>
      </c>
      <c r="J1267" s="119">
        <v>2920311.25</v>
      </c>
      <c r="K1267" s="121">
        <v>43145</v>
      </c>
      <c r="L1267" s="119">
        <v>123</v>
      </c>
      <c r="M1267" s="119" t="s">
        <v>1854</v>
      </c>
    </row>
    <row r="1268" spans="1:13">
      <c r="A1268" s="119" t="s">
        <v>213</v>
      </c>
      <c r="B1268" s="119" t="s">
        <v>397</v>
      </c>
      <c r="C1268" s="119">
        <v>28.2</v>
      </c>
      <c r="D1268" s="119">
        <v>28.35</v>
      </c>
      <c r="E1268" s="119">
        <v>27.65</v>
      </c>
      <c r="F1268" s="119">
        <v>27.75</v>
      </c>
      <c r="G1268" s="119">
        <v>27.7</v>
      </c>
      <c r="H1268" s="119">
        <v>28.2</v>
      </c>
      <c r="I1268" s="119">
        <v>4600227</v>
      </c>
      <c r="J1268" s="119">
        <v>128897473.55</v>
      </c>
      <c r="K1268" s="121">
        <v>43145</v>
      </c>
      <c r="L1268" s="119">
        <v>7437</v>
      </c>
      <c r="M1268" s="119" t="s">
        <v>1855</v>
      </c>
    </row>
    <row r="1269" spans="1:13">
      <c r="A1269" s="119" t="s">
        <v>2246</v>
      </c>
      <c r="B1269" s="119" t="s">
        <v>397</v>
      </c>
      <c r="C1269" s="119">
        <v>355</v>
      </c>
      <c r="D1269" s="119">
        <v>355</v>
      </c>
      <c r="E1269" s="119">
        <v>346</v>
      </c>
      <c r="F1269" s="119">
        <v>353.75</v>
      </c>
      <c r="G1269" s="119">
        <v>351.4</v>
      </c>
      <c r="H1269" s="119">
        <v>350.85</v>
      </c>
      <c r="I1269" s="119">
        <v>22622</v>
      </c>
      <c r="J1269" s="119">
        <v>7953900.2999999998</v>
      </c>
      <c r="K1269" s="121">
        <v>43145</v>
      </c>
      <c r="L1269" s="119">
        <v>764</v>
      </c>
      <c r="M1269" s="119" t="s">
        <v>2247</v>
      </c>
    </row>
    <row r="1270" spans="1:13">
      <c r="A1270" s="119" t="s">
        <v>1856</v>
      </c>
      <c r="B1270" s="119" t="s">
        <v>397</v>
      </c>
      <c r="C1270" s="119">
        <v>450.1</v>
      </c>
      <c r="D1270" s="119">
        <v>464.65</v>
      </c>
      <c r="E1270" s="119">
        <v>447</v>
      </c>
      <c r="F1270" s="119">
        <v>450.5</v>
      </c>
      <c r="G1270" s="119">
        <v>451</v>
      </c>
      <c r="H1270" s="119">
        <v>446.85</v>
      </c>
      <c r="I1270" s="119">
        <v>343791</v>
      </c>
      <c r="J1270" s="119">
        <v>156837713.94999999</v>
      </c>
      <c r="K1270" s="121">
        <v>43145</v>
      </c>
      <c r="L1270" s="119">
        <v>8248</v>
      </c>
      <c r="M1270" s="119" t="s">
        <v>1857</v>
      </c>
    </row>
    <row r="1271" spans="1:13">
      <c r="A1271" s="119" t="s">
        <v>2528</v>
      </c>
      <c r="B1271" s="119" t="s">
        <v>397</v>
      </c>
      <c r="C1271" s="119">
        <v>149.19999999999999</v>
      </c>
      <c r="D1271" s="119">
        <v>158.9</v>
      </c>
      <c r="E1271" s="119">
        <v>148.44999999999999</v>
      </c>
      <c r="F1271" s="119">
        <v>151.35</v>
      </c>
      <c r="G1271" s="119">
        <v>150</v>
      </c>
      <c r="H1271" s="119">
        <v>147.05000000000001</v>
      </c>
      <c r="I1271" s="119">
        <v>190348</v>
      </c>
      <c r="J1271" s="119">
        <v>29309266.899999999</v>
      </c>
      <c r="K1271" s="121">
        <v>43145</v>
      </c>
      <c r="L1271" s="119">
        <v>2560</v>
      </c>
      <c r="M1271" s="119" t="s">
        <v>2529</v>
      </c>
    </row>
    <row r="1272" spans="1:13">
      <c r="A1272" s="119" t="s">
        <v>1858</v>
      </c>
      <c r="B1272" s="119" t="s">
        <v>397</v>
      </c>
      <c r="C1272" s="119">
        <v>39</v>
      </c>
      <c r="D1272" s="119">
        <v>39.950000000000003</v>
      </c>
      <c r="E1272" s="119">
        <v>38.299999999999997</v>
      </c>
      <c r="F1272" s="119">
        <v>38.65</v>
      </c>
      <c r="G1272" s="119">
        <v>38.549999999999997</v>
      </c>
      <c r="H1272" s="119">
        <v>39.299999999999997</v>
      </c>
      <c r="I1272" s="119">
        <v>9520</v>
      </c>
      <c r="J1272" s="119">
        <v>373509.35</v>
      </c>
      <c r="K1272" s="121">
        <v>43145</v>
      </c>
      <c r="L1272" s="119">
        <v>60</v>
      </c>
      <c r="M1272" s="119" t="s">
        <v>1859</v>
      </c>
    </row>
    <row r="1273" spans="1:13">
      <c r="A1273" s="119" t="s">
        <v>1860</v>
      </c>
      <c r="B1273" s="119" t="s">
        <v>397</v>
      </c>
      <c r="C1273" s="119">
        <v>41.5</v>
      </c>
      <c r="D1273" s="119">
        <v>42.1</v>
      </c>
      <c r="E1273" s="119">
        <v>40.35</v>
      </c>
      <c r="F1273" s="119">
        <v>40.549999999999997</v>
      </c>
      <c r="G1273" s="119">
        <v>40.549999999999997</v>
      </c>
      <c r="H1273" s="119">
        <v>41.15</v>
      </c>
      <c r="I1273" s="119">
        <v>595966</v>
      </c>
      <c r="J1273" s="119">
        <v>24579032.149999999</v>
      </c>
      <c r="K1273" s="121">
        <v>43145</v>
      </c>
      <c r="L1273" s="119">
        <v>2065</v>
      </c>
      <c r="M1273" s="119" t="s">
        <v>1861</v>
      </c>
    </row>
    <row r="1274" spans="1:13">
      <c r="A1274" s="119" t="s">
        <v>1862</v>
      </c>
      <c r="B1274" s="119" t="s">
        <v>397</v>
      </c>
      <c r="C1274" s="119">
        <v>21.6</v>
      </c>
      <c r="D1274" s="119">
        <v>22.1</v>
      </c>
      <c r="E1274" s="119">
        <v>21.4</v>
      </c>
      <c r="F1274" s="119">
        <v>21.5</v>
      </c>
      <c r="G1274" s="119">
        <v>21.55</v>
      </c>
      <c r="H1274" s="119">
        <v>21.65</v>
      </c>
      <c r="I1274" s="119">
        <v>6317</v>
      </c>
      <c r="J1274" s="119">
        <v>136938.70000000001</v>
      </c>
      <c r="K1274" s="121">
        <v>43145</v>
      </c>
      <c r="L1274" s="119">
        <v>86</v>
      </c>
      <c r="M1274" s="119" t="s">
        <v>1863</v>
      </c>
    </row>
    <row r="1275" spans="1:13">
      <c r="A1275" s="119" t="s">
        <v>1864</v>
      </c>
      <c r="B1275" s="119" t="s">
        <v>397</v>
      </c>
      <c r="C1275" s="119">
        <v>28.05</v>
      </c>
      <c r="D1275" s="119">
        <v>28.75</v>
      </c>
      <c r="E1275" s="119">
        <v>25.95</v>
      </c>
      <c r="F1275" s="119">
        <v>26.3</v>
      </c>
      <c r="G1275" s="119">
        <v>26.3</v>
      </c>
      <c r="H1275" s="119">
        <v>27.25</v>
      </c>
      <c r="I1275" s="119">
        <v>34745</v>
      </c>
      <c r="J1275" s="119">
        <v>921158.65</v>
      </c>
      <c r="K1275" s="121">
        <v>43145</v>
      </c>
      <c r="L1275" s="119">
        <v>310</v>
      </c>
      <c r="M1275" s="119" t="s">
        <v>1865</v>
      </c>
    </row>
    <row r="1276" spans="1:13">
      <c r="A1276" s="119" t="s">
        <v>2530</v>
      </c>
      <c r="B1276" s="119" t="s">
        <v>397</v>
      </c>
      <c r="C1276" s="119">
        <v>129</v>
      </c>
      <c r="D1276" s="119">
        <v>132</v>
      </c>
      <c r="E1276" s="119">
        <v>127.05</v>
      </c>
      <c r="F1276" s="119">
        <v>128</v>
      </c>
      <c r="G1276" s="119">
        <v>127.05</v>
      </c>
      <c r="H1276" s="119">
        <v>129.15</v>
      </c>
      <c r="I1276" s="119">
        <v>37305</v>
      </c>
      <c r="J1276" s="119">
        <v>4805731.3499999996</v>
      </c>
      <c r="K1276" s="121">
        <v>43145</v>
      </c>
      <c r="L1276" s="119">
        <v>488</v>
      </c>
      <c r="M1276" s="119" t="s">
        <v>2531</v>
      </c>
    </row>
    <row r="1277" spans="1:13">
      <c r="A1277" s="119" t="s">
        <v>2686</v>
      </c>
      <c r="B1277" s="119" t="s">
        <v>397</v>
      </c>
      <c r="C1277" s="119">
        <v>73.5</v>
      </c>
      <c r="D1277" s="119">
        <v>74.5</v>
      </c>
      <c r="E1277" s="119">
        <v>72.5</v>
      </c>
      <c r="F1277" s="119">
        <v>72.849999999999994</v>
      </c>
      <c r="G1277" s="119">
        <v>72.849999999999994</v>
      </c>
      <c r="H1277" s="119">
        <v>73.5</v>
      </c>
      <c r="I1277" s="119">
        <v>1337048</v>
      </c>
      <c r="J1277" s="119">
        <v>98264031.299999997</v>
      </c>
      <c r="K1277" s="121">
        <v>43145</v>
      </c>
      <c r="L1277" s="119">
        <v>8964</v>
      </c>
      <c r="M1277" s="119" t="s">
        <v>2687</v>
      </c>
    </row>
    <row r="1278" spans="1:13">
      <c r="A1278" s="119" t="s">
        <v>3352</v>
      </c>
      <c r="B1278" s="119" t="s">
        <v>397</v>
      </c>
      <c r="C1278" s="119">
        <v>0.65</v>
      </c>
      <c r="D1278" s="119">
        <v>0.65</v>
      </c>
      <c r="E1278" s="119">
        <v>0.6</v>
      </c>
      <c r="F1278" s="119">
        <v>0.6</v>
      </c>
      <c r="G1278" s="119">
        <v>0.6</v>
      </c>
      <c r="H1278" s="119">
        <v>0.65</v>
      </c>
      <c r="I1278" s="119">
        <v>156128</v>
      </c>
      <c r="J1278" s="119">
        <v>96101.5</v>
      </c>
      <c r="K1278" s="121">
        <v>43145</v>
      </c>
      <c r="L1278" s="119">
        <v>53</v>
      </c>
      <c r="M1278" s="119" t="s">
        <v>3353</v>
      </c>
    </row>
    <row r="1279" spans="1:13">
      <c r="A1279" s="119" t="s">
        <v>2610</v>
      </c>
      <c r="B1279" s="119" t="s">
        <v>397</v>
      </c>
      <c r="C1279" s="119">
        <v>540</v>
      </c>
      <c r="D1279" s="119">
        <v>544</v>
      </c>
      <c r="E1279" s="119">
        <v>530.1</v>
      </c>
      <c r="F1279" s="119">
        <v>534.1</v>
      </c>
      <c r="G1279" s="119">
        <v>530.1</v>
      </c>
      <c r="H1279" s="119">
        <v>538.45000000000005</v>
      </c>
      <c r="I1279" s="119">
        <v>7497</v>
      </c>
      <c r="J1279" s="119">
        <v>4055286.7</v>
      </c>
      <c r="K1279" s="121">
        <v>43145</v>
      </c>
      <c r="L1279" s="119">
        <v>378</v>
      </c>
      <c r="M1279" s="119" t="s">
        <v>2611</v>
      </c>
    </row>
    <row r="1280" spans="1:13">
      <c r="A1280" s="119" t="s">
        <v>2688</v>
      </c>
      <c r="B1280" s="119" t="s">
        <v>397</v>
      </c>
      <c r="C1280" s="119">
        <v>267.89999999999998</v>
      </c>
      <c r="D1280" s="119">
        <v>270.95</v>
      </c>
      <c r="E1280" s="119">
        <v>261</v>
      </c>
      <c r="F1280" s="119">
        <v>262.55</v>
      </c>
      <c r="G1280" s="119">
        <v>264</v>
      </c>
      <c r="H1280" s="119">
        <v>264.8</v>
      </c>
      <c r="I1280" s="119">
        <v>13974</v>
      </c>
      <c r="J1280" s="119">
        <v>3700920.35</v>
      </c>
      <c r="K1280" s="121">
        <v>43145</v>
      </c>
      <c r="L1280" s="119">
        <v>475</v>
      </c>
      <c r="M1280" s="119" t="s">
        <v>2689</v>
      </c>
    </row>
    <row r="1281" spans="1:13">
      <c r="A1281" s="119" t="s">
        <v>1866</v>
      </c>
      <c r="B1281" s="119" t="s">
        <v>397</v>
      </c>
      <c r="C1281" s="119">
        <v>84</v>
      </c>
      <c r="D1281" s="119">
        <v>85.5</v>
      </c>
      <c r="E1281" s="119">
        <v>82.55</v>
      </c>
      <c r="F1281" s="119">
        <v>83.2</v>
      </c>
      <c r="G1281" s="119">
        <v>82.55</v>
      </c>
      <c r="H1281" s="119">
        <v>83.5</v>
      </c>
      <c r="I1281" s="119">
        <v>1473701</v>
      </c>
      <c r="J1281" s="119">
        <v>124306568.34999999</v>
      </c>
      <c r="K1281" s="121">
        <v>43145</v>
      </c>
      <c r="L1281" s="119">
        <v>7033</v>
      </c>
      <c r="M1281" s="119" t="s">
        <v>1867</v>
      </c>
    </row>
    <row r="1282" spans="1:13">
      <c r="A1282" s="119" t="s">
        <v>230</v>
      </c>
      <c r="B1282" s="119" t="s">
        <v>397</v>
      </c>
      <c r="C1282" s="119">
        <v>1894.95</v>
      </c>
      <c r="D1282" s="119">
        <v>1925.65</v>
      </c>
      <c r="E1282" s="119">
        <v>1886.8</v>
      </c>
      <c r="F1282" s="119">
        <v>1908.1</v>
      </c>
      <c r="G1282" s="119">
        <v>1910</v>
      </c>
      <c r="H1282" s="119">
        <v>1893.45</v>
      </c>
      <c r="I1282" s="119">
        <v>164882</v>
      </c>
      <c r="J1282" s="119">
        <v>314660180.75</v>
      </c>
      <c r="K1282" s="121">
        <v>43145</v>
      </c>
      <c r="L1282" s="119">
        <v>9709</v>
      </c>
      <c r="M1282" s="119" t="s">
        <v>1868</v>
      </c>
    </row>
    <row r="1283" spans="1:13">
      <c r="A1283" s="119" t="s">
        <v>1869</v>
      </c>
      <c r="B1283" s="119" t="s">
        <v>397</v>
      </c>
      <c r="C1283" s="119">
        <v>191.05</v>
      </c>
      <c r="D1283" s="119">
        <v>210</v>
      </c>
      <c r="E1283" s="119">
        <v>191.05</v>
      </c>
      <c r="F1283" s="119">
        <v>204.3</v>
      </c>
      <c r="G1283" s="119">
        <v>206.5</v>
      </c>
      <c r="H1283" s="119">
        <v>193.2</v>
      </c>
      <c r="I1283" s="119">
        <v>22737</v>
      </c>
      <c r="J1283" s="119">
        <v>4628477.8499999996</v>
      </c>
      <c r="K1283" s="121">
        <v>43145</v>
      </c>
      <c r="L1283" s="119">
        <v>371</v>
      </c>
      <c r="M1283" s="119" t="s">
        <v>1870</v>
      </c>
    </row>
    <row r="1284" spans="1:13">
      <c r="A1284" s="119" t="s">
        <v>1871</v>
      </c>
      <c r="B1284" s="119" t="s">
        <v>397</v>
      </c>
      <c r="C1284" s="119">
        <v>381</v>
      </c>
      <c r="D1284" s="119">
        <v>381</v>
      </c>
      <c r="E1284" s="119">
        <v>371.6</v>
      </c>
      <c r="F1284" s="119">
        <v>372.55</v>
      </c>
      <c r="G1284" s="119">
        <v>372</v>
      </c>
      <c r="H1284" s="119">
        <v>378.15</v>
      </c>
      <c r="I1284" s="119">
        <v>106475</v>
      </c>
      <c r="J1284" s="119">
        <v>40015765.25</v>
      </c>
      <c r="K1284" s="121">
        <v>43145</v>
      </c>
      <c r="L1284" s="119">
        <v>3459</v>
      </c>
      <c r="M1284" s="119" t="s">
        <v>1872</v>
      </c>
    </row>
    <row r="1285" spans="1:13">
      <c r="A1285" s="119" t="s">
        <v>2690</v>
      </c>
      <c r="B1285" s="119" t="s">
        <v>397</v>
      </c>
      <c r="C1285" s="119">
        <v>1.3</v>
      </c>
      <c r="D1285" s="119">
        <v>1.3</v>
      </c>
      <c r="E1285" s="119">
        <v>1.25</v>
      </c>
      <c r="F1285" s="119">
        <v>1.25</v>
      </c>
      <c r="G1285" s="119">
        <v>1.25</v>
      </c>
      <c r="H1285" s="119">
        <v>1.3</v>
      </c>
      <c r="I1285" s="119">
        <v>1959728</v>
      </c>
      <c r="J1285" s="119">
        <v>2471332.6</v>
      </c>
      <c r="K1285" s="121">
        <v>43145</v>
      </c>
      <c r="L1285" s="119">
        <v>1319</v>
      </c>
      <c r="M1285" s="119" t="s">
        <v>2691</v>
      </c>
    </row>
    <row r="1286" spans="1:13">
      <c r="A1286" s="119" t="s">
        <v>140</v>
      </c>
      <c r="B1286" s="119" t="s">
        <v>397</v>
      </c>
      <c r="C1286" s="119">
        <v>1334.9</v>
      </c>
      <c r="D1286" s="119">
        <v>1376.1</v>
      </c>
      <c r="E1286" s="119">
        <v>1325</v>
      </c>
      <c r="F1286" s="119">
        <v>1348.25</v>
      </c>
      <c r="G1286" s="119">
        <v>1340</v>
      </c>
      <c r="H1286" s="119">
        <v>1325.9</v>
      </c>
      <c r="I1286" s="119">
        <v>535338</v>
      </c>
      <c r="J1286" s="119">
        <v>725676774.79999995</v>
      </c>
      <c r="K1286" s="121">
        <v>43145</v>
      </c>
      <c r="L1286" s="119">
        <v>19469</v>
      </c>
      <c r="M1286" s="119" t="s">
        <v>1873</v>
      </c>
    </row>
    <row r="1287" spans="1:13">
      <c r="A1287" s="119" t="s">
        <v>351</v>
      </c>
      <c r="B1287" s="119" t="s">
        <v>397</v>
      </c>
      <c r="C1287" s="119">
        <v>1108</v>
      </c>
      <c r="D1287" s="119">
        <v>1142</v>
      </c>
      <c r="E1287" s="119">
        <v>1028.05</v>
      </c>
      <c r="F1287" s="119">
        <v>1042.7</v>
      </c>
      <c r="G1287" s="119">
        <v>1030</v>
      </c>
      <c r="H1287" s="119">
        <v>1104.6500000000001</v>
      </c>
      <c r="I1287" s="119">
        <v>51903</v>
      </c>
      <c r="J1287" s="119">
        <v>55383642.049999997</v>
      </c>
      <c r="K1287" s="121">
        <v>43145</v>
      </c>
      <c r="L1287" s="119">
        <v>2875</v>
      </c>
      <c r="M1287" s="119" t="s">
        <v>1874</v>
      </c>
    </row>
    <row r="1288" spans="1:13">
      <c r="A1288" s="119" t="s">
        <v>141</v>
      </c>
      <c r="B1288" s="119" t="s">
        <v>397</v>
      </c>
      <c r="C1288" s="119">
        <v>742.9</v>
      </c>
      <c r="D1288" s="119">
        <v>742.9</v>
      </c>
      <c r="E1288" s="119">
        <v>720</v>
      </c>
      <c r="F1288" s="119">
        <v>723.4</v>
      </c>
      <c r="G1288" s="119">
        <v>720.8</v>
      </c>
      <c r="H1288" s="119">
        <v>738.9</v>
      </c>
      <c r="I1288" s="119">
        <v>541514</v>
      </c>
      <c r="J1288" s="119">
        <v>394516894.94999999</v>
      </c>
      <c r="K1288" s="121">
        <v>43145</v>
      </c>
      <c r="L1288" s="119">
        <v>9727</v>
      </c>
      <c r="M1288" s="119" t="s">
        <v>1875</v>
      </c>
    </row>
    <row r="1289" spans="1:13">
      <c r="A1289" s="119" t="s">
        <v>2562</v>
      </c>
      <c r="B1289" s="119" t="s">
        <v>397</v>
      </c>
      <c r="C1289" s="119">
        <v>132.5</v>
      </c>
      <c r="D1289" s="119">
        <v>133.30000000000001</v>
      </c>
      <c r="E1289" s="119">
        <v>127.2</v>
      </c>
      <c r="F1289" s="119">
        <v>128.80000000000001</v>
      </c>
      <c r="G1289" s="119">
        <v>129</v>
      </c>
      <c r="H1289" s="119">
        <v>131.15</v>
      </c>
      <c r="I1289" s="119">
        <v>2373757</v>
      </c>
      <c r="J1289" s="119">
        <v>308607029.69999999</v>
      </c>
      <c r="K1289" s="121">
        <v>43145</v>
      </c>
      <c r="L1289" s="119">
        <v>2016</v>
      </c>
      <c r="M1289" s="119" t="s">
        <v>2563</v>
      </c>
    </row>
    <row r="1290" spans="1:13">
      <c r="A1290" s="119" t="s">
        <v>1876</v>
      </c>
      <c r="B1290" s="119" t="s">
        <v>397</v>
      </c>
      <c r="C1290" s="119">
        <v>256.2</v>
      </c>
      <c r="D1290" s="119">
        <v>263.14999999999998</v>
      </c>
      <c r="E1290" s="119">
        <v>253.1</v>
      </c>
      <c r="F1290" s="119">
        <v>254.35</v>
      </c>
      <c r="G1290" s="119">
        <v>255</v>
      </c>
      <c r="H1290" s="119">
        <v>254.3</v>
      </c>
      <c r="I1290" s="119">
        <v>115561</v>
      </c>
      <c r="J1290" s="119">
        <v>29718408.449999999</v>
      </c>
      <c r="K1290" s="121">
        <v>43145</v>
      </c>
      <c r="L1290" s="119">
        <v>2120</v>
      </c>
      <c r="M1290" s="119" t="s">
        <v>1877</v>
      </c>
    </row>
    <row r="1291" spans="1:13">
      <c r="A1291" s="119" t="s">
        <v>3354</v>
      </c>
      <c r="B1291" s="119" t="s">
        <v>397</v>
      </c>
      <c r="C1291" s="119">
        <v>162.5</v>
      </c>
      <c r="D1291" s="119">
        <v>167.2</v>
      </c>
      <c r="E1291" s="119">
        <v>160.30000000000001</v>
      </c>
      <c r="F1291" s="119">
        <v>166.85</v>
      </c>
      <c r="G1291" s="119">
        <v>165.55</v>
      </c>
      <c r="H1291" s="119">
        <v>159.25</v>
      </c>
      <c r="I1291" s="119">
        <v>69917</v>
      </c>
      <c r="J1291" s="119">
        <v>11595517.15</v>
      </c>
      <c r="K1291" s="121">
        <v>43145</v>
      </c>
      <c r="L1291" s="119">
        <v>860</v>
      </c>
      <c r="M1291" s="119" t="s">
        <v>3355</v>
      </c>
    </row>
    <row r="1292" spans="1:13">
      <c r="A1292" s="119" t="s">
        <v>2581</v>
      </c>
      <c r="B1292" s="119" t="s">
        <v>397</v>
      </c>
      <c r="C1292" s="119">
        <v>36.450000000000003</v>
      </c>
      <c r="D1292" s="119">
        <v>36.450000000000003</v>
      </c>
      <c r="E1292" s="119">
        <v>33.15</v>
      </c>
      <c r="F1292" s="119">
        <v>33.5</v>
      </c>
      <c r="G1292" s="119">
        <v>33.450000000000003</v>
      </c>
      <c r="H1292" s="119">
        <v>34.75</v>
      </c>
      <c r="I1292" s="119">
        <v>476855</v>
      </c>
      <c r="J1292" s="119">
        <v>16387283.5</v>
      </c>
      <c r="K1292" s="121">
        <v>43145</v>
      </c>
      <c r="L1292" s="119">
        <v>1921</v>
      </c>
      <c r="M1292" s="119" t="s">
        <v>2582</v>
      </c>
    </row>
    <row r="1293" spans="1:13">
      <c r="A1293" s="119" t="s">
        <v>2813</v>
      </c>
      <c r="B1293" s="119" t="s">
        <v>397</v>
      </c>
      <c r="C1293" s="119">
        <v>114.9</v>
      </c>
      <c r="D1293" s="119">
        <v>116</v>
      </c>
      <c r="E1293" s="119">
        <v>111.1</v>
      </c>
      <c r="F1293" s="119">
        <v>113.85</v>
      </c>
      <c r="G1293" s="119">
        <v>112.1</v>
      </c>
      <c r="H1293" s="119">
        <v>111.5</v>
      </c>
      <c r="I1293" s="119">
        <v>8132</v>
      </c>
      <c r="J1293" s="119">
        <v>923287.35</v>
      </c>
      <c r="K1293" s="121">
        <v>43145</v>
      </c>
      <c r="L1293" s="119">
        <v>209</v>
      </c>
      <c r="M1293" s="119" t="s">
        <v>2814</v>
      </c>
    </row>
    <row r="1294" spans="1:13">
      <c r="A1294" s="119" t="s">
        <v>1878</v>
      </c>
      <c r="B1294" s="119" t="s">
        <v>397</v>
      </c>
      <c r="C1294" s="119">
        <v>3.9</v>
      </c>
      <c r="D1294" s="119">
        <v>3.9</v>
      </c>
      <c r="E1294" s="119">
        <v>3.65</v>
      </c>
      <c r="F1294" s="119">
        <v>3.7</v>
      </c>
      <c r="G1294" s="119">
        <v>3.75</v>
      </c>
      <c r="H1294" s="119">
        <v>3.75</v>
      </c>
      <c r="I1294" s="119">
        <v>257536</v>
      </c>
      <c r="J1294" s="119">
        <v>956759.4</v>
      </c>
      <c r="K1294" s="121">
        <v>43145</v>
      </c>
      <c r="L1294" s="119">
        <v>226</v>
      </c>
      <c r="M1294" s="119" t="s">
        <v>1879</v>
      </c>
    </row>
    <row r="1295" spans="1:13">
      <c r="A1295" s="119" t="s">
        <v>2181</v>
      </c>
      <c r="B1295" s="119" t="s">
        <v>397</v>
      </c>
      <c r="C1295" s="119">
        <v>410</v>
      </c>
      <c r="D1295" s="119">
        <v>418</v>
      </c>
      <c r="E1295" s="119">
        <v>405.2</v>
      </c>
      <c r="F1295" s="119">
        <v>406.45</v>
      </c>
      <c r="G1295" s="119">
        <v>405.2</v>
      </c>
      <c r="H1295" s="119">
        <v>407.15</v>
      </c>
      <c r="I1295" s="119">
        <v>32237</v>
      </c>
      <c r="J1295" s="119">
        <v>13208229.699999999</v>
      </c>
      <c r="K1295" s="121">
        <v>43145</v>
      </c>
      <c r="L1295" s="119">
        <v>921</v>
      </c>
      <c r="M1295" s="119" t="s">
        <v>2387</v>
      </c>
    </row>
    <row r="1296" spans="1:13">
      <c r="A1296" s="119" t="s">
        <v>3638</v>
      </c>
      <c r="B1296" s="119" t="s">
        <v>397</v>
      </c>
      <c r="C1296" s="119">
        <v>19</v>
      </c>
      <c r="D1296" s="119">
        <v>19.850000000000001</v>
      </c>
      <c r="E1296" s="119">
        <v>19</v>
      </c>
      <c r="F1296" s="119">
        <v>19.850000000000001</v>
      </c>
      <c r="G1296" s="119">
        <v>19.850000000000001</v>
      </c>
      <c r="H1296" s="119">
        <v>20</v>
      </c>
      <c r="I1296" s="119">
        <v>33</v>
      </c>
      <c r="J1296" s="119">
        <v>654.20000000000005</v>
      </c>
      <c r="K1296" s="121">
        <v>43145</v>
      </c>
      <c r="L1296" s="119">
        <v>3</v>
      </c>
      <c r="M1296" s="119" t="s">
        <v>3639</v>
      </c>
    </row>
    <row r="1297" spans="1:13">
      <c r="A1297" s="119" t="s">
        <v>380</v>
      </c>
      <c r="B1297" s="119" t="s">
        <v>397</v>
      </c>
      <c r="C1297" s="119">
        <v>359.5</v>
      </c>
      <c r="D1297" s="119">
        <v>363.55</v>
      </c>
      <c r="E1297" s="119">
        <v>355</v>
      </c>
      <c r="F1297" s="119">
        <v>356.6</v>
      </c>
      <c r="G1297" s="119">
        <v>355.8</v>
      </c>
      <c r="H1297" s="119">
        <v>355.6</v>
      </c>
      <c r="I1297" s="119">
        <v>938504</v>
      </c>
      <c r="J1297" s="119">
        <v>336205732.75</v>
      </c>
      <c r="K1297" s="121">
        <v>43145</v>
      </c>
      <c r="L1297" s="119">
        <v>13189</v>
      </c>
      <c r="M1297" s="119" t="s">
        <v>2186</v>
      </c>
    </row>
    <row r="1298" spans="1:13">
      <c r="A1298" s="119" t="s">
        <v>1881</v>
      </c>
      <c r="B1298" s="119" t="s">
        <v>397</v>
      </c>
      <c r="C1298" s="119">
        <v>10.3</v>
      </c>
      <c r="D1298" s="119">
        <v>10.55</v>
      </c>
      <c r="E1298" s="119">
        <v>9.8000000000000007</v>
      </c>
      <c r="F1298" s="119">
        <v>9.85</v>
      </c>
      <c r="G1298" s="119">
        <v>9.85</v>
      </c>
      <c r="H1298" s="119">
        <v>10.199999999999999</v>
      </c>
      <c r="I1298" s="119">
        <v>5678548</v>
      </c>
      <c r="J1298" s="119">
        <v>57811111.350000001</v>
      </c>
      <c r="K1298" s="121">
        <v>43145</v>
      </c>
      <c r="L1298" s="119">
        <v>4056</v>
      </c>
      <c r="M1298" s="119" t="s">
        <v>1882</v>
      </c>
    </row>
    <row r="1299" spans="1:13">
      <c r="A1299" s="119" t="s">
        <v>1883</v>
      </c>
      <c r="B1299" s="119" t="s">
        <v>397</v>
      </c>
      <c r="C1299" s="119">
        <v>370.6</v>
      </c>
      <c r="D1299" s="119">
        <v>379</v>
      </c>
      <c r="E1299" s="119">
        <v>344.5</v>
      </c>
      <c r="F1299" s="119">
        <v>351.35</v>
      </c>
      <c r="G1299" s="119">
        <v>348.9</v>
      </c>
      <c r="H1299" s="119">
        <v>365.95</v>
      </c>
      <c r="I1299" s="119">
        <v>80431</v>
      </c>
      <c r="J1299" s="119">
        <v>29220632.899999999</v>
      </c>
      <c r="K1299" s="121">
        <v>43145</v>
      </c>
      <c r="L1299" s="119">
        <v>3364</v>
      </c>
      <c r="M1299" s="119" t="s">
        <v>1884</v>
      </c>
    </row>
    <row r="1300" spans="1:13">
      <c r="A1300" s="119" t="s">
        <v>1885</v>
      </c>
      <c r="B1300" s="119" t="s">
        <v>397</v>
      </c>
      <c r="C1300" s="119">
        <v>450</v>
      </c>
      <c r="D1300" s="119">
        <v>455</v>
      </c>
      <c r="E1300" s="119">
        <v>445.15</v>
      </c>
      <c r="F1300" s="119">
        <v>449.95</v>
      </c>
      <c r="G1300" s="119">
        <v>452</v>
      </c>
      <c r="H1300" s="119">
        <v>445.05</v>
      </c>
      <c r="I1300" s="119">
        <v>100418</v>
      </c>
      <c r="J1300" s="119">
        <v>45157929.700000003</v>
      </c>
      <c r="K1300" s="121">
        <v>43145</v>
      </c>
      <c r="L1300" s="119">
        <v>2148</v>
      </c>
      <c r="M1300" s="119" t="s">
        <v>1886</v>
      </c>
    </row>
    <row r="1301" spans="1:13">
      <c r="A1301" s="119" t="s">
        <v>1887</v>
      </c>
      <c r="B1301" s="119" t="s">
        <v>397</v>
      </c>
      <c r="C1301" s="119">
        <v>27.55</v>
      </c>
      <c r="D1301" s="119">
        <v>28.25</v>
      </c>
      <c r="E1301" s="119">
        <v>27</v>
      </c>
      <c r="F1301" s="119">
        <v>27.3</v>
      </c>
      <c r="G1301" s="119">
        <v>27.1</v>
      </c>
      <c r="H1301" s="119">
        <v>27.05</v>
      </c>
      <c r="I1301" s="119">
        <v>597582</v>
      </c>
      <c r="J1301" s="119">
        <v>16502323.25</v>
      </c>
      <c r="K1301" s="121">
        <v>43145</v>
      </c>
      <c r="L1301" s="119">
        <v>2368</v>
      </c>
      <c r="M1301" s="119" t="s">
        <v>1888</v>
      </c>
    </row>
    <row r="1302" spans="1:13">
      <c r="A1302" s="119" t="s">
        <v>1889</v>
      </c>
      <c r="B1302" s="119" t="s">
        <v>397</v>
      </c>
      <c r="C1302" s="119">
        <v>905.15</v>
      </c>
      <c r="D1302" s="119">
        <v>939.95</v>
      </c>
      <c r="E1302" s="119">
        <v>905.15</v>
      </c>
      <c r="F1302" s="119">
        <v>925.95</v>
      </c>
      <c r="G1302" s="119">
        <v>934.95</v>
      </c>
      <c r="H1302" s="119">
        <v>917.1</v>
      </c>
      <c r="I1302" s="119">
        <v>743</v>
      </c>
      <c r="J1302" s="119">
        <v>691537.4</v>
      </c>
      <c r="K1302" s="121">
        <v>43145</v>
      </c>
      <c r="L1302" s="119">
        <v>45</v>
      </c>
      <c r="M1302" s="119" t="s">
        <v>1890</v>
      </c>
    </row>
    <row r="1303" spans="1:13">
      <c r="A1303" s="119" t="s">
        <v>1891</v>
      </c>
      <c r="B1303" s="119" t="s">
        <v>397</v>
      </c>
      <c r="C1303" s="119">
        <v>4950</v>
      </c>
      <c r="D1303" s="119">
        <v>5050</v>
      </c>
      <c r="E1303" s="119">
        <v>4925.05</v>
      </c>
      <c r="F1303" s="119">
        <v>4992.3</v>
      </c>
      <c r="G1303" s="119">
        <v>5011.45</v>
      </c>
      <c r="H1303" s="119">
        <v>4997.7</v>
      </c>
      <c r="I1303" s="119">
        <v>1437</v>
      </c>
      <c r="J1303" s="119">
        <v>7140911.0499999998</v>
      </c>
      <c r="K1303" s="121">
        <v>43145</v>
      </c>
      <c r="L1303" s="119">
        <v>366</v>
      </c>
      <c r="M1303" s="119" t="s">
        <v>1892</v>
      </c>
    </row>
    <row r="1304" spans="1:13">
      <c r="A1304" s="119" t="s">
        <v>1893</v>
      </c>
      <c r="B1304" s="119" t="s">
        <v>397</v>
      </c>
      <c r="C1304" s="119">
        <v>4.0999999999999996</v>
      </c>
      <c r="D1304" s="119">
        <v>4.2</v>
      </c>
      <c r="E1304" s="119">
        <v>4.05</v>
      </c>
      <c r="F1304" s="119">
        <v>4.05</v>
      </c>
      <c r="G1304" s="119">
        <v>4.0999999999999996</v>
      </c>
      <c r="H1304" s="119">
        <v>4.0999999999999996</v>
      </c>
      <c r="I1304" s="119">
        <v>1110686</v>
      </c>
      <c r="J1304" s="119">
        <v>4552747.95</v>
      </c>
      <c r="K1304" s="121">
        <v>43145</v>
      </c>
      <c r="L1304" s="119">
        <v>749</v>
      </c>
      <c r="M1304" s="119" t="s">
        <v>1894</v>
      </c>
    </row>
    <row r="1305" spans="1:13">
      <c r="A1305" s="119" t="s">
        <v>2815</v>
      </c>
      <c r="B1305" s="119" t="s">
        <v>397</v>
      </c>
      <c r="C1305" s="119">
        <v>638.75</v>
      </c>
      <c r="D1305" s="119">
        <v>644.4</v>
      </c>
      <c r="E1305" s="119">
        <v>605</v>
      </c>
      <c r="F1305" s="119">
        <v>609.6</v>
      </c>
      <c r="G1305" s="119">
        <v>605.5</v>
      </c>
      <c r="H1305" s="119">
        <v>620.65</v>
      </c>
      <c r="I1305" s="119">
        <v>2226</v>
      </c>
      <c r="J1305" s="119">
        <v>1385309.25</v>
      </c>
      <c r="K1305" s="121">
        <v>43145</v>
      </c>
      <c r="L1305" s="119">
        <v>279</v>
      </c>
      <c r="M1305" s="119" t="s">
        <v>2816</v>
      </c>
    </row>
    <row r="1306" spans="1:13">
      <c r="A1306" s="119" t="s">
        <v>1895</v>
      </c>
      <c r="B1306" s="119" t="s">
        <v>397</v>
      </c>
      <c r="C1306" s="119">
        <v>535</v>
      </c>
      <c r="D1306" s="119">
        <v>546.95000000000005</v>
      </c>
      <c r="E1306" s="119">
        <v>524</v>
      </c>
      <c r="F1306" s="119">
        <v>532</v>
      </c>
      <c r="G1306" s="119">
        <v>526.15</v>
      </c>
      <c r="H1306" s="119">
        <v>535.20000000000005</v>
      </c>
      <c r="I1306" s="119">
        <v>119466</v>
      </c>
      <c r="J1306" s="119">
        <v>64083376.950000003</v>
      </c>
      <c r="K1306" s="121">
        <v>43145</v>
      </c>
      <c r="L1306" s="119">
        <v>4594</v>
      </c>
      <c r="M1306" s="119" t="s">
        <v>1896</v>
      </c>
    </row>
    <row r="1307" spans="1:13">
      <c r="A1307" s="119" t="s">
        <v>1897</v>
      </c>
      <c r="B1307" s="119" t="s">
        <v>397</v>
      </c>
      <c r="C1307" s="119">
        <v>86.4</v>
      </c>
      <c r="D1307" s="119">
        <v>86.65</v>
      </c>
      <c r="E1307" s="119">
        <v>83.65</v>
      </c>
      <c r="F1307" s="119">
        <v>84.65</v>
      </c>
      <c r="G1307" s="119">
        <v>84</v>
      </c>
      <c r="H1307" s="119">
        <v>84.6</v>
      </c>
      <c r="I1307" s="119">
        <v>1465340</v>
      </c>
      <c r="J1307" s="119">
        <v>124934112.15000001</v>
      </c>
      <c r="K1307" s="121">
        <v>43145</v>
      </c>
      <c r="L1307" s="119">
        <v>5486</v>
      </c>
      <c r="M1307" s="119" t="s">
        <v>1898</v>
      </c>
    </row>
    <row r="1308" spans="1:13">
      <c r="A1308" s="119" t="s">
        <v>1899</v>
      </c>
      <c r="B1308" s="119" t="s">
        <v>397</v>
      </c>
      <c r="C1308" s="119">
        <v>13.2</v>
      </c>
      <c r="D1308" s="119">
        <v>13.25</v>
      </c>
      <c r="E1308" s="119">
        <v>12.8</v>
      </c>
      <c r="F1308" s="119">
        <v>12.85</v>
      </c>
      <c r="G1308" s="119">
        <v>12.85</v>
      </c>
      <c r="H1308" s="119">
        <v>13.05</v>
      </c>
      <c r="I1308" s="119">
        <v>1229399</v>
      </c>
      <c r="J1308" s="119">
        <v>15935791.800000001</v>
      </c>
      <c r="K1308" s="121">
        <v>43145</v>
      </c>
      <c r="L1308" s="119">
        <v>1752</v>
      </c>
      <c r="M1308" s="119" t="s">
        <v>2347</v>
      </c>
    </row>
    <row r="1309" spans="1:13">
      <c r="A1309" s="119" t="s">
        <v>142</v>
      </c>
      <c r="B1309" s="119" t="s">
        <v>397</v>
      </c>
      <c r="C1309" s="119">
        <v>590.95000000000005</v>
      </c>
      <c r="D1309" s="119">
        <v>591.79999999999995</v>
      </c>
      <c r="E1309" s="119">
        <v>571.20000000000005</v>
      </c>
      <c r="F1309" s="119">
        <v>574.79999999999995</v>
      </c>
      <c r="G1309" s="119">
        <v>572.65</v>
      </c>
      <c r="H1309" s="119">
        <v>589.15</v>
      </c>
      <c r="I1309" s="119">
        <v>6630066</v>
      </c>
      <c r="J1309" s="119">
        <v>3835166295.4499998</v>
      </c>
      <c r="K1309" s="121">
        <v>43145</v>
      </c>
      <c r="L1309" s="119">
        <v>115647</v>
      </c>
      <c r="M1309" s="119" t="s">
        <v>1900</v>
      </c>
    </row>
    <row r="1310" spans="1:13">
      <c r="A1310" s="119" t="s">
        <v>1901</v>
      </c>
      <c r="B1310" s="119" t="s">
        <v>397</v>
      </c>
      <c r="C1310" s="119">
        <v>402.15</v>
      </c>
      <c r="D1310" s="119">
        <v>424.95</v>
      </c>
      <c r="E1310" s="119">
        <v>401</v>
      </c>
      <c r="F1310" s="119">
        <v>409.8</v>
      </c>
      <c r="G1310" s="119">
        <v>410</v>
      </c>
      <c r="H1310" s="119">
        <v>398.2</v>
      </c>
      <c r="I1310" s="119">
        <v>479102</v>
      </c>
      <c r="J1310" s="119">
        <v>200353003.15000001</v>
      </c>
      <c r="K1310" s="121">
        <v>43145</v>
      </c>
      <c r="L1310" s="119">
        <v>12724</v>
      </c>
      <c r="M1310" s="119" t="s">
        <v>2585</v>
      </c>
    </row>
    <row r="1311" spans="1:13">
      <c r="A1311" s="119" t="s">
        <v>143</v>
      </c>
      <c r="B1311" s="119" t="s">
        <v>397</v>
      </c>
      <c r="C1311" s="119">
        <v>992</v>
      </c>
      <c r="D1311" s="119">
        <v>1026.9000000000001</v>
      </c>
      <c r="E1311" s="119">
        <v>981.4</v>
      </c>
      <c r="F1311" s="119">
        <v>998.4</v>
      </c>
      <c r="G1311" s="119">
        <v>989.75</v>
      </c>
      <c r="H1311" s="119">
        <v>985.1</v>
      </c>
      <c r="I1311" s="119">
        <v>1579126</v>
      </c>
      <c r="J1311" s="119">
        <v>1595120378.2</v>
      </c>
      <c r="K1311" s="121">
        <v>43145</v>
      </c>
      <c r="L1311" s="119">
        <v>31455</v>
      </c>
      <c r="M1311" s="119" t="s">
        <v>1902</v>
      </c>
    </row>
    <row r="1312" spans="1:13">
      <c r="A1312" s="119" t="s">
        <v>1903</v>
      </c>
      <c r="B1312" s="119" t="s">
        <v>397</v>
      </c>
      <c r="C1312" s="119">
        <v>163.05000000000001</v>
      </c>
      <c r="D1312" s="119">
        <v>175.5</v>
      </c>
      <c r="E1312" s="119">
        <v>163</v>
      </c>
      <c r="F1312" s="119">
        <v>167.25</v>
      </c>
      <c r="G1312" s="119">
        <v>165.4</v>
      </c>
      <c r="H1312" s="119">
        <v>164.6</v>
      </c>
      <c r="I1312" s="119">
        <v>125086</v>
      </c>
      <c r="J1312" s="119">
        <v>21399054.850000001</v>
      </c>
      <c r="K1312" s="121">
        <v>43145</v>
      </c>
      <c r="L1312" s="119">
        <v>2599</v>
      </c>
      <c r="M1312" s="119" t="s">
        <v>1904</v>
      </c>
    </row>
    <row r="1313" spans="1:13">
      <c r="A1313" s="119" t="s">
        <v>3356</v>
      </c>
      <c r="B1313" s="119" t="s">
        <v>397</v>
      </c>
      <c r="C1313" s="119">
        <v>16.649999999999999</v>
      </c>
      <c r="D1313" s="119">
        <v>17.2</v>
      </c>
      <c r="E1313" s="119">
        <v>16.5</v>
      </c>
      <c r="F1313" s="119">
        <v>16.95</v>
      </c>
      <c r="G1313" s="119">
        <v>16.899999999999999</v>
      </c>
      <c r="H1313" s="119">
        <v>16.850000000000001</v>
      </c>
      <c r="I1313" s="119">
        <v>66959</v>
      </c>
      <c r="J1313" s="119">
        <v>1131438.95</v>
      </c>
      <c r="K1313" s="121">
        <v>43145</v>
      </c>
      <c r="L1313" s="119">
        <v>126</v>
      </c>
      <c r="M1313" s="119" t="s">
        <v>3357</v>
      </c>
    </row>
    <row r="1314" spans="1:13">
      <c r="A1314" s="119" t="s">
        <v>1905</v>
      </c>
      <c r="B1314" s="119" t="s">
        <v>397</v>
      </c>
      <c r="C1314" s="119">
        <v>371.2</v>
      </c>
      <c r="D1314" s="119">
        <v>371.2</v>
      </c>
      <c r="E1314" s="119">
        <v>354</v>
      </c>
      <c r="F1314" s="119">
        <v>357.6</v>
      </c>
      <c r="G1314" s="119">
        <v>358.5</v>
      </c>
      <c r="H1314" s="119">
        <v>371.2</v>
      </c>
      <c r="I1314" s="119">
        <v>34159</v>
      </c>
      <c r="J1314" s="119">
        <v>12296609.550000001</v>
      </c>
      <c r="K1314" s="121">
        <v>43145</v>
      </c>
      <c r="L1314" s="119">
        <v>883</v>
      </c>
      <c r="M1314" s="119" t="s">
        <v>1906</v>
      </c>
    </row>
    <row r="1315" spans="1:13">
      <c r="A1315" s="119" t="s">
        <v>1907</v>
      </c>
      <c r="B1315" s="119" t="s">
        <v>397</v>
      </c>
      <c r="C1315" s="119">
        <v>279.45</v>
      </c>
      <c r="D1315" s="119">
        <v>280</v>
      </c>
      <c r="E1315" s="119">
        <v>271.10000000000002</v>
      </c>
      <c r="F1315" s="119">
        <v>272.85000000000002</v>
      </c>
      <c r="G1315" s="119">
        <v>272.3</v>
      </c>
      <c r="H1315" s="119">
        <v>275.14999999999998</v>
      </c>
      <c r="I1315" s="119">
        <v>54771</v>
      </c>
      <c r="J1315" s="119">
        <v>15145550.65</v>
      </c>
      <c r="K1315" s="121">
        <v>43145</v>
      </c>
      <c r="L1315" s="119">
        <v>1599</v>
      </c>
      <c r="M1315" s="119" t="s">
        <v>1908</v>
      </c>
    </row>
    <row r="1316" spans="1:13">
      <c r="A1316" s="119" t="s">
        <v>1909</v>
      </c>
      <c r="B1316" s="119" t="s">
        <v>397</v>
      </c>
      <c r="C1316" s="119">
        <v>1212</v>
      </c>
      <c r="D1316" s="119">
        <v>1212.05</v>
      </c>
      <c r="E1316" s="119">
        <v>1185.5</v>
      </c>
      <c r="F1316" s="119">
        <v>1190.3499999999999</v>
      </c>
      <c r="G1316" s="119">
        <v>1190.05</v>
      </c>
      <c r="H1316" s="119">
        <v>1197.05</v>
      </c>
      <c r="I1316" s="119">
        <v>47250</v>
      </c>
      <c r="J1316" s="119">
        <v>56539341.25</v>
      </c>
      <c r="K1316" s="121">
        <v>43145</v>
      </c>
      <c r="L1316" s="119">
        <v>4570</v>
      </c>
      <c r="M1316" s="119" t="s">
        <v>1910</v>
      </c>
    </row>
    <row r="1317" spans="1:13">
      <c r="A1317" s="119" t="s">
        <v>2817</v>
      </c>
      <c r="B1317" s="119" t="s">
        <v>397</v>
      </c>
      <c r="C1317" s="119">
        <v>122</v>
      </c>
      <c r="D1317" s="119">
        <v>122</v>
      </c>
      <c r="E1317" s="119">
        <v>108</v>
      </c>
      <c r="F1317" s="119">
        <v>111.5</v>
      </c>
      <c r="G1317" s="119">
        <v>110</v>
      </c>
      <c r="H1317" s="119">
        <v>121.1</v>
      </c>
      <c r="I1317" s="119">
        <v>145272</v>
      </c>
      <c r="J1317" s="119">
        <v>16806777.5</v>
      </c>
      <c r="K1317" s="121">
        <v>43145</v>
      </c>
      <c r="L1317" s="119">
        <v>1375</v>
      </c>
      <c r="M1317" s="119" t="s">
        <v>2818</v>
      </c>
    </row>
    <row r="1318" spans="1:13">
      <c r="A1318" s="119" t="s">
        <v>2417</v>
      </c>
      <c r="B1318" s="119" t="s">
        <v>397</v>
      </c>
      <c r="C1318" s="119">
        <v>2</v>
      </c>
      <c r="D1318" s="119">
        <v>2.2000000000000002</v>
      </c>
      <c r="E1318" s="119">
        <v>2</v>
      </c>
      <c r="F1318" s="119">
        <v>2.1</v>
      </c>
      <c r="G1318" s="119">
        <v>2.15</v>
      </c>
      <c r="H1318" s="119">
        <v>2.2000000000000002</v>
      </c>
      <c r="I1318" s="119">
        <v>87227</v>
      </c>
      <c r="J1318" s="119">
        <v>185970.1</v>
      </c>
      <c r="K1318" s="121">
        <v>43145</v>
      </c>
      <c r="L1318" s="119">
        <v>74</v>
      </c>
      <c r="M1318" s="119" t="s">
        <v>2418</v>
      </c>
    </row>
    <row r="1319" spans="1:13">
      <c r="A1319" s="119" t="s">
        <v>2532</v>
      </c>
      <c r="B1319" s="119" t="s">
        <v>397</v>
      </c>
      <c r="C1319" s="119">
        <v>3.6</v>
      </c>
      <c r="D1319" s="119">
        <v>3.85</v>
      </c>
      <c r="E1319" s="119">
        <v>3.55</v>
      </c>
      <c r="F1319" s="119">
        <v>3.6</v>
      </c>
      <c r="G1319" s="119">
        <v>3.6</v>
      </c>
      <c r="H1319" s="119">
        <v>3.5</v>
      </c>
      <c r="I1319" s="119">
        <v>28005</v>
      </c>
      <c r="J1319" s="119">
        <v>106398.85</v>
      </c>
      <c r="K1319" s="121">
        <v>43145</v>
      </c>
      <c r="L1319" s="119">
        <v>45</v>
      </c>
      <c r="M1319" s="119" t="s">
        <v>2533</v>
      </c>
    </row>
    <row r="1320" spans="1:13">
      <c r="A1320" s="119" t="s">
        <v>3358</v>
      </c>
      <c r="B1320" s="119" t="s">
        <v>397</v>
      </c>
      <c r="C1320" s="119">
        <v>16.7</v>
      </c>
      <c r="D1320" s="119">
        <v>16.7</v>
      </c>
      <c r="E1320" s="119">
        <v>15.5</v>
      </c>
      <c r="F1320" s="119">
        <v>15.9</v>
      </c>
      <c r="G1320" s="119">
        <v>15.85</v>
      </c>
      <c r="H1320" s="119">
        <v>16</v>
      </c>
      <c r="I1320" s="119">
        <v>38093</v>
      </c>
      <c r="J1320" s="119">
        <v>609650.25</v>
      </c>
      <c r="K1320" s="121">
        <v>43145</v>
      </c>
      <c r="L1320" s="119">
        <v>158</v>
      </c>
      <c r="M1320" s="119" t="s">
        <v>3359</v>
      </c>
    </row>
    <row r="1321" spans="1:13">
      <c r="A1321" s="119" t="s">
        <v>3360</v>
      </c>
      <c r="B1321" s="119" t="s">
        <v>397</v>
      </c>
      <c r="C1321" s="119">
        <v>5.4</v>
      </c>
      <c r="D1321" s="119">
        <v>5.6</v>
      </c>
      <c r="E1321" s="119">
        <v>5.35</v>
      </c>
      <c r="F1321" s="119">
        <v>5.4</v>
      </c>
      <c r="G1321" s="119">
        <v>5.4</v>
      </c>
      <c r="H1321" s="119">
        <v>5.45</v>
      </c>
      <c r="I1321" s="119">
        <v>40464</v>
      </c>
      <c r="J1321" s="119">
        <v>221766</v>
      </c>
      <c r="K1321" s="121">
        <v>43145</v>
      </c>
      <c r="L1321" s="119">
        <v>66</v>
      </c>
      <c r="M1321" s="119" t="s">
        <v>3361</v>
      </c>
    </row>
    <row r="1322" spans="1:13">
      <c r="A1322" s="119" t="s">
        <v>1911</v>
      </c>
      <c r="B1322" s="119" t="s">
        <v>397</v>
      </c>
      <c r="C1322" s="119">
        <v>90</v>
      </c>
      <c r="D1322" s="119">
        <v>90</v>
      </c>
      <c r="E1322" s="119">
        <v>84.25</v>
      </c>
      <c r="F1322" s="119">
        <v>84.85</v>
      </c>
      <c r="G1322" s="119">
        <v>85</v>
      </c>
      <c r="H1322" s="119">
        <v>87.55</v>
      </c>
      <c r="I1322" s="119">
        <v>10495</v>
      </c>
      <c r="J1322" s="119">
        <v>899322.15</v>
      </c>
      <c r="K1322" s="121">
        <v>43145</v>
      </c>
      <c r="L1322" s="119">
        <v>299</v>
      </c>
      <c r="M1322" s="119" t="s">
        <v>1912</v>
      </c>
    </row>
    <row r="1323" spans="1:13">
      <c r="A1323" s="119" t="s">
        <v>1913</v>
      </c>
      <c r="B1323" s="119" t="s">
        <v>397</v>
      </c>
      <c r="C1323" s="119">
        <v>501</v>
      </c>
      <c r="D1323" s="119">
        <v>507.25</v>
      </c>
      <c r="E1323" s="119">
        <v>470</v>
      </c>
      <c r="F1323" s="119">
        <v>473.7</v>
      </c>
      <c r="G1323" s="119">
        <v>471.9</v>
      </c>
      <c r="H1323" s="119">
        <v>497.25</v>
      </c>
      <c r="I1323" s="119">
        <v>323975</v>
      </c>
      <c r="J1323" s="119">
        <v>157768416.15000001</v>
      </c>
      <c r="K1323" s="121">
        <v>43145</v>
      </c>
      <c r="L1323" s="119">
        <v>6292</v>
      </c>
      <c r="M1323" s="119" t="s">
        <v>1914</v>
      </c>
    </row>
    <row r="1324" spans="1:13">
      <c r="A1324" s="119" t="s">
        <v>1915</v>
      </c>
      <c r="B1324" s="119" t="s">
        <v>397</v>
      </c>
      <c r="C1324" s="119">
        <v>83.55</v>
      </c>
      <c r="D1324" s="119">
        <v>85.35</v>
      </c>
      <c r="E1324" s="119">
        <v>83.5</v>
      </c>
      <c r="F1324" s="119">
        <v>84</v>
      </c>
      <c r="G1324" s="119">
        <v>83.8</v>
      </c>
      <c r="H1324" s="119">
        <v>83.35</v>
      </c>
      <c r="I1324" s="119">
        <v>99674</v>
      </c>
      <c r="J1324" s="119">
        <v>8407104.9000000004</v>
      </c>
      <c r="K1324" s="121">
        <v>43145</v>
      </c>
      <c r="L1324" s="119">
        <v>852</v>
      </c>
      <c r="M1324" s="119" t="s">
        <v>2736</v>
      </c>
    </row>
    <row r="1325" spans="1:13">
      <c r="A1325" s="119" t="s">
        <v>384</v>
      </c>
      <c r="B1325" s="119" t="s">
        <v>397</v>
      </c>
      <c r="C1325" s="119">
        <v>201.65</v>
      </c>
      <c r="D1325" s="119">
        <v>205.4</v>
      </c>
      <c r="E1325" s="119">
        <v>200</v>
      </c>
      <c r="F1325" s="119">
        <v>200.15</v>
      </c>
      <c r="G1325" s="119">
        <v>200.5</v>
      </c>
      <c r="H1325" s="119">
        <v>200.1</v>
      </c>
      <c r="I1325" s="119">
        <v>323531</v>
      </c>
      <c r="J1325" s="119">
        <v>65457989.100000001</v>
      </c>
      <c r="K1325" s="121">
        <v>43145</v>
      </c>
      <c r="L1325" s="119">
        <v>4210</v>
      </c>
      <c r="M1325" s="119" t="s">
        <v>1916</v>
      </c>
    </row>
    <row r="1326" spans="1:13">
      <c r="A1326" s="119" t="s">
        <v>1917</v>
      </c>
      <c r="B1326" s="119" t="s">
        <v>397</v>
      </c>
      <c r="C1326" s="119">
        <v>13.6</v>
      </c>
      <c r="D1326" s="119">
        <v>13.7</v>
      </c>
      <c r="E1326" s="119">
        <v>13.3</v>
      </c>
      <c r="F1326" s="119">
        <v>13.35</v>
      </c>
      <c r="G1326" s="119">
        <v>13.4</v>
      </c>
      <c r="H1326" s="119">
        <v>13.5</v>
      </c>
      <c r="I1326" s="119">
        <v>21000357</v>
      </c>
      <c r="J1326" s="119">
        <v>282996460.64999998</v>
      </c>
      <c r="K1326" s="121">
        <v>43145</v>
      </c>
      <c r="L1326" s="119">
        <v>12469</v>
      </c>
      <c r="M1326" s="119" t="s">
        <v>1918</v>
      </c>
    </row>
    <row r="1327" spans="1:13">
      <c r="A1327" s="119" t="s">
        <v>1919</v>
      </c>
      <c r="B1327" s="119" t="s">
        <v>397</v>
      </c>
      <c r="C1327" s="119">
        <v>199.8</v>
      </c>
      <c r="D1327" s="119">
        <v>206.9</v>
      </c>
      <c r="E1327" s="119">
        <v>195</v>
      </c>
      <c r="F1327" s="119">
        <v>199.85</v>
      </c>
      <c r="G1327" s="119">
        <v>198</v>
      </c>
      <c r="H1327" s="119">
        <v>199.25</v>
      </c>
      <c r="I1327" s="119">
        <v>107208</v>
      </c>
      <c r="J1327" s="119">
        <v>21768999.600000001</v>
      </c>
      <c r="K1327" s="121">
        <v>43145</v>
      </c>
      <c r="L1327" s="119">
        <v>3652</v>
      </c>
      <c r="M1327" s="119" t="s">
        <v>1920</v>
      </c>
    </row>
    <row r="1328" spans="1:13">
      <c r="A1328" s="119" t="s">
        <v>1921</v>
      </c>
      <c r="B1328" s="119" t="s">
        <v>397</v>
      </c>
      <c r="C1328" s="119">
        <v>1970</v>
      </c>
      <c r="D1328" s="119">
        <v>1978</v>
      </c>
      <c r="E1328" s="119">
        <v>1951.3</v>
      </c>
      <c r="F1328" s="119">
        <v>1961.95</v>
      </c>
      <c r="G1328" s="119">
        <v>1958.5</v>
      </c>
      <c r="H1328" s="119">
        <v>1970.15</v>
      </c>
      <c r="I1328" s="119">
        <v>1919</v>
      </c>
      <c r="J1328" s="119">
        <v>3768775.95</v>
      </c>
      <c r="K1328" s="121">
        <v>43145</v>
      </c>
      <c r="L1328" s="119">
        <v>443</v>
      </c>
      <c r="M1328" s="119" t="s">
        <v>1922</v>
      </c>
    </row>
    <row r="1329" spans="1:13">
      <c r="A1329" s="119" t="s">
        <v>1923</v>
      </c>
      <c r="B1329" s="119" t="s">
        <v>397</v>
      </c>
      <c r="C1329" s="119">
        <v>457.8</v>
      </c>
      <c r="D1329" s="119">
        <v>468</v>
      </c>
      <c r="E1329" s="119">
        <v>451.95</v>
      </c>
      <c r="F1329" s="119">
        <v>454.65</v>
      </c>
      <c r="G1329" s="119">
        <v>451.95</v>
      </c>
      <c r="H1329" s="119">
        <v>457.85</v>
      </c>
      <c r="I1329" s="119">
        <v>4717</v>
      </c>
      <c r="J1329" s="119">
        <v>2168778.75</v>
      </c>
      <c r="K1329" s="121">
        <v>43145</v>
      </c>
      <c r="L1329" s="119">
        <v>240</v>
      </c>
      <c r="M1329" s="119" t="s">
        <v>1924</v>
      </c>
    </row>
    <row r="1330" spans="1:13">
      <c r="A1330" s="119" t="s">
        <v>1925</v>
      </c>
      <c r="B1330" s="119" t="s">
        <v>397</v>
      </c>
      <c r="C1330" s="119">
        <v>1719.8</v>
      </c>
      <c r="D1330" s="119">
        <v>1771.4</v>
      </c>
      <c r="E1330" s="119">
        <v>1719.8</v>
      </c>
      <c r="F1330" s="119">
        <v>1754.9</v>
      </c>
      <c r="G1330" s="119">
        <v>1750</v>
      </c>
      <c r="H1330" s="119">
        <v>1719.8</v>
      </c>
      <c r="I1330" s="119">
        <v>11579</v>
      </c>
      <c r="J1330" s="119">
        <v>20294388.600000001</v>
      </c>
      <c r="K1330" s="121">
        <v>43145</v>
      </c>
      <c r="L1330" s="119">
        <v>1662</v>
      </c>
      <c r="M1330" s="119" t="s">
        <v>1926</v>
      </c>
    </row>
    <row r="1331" spans="1:13">
      <c r="A1331" s="119" t="s">
        <v>1927</v>
      </c>
      <c r="B1331" s="119" t="s">
        <v>397</v>
      </c>
      <c r="C1331" s="119">
        <v>6</v>
      </c>
      <c r="D1331" s="119">
        <v>6.1</v>
      </c>
      <c r="E1331" s="119">
        <v>5.95</v>
      </c>
      <c r="F1331" s="119">
        <v>6.05</v>
      </c>
      <c r="G1331" s="119">
        <v>6.05</v>
      </c>
      <c r="H1331" s="119">
        <v>6.1</v>
      </c>
      <c r="I1331" s="119">
        <v>41844</v>
      </c>
      <c r="J1331" s="119">
        <v>253307</v>
      </c>
      <c r="K1331" s="121">
        <v>43145</v>
      </c>
      <c r="L1331" s="119">
        <v>165</v>
      </c>
      <c r="M1331" s="119" t="s">
        <v>1928</v>
      </c>
    </row>
    <row r="1332" spans="1:13">
      <c r="A1332" s="119" t="s">
        <v>144</v>
      </c>
      <c r="B1332" s="119" t="s">
        <v>397</v>
      </c>
      <c r="C1332" s="119">
        <v>65.599999999999994</v>
      </c>
      <c r="D1332" s="119">
        <v>65.599999999999994</v>
      </c>
      <c r="E1332" s="119">
        <v>62.65</v>
      </c>
      <c r="F1332" s="119">
        <v>63</v>
      </c>
      <c r="G1332" s="119">
        <v>62.8</v>
      </c>
      <c r="H1332" s="119">
        <v>65.75</v>
      </c>
      <c r="I1332" s="119">
        <v>6462340</v>
      </c>
      <c r="J1332" s="119">
        <v>410829355.55000001</v>
      </c>
      <c r="K1332" s="121">
        <v>43145</v>
      </c>
      <c r="L1332" s="119">
        <v>31393</v>
      </c>
      <c r="M1332" s="119" t="s">
        <v>1929</v>
      </c>
    </row>
    <row r="1333" spans="1:13">
      <c r="A1333" s="119" t="s">
        <v>1930</v>
      </c>
      <c r="B1333" s="119" t="s">
        <v>397</v>
      </c>
      <c r="C1333" s="119">
        <v>604.04999999999995</v>
      </c>
      <c r="D1333" s="119">
        <v>614.9</v>
      </c>
      <c r="E1333" s="119">
        <v>598.20000000000005</v>
      </c>
      <c r="F1333" s="119">
        <v>610.9</v>
      </c>
      <c r="G1333" s="119">
        <v>614</v>
      </c>
      <c r="H1333" s="119">
        <v>604.04999999999995</v>
      </c>
      <c r="I1333" s="119">
        <v>46879</v>
      </c>
      <c r="J1333" s="119">
        <v>28488136.800000001</v>
      </c>
      <c r="K1333" s="121">
        <v>43145</v>
      </c>
      <c r="L1333" s="119">
        <v>1568</v>
      </c>
      <c r="M1333" s="119" t="s">
        <v>1931</v>
      </c>
    </row>
    <row r="1334" spans="1:13">
      <c r="A1334" s="119" t="s">
        <v>2407</v>
      </c>
      <c r="B1334" s="119" t="s">
        <v>397</v>
      </c>
      <c r="C1334" s="119">
        <v>111.95</v>
      </c>
      <c r="D1334" s="119">
        <v>112</v>
      </c>
      <c r="E1334" s="119">
        <v>109.85</v>
      </c>
      <c r="F1334" s="119">
        <v>109.95</v>
      </c>
      <c r="G1334" s="119">
        <v>110</v>
      </c>
      <c r="H1334" s="119">
        <v>110</v>
      </c>
      <c r="I1334" s="119">
        <v>1877</v>
      </c>
      <c r="J1334" s="119">
        <v>207766.85</v>
      </c>
      <c r="K1334" s="121">
        <v>43145</v>
      </c>
      <c r="L1334" s="119">
        <v>42</v>
      </c>
      <c r="M1334" s="119" t="s">
        <v>2408</v>
      </c>
    </row>
    <row r="1335" spans="1:13">
      <c r="A1335" s="119" t="s">
        <v>1932</v>
      </c>
      <c r="B1335" s="119" t="s">
        <v>397</v>
      </c>
      <c r="C1335" s="119">
        <v>181.25</v>
      </c>
      <c r="D1335" s="119">
        <v>184.95</v>
      </c>
      <c r="E1335" s="119">
        <v>177.5</v>
      </c>
      <c r="F1335" s="119">
        <v>178.75</v>
      </c>
      <c r="G1335" s="119">
        <v>178</v>
      </c>
      <c r="H1335" s="119">
        <v>177.75</v>
      </c>
      <c r="I1335" s="119">
        <v>187423</v>
      </c>
      <c r="J1335" s="119">
        <v>34067500.25</v>
      </c>
      <c r="K1335" s="121">
        <v>43145</v>
      </c>
      <c r="L1335" s="119">
        <v>2590</v>
      </c>
      <c r="M1335" s="119" t="s">
        <v>1933</v>
      </c>
    </row>
    <row r="1336" spans="1:13">
      <c r="A1336" s="119" t="s">
        <v>1934</v>
      </c>
      <c r="B1336" s="119" t="s">
        <v>397</v>
      </c>
      <c r="C1336" s="119">
        <v>170.85</v>
      </c>
      <c r="D1336" s="119">
        <v>175.35</v>
      </c>
      <c r="E1336" s="119">
        <v>168.3</v>
      </c>
      <c r="F1336" s="119">
        <v>169.3</v>
      </c>
      <c r="G1336" s="119">
        <v>170</v>
      </c>
      <c r="H1336" s="119">
        <v>170.6</v>
      </c>
      <c r="I1336" s="119">
        <v>195711</v>
      </c>
      <c r="J1336" s="119">
        <v>33454884.149999999</v>
      </c>
      <c r="K1336" s="121">
        <v>43145</v>
      </c>
      <c r="L1336" s="119">
        <v>3176</v>
      </c>
      <c r="M1336" s="119" t="s">
        <v>1935</v>
      </c>
    </row>
    <row r="1337" spans="1:13">
      <c r="A1337" s="119" t="s">
        <v>1936</v>
      </c>
      <c r="B1337" s="119" t="s">
        <v>397</v>
      </c>
      <c r="C1337" s="119">
        <v>324</v>
      </c>
      <c r="D1337" s="119">
        <v>329.8</v>
      </c>
      <c r="E1337" s="119">
        <v>316</v>
      </c>
      <c r="F1337" s="119">
        <v>320.25</v>
      </c>
      <c r="G1337" s="119">
        <v>319.95</v>
      </c>
      <c r="H1337" s="119">
        <v>321.75</v>
      </c>
      <c r="I1337" s="119">
        <v>70868</v>
      </c>
      <c r="J1337" s="119">
        <v>22827837.850000001</v>
      </c>
      <c r="K1337" s="121">
        <v>43145</v>
      </c>
      <c r="L1337" s="119">
        <v>1362</v>
      </c>
      <c r="M1337" s="119" t="s">
        <v>1937</v>
      </c>
    </row>
    <row r="1338" spans="1:13">
      <c r="A1338" s="119" t="s">
        <v>1938</v>
      </c>
      <c r="B1338" s="119" t="s">
        <v>397</v>
      </c>
      <c r="C1338" s="119">
        <v>305</v>
      </c>
      <c r="D1338" s="119">
        <v>306.05</v>
      </c>
      <c r="E1338" s="119">
        <v>299</v>
      </c>
      <c r="F1338" s="119">
        <v>300.25</v>
      </c>
      <c r="G1338" s="119">
        <v>301.2</v>
      </c>
      <c r="H1338" s="119">
        <v>301.64999999999998</v>
      </c>
      <c r="I1338" s="119">
        <v>48567</v>
      </c>
      <c r="J1338" s="119">
        <v>14692750.25</v>
      </c>
      <c r="K1338" s="121">
        <v>43145</v>
      </c>
      <c r="L1338" s="119">
        <v>1351</v>
      </c>
      <c r="M1338" s="119" t="s">
        <v>1939</v>
      </c>
    </row>
    <row r="1339" spans="1:13">
      <c r="A1339" s="119" t="s">
        <v>1940</v>
      </c>
      <c r="B1339" s="119" t="s">
        <v>397</v>
      </c>
      <c r="C1339" s="119">
        <v>33.65</v>
      </c>
      <c r="D1339" s="119">
        <v>33.700000000000003</v>
      </c>
      <c r="E1339" s="119">
        <v>32.5</v>
      </c>
      <c r="F1339" s="119">
        <v>32.85</v>
      </c>
      <c r="G1339" s="119">
        <v>33.1</v>
      </c>
      <c r="H1339" s="119">
        <v>33.15</v>
      </c>
      <c r="I1339" s="119">
        <v>270330</v>
      </c>
      <c r="J1339" s="119">
        <v>8983032.4499999993</v>
      </c>
      <c r="K1339" s="121">
        <v>43145</v>
      </c>
      <c r="L1339" s="119">
        <v>1211</v>
      </c>
      <c r="M1339" s="119" t="s">
        <v>1941</v>
      </c>
    </row>
    <row r="1340" spans="1:13">
      <c r="A1340" s="119" t="s">
        <v>1942</v>
      </c>
      <c r="B1340" s="119" t="s">
        <v>397</v>
      </c>
      <c r="C1340" s="119">
        <v>16.8</v>
      </c>
      <c r="D1340" s="119">
        <v>16.8</v>
      </c>
      <c r="E1340" s="119">
        <v>16.2</v>
      </c>
      <c r="F1340" s="119">
        <v>16.25</v>
      </c>
      <c r="G1340" s="119">
        <v>16.2</v>
      </c>
      <c r="H1340" s="119">
        <v>16.350000000000001</v>
      </c>
      <c r="I1340" s="119">
        <v>39831</v>
      </c>
      <c r="J1340" s="119">
        <v>652962</v>
      </c>
      <c r="K1340" s="121">
        <v>43145</v>
      </c>
      <c r="L1340" s="119">
        <v>190</v>
      </c>
      <c r="M1340" s="119" t="s">
        <v>1943</v>
      </c>
    </row>
    <row r="1341" spans="1:13">
      <c r="A1341" s="119" t="s">
        <v>2819</v>
      </c>
      <c r="B1341" s="119" t="s">
        <v>397</v>
      </c>
      <c r="C1341" s="119">
        <v>6.95</v>
      </c>
      <c r="D1341" s="119">
        <v>6.95</v>
      </c>
      <c r="E1341" s="119">
        <v>6.95</v>
      </c>
      <c r="F1341" s="119">
        <v>6.95</v>
      </c>
      <c r="G1341" s="119">
        <v>6.95</v>
      </c>
      <c r="H1341" s="119">
        <v>6.65</v>
      </c>
      <c r="I1341" s="119">
        <v>3859</v>
      </c>
      <c r="J1341" s="119">
        <v>26820.05</v>
      </c>
      <c r="K1341" s="121">
        <v>43145</v>
      </c>
      <c r="L1341" s="119">
        <v>7</v>
      </c>
      <c r="M1341" s="119" t="s">
        <v>2820</v>
      </c>
    </row>
    <row r="1342" spans="1:13">
      <c r="A1342" s="119" t="s">
        <v>2534</v>
      </c>
      <c r="B1342" s="119" t="s">
        <v>397</v>
      </c>
      <c r="C1342" s="119">
        <v>69.349999999999994</v>
      </c>
      <c r="D1342" s="119">
        <v>69.349999999999994</v>
      </c>
      <c r="E1342" s="119">
        <v>65</v>
      </c>
      <c r="F1342" s="119">
        <v>66.25</v>
      </c>
      <c r="G1342" s="119">
        <v>66.45</v>
      </c>
      <c r="H1342" s="119">
        <v>67.55</v>
      </c>
      <c r="I1342" s="119">
        <v>59969</v>
      </c>
      <c r="J1342" s="119">
        <v>4050022.1</v>
      </c>
      <c r="K1342" s="121">
        <v>43145</v>
      </c>
      <c r="L1342" s="119">
        <v>786</v>
      </c>
      <c r="M1342" s="119" t="s">
        <v>2535</v>
      </c>
    </row>
    <row r="1343" spans="1:13">
      <c r="A1343" s="119" t="s">
        <v>2448</v>
      </c>
      <c r="B1343" s="119" t="s">
        <v>397</v>
      </c>
      <c r="C1343" s="119">
        <v>8289.9</v>
      </c>
      <c r="D1343" s="119">
        <v>8470</v>
      </c>
      <c r="E1343" s="119">
        <v>8156</v>
      </c>
      <c r="F1343" s="119">
        <v>8204.25</v>
      </c>
      <c r="G1343" s="119">
        <v>8198.9</v>
      </c>
      <c r="H1343" s="119">
        <v>8265.4</v>
      </c>
      <c r="I1343" s="119">
        <v>1113</v>
      </c>
      <c r="J1343" s="119">
        <v>9204242.0500000007</v>
      </c>
      <c r="K1343" s="121">
        <v>43145</v>
      </c>
      <c r="L1343" s="119">
        <v>289</v>
      </c>
      <c r="M1343" s="119" t="s">
        <v>2449</v>
      </c>
    </row>
    <row r="1344" spans="1:13">
      <c r="A1344" s="119" t="s">
        <v>145</v>
      </c>
      <c r="B1344" s="119" t="s">
        <v>397</v>
      </c>
      <c r="C1344" s="119">
        <v>718.9</v>
      </c>
      <c r="D1344" s="119">
        <v>723</v>
      </c>
      <c r="E1344" s="119">
        <v>710.75</v>
      </c>
      <c r="F1344" s="119">
        <v>714.5</v>
      </c>
      <c r="G1344" s="119">
        <v>710.75</v>
      </c>
      <c r="H1344" s="119">
        <v>715.5</v>
      </c>
      <c r="I1344" s="119">
        <v>777282</v>
      </c>
      <c r="J1344" s="119">
        <v>557222053.04999995</v>
      </c>
      <c r="K1344" s="121">
        <v>43145</v>
      </c>
      <c r="L1344" s="119">
        <v>12032</v>
      </c>
      <c r="M1344" s="119" t="s">
        <v>1944</v>
      </c>
    </row>
    <row r="1345" spans="1:13">
      <c r="A1345" s="119" t="s">
        <v>1945</v>
      </c>
      <c r="B1345" s="119" t="s">
        <v>397</v>
      </c>
      <c r="C1345" s="119">
        <v>143.85</v>
      </c>
      <c r="D1345" s="119">
        <v>145</v>
      </c>
      <c r="E1345" s="119">
        <v>141</v>
      </c>
      <c r="F1345" s="119">
        <v>141.19999999999999</v>
      </c>
      <c r="G1345" s="119">
        <v>141.80000000000001</v>
      </c>
      <c r="H1345" s="119">
        <v>142.5</v>
      </c>
      <c r="I1345" s="119">
        <v>374572</v>
      </c>
      <c r="J1345" s="119">
        <v>53571955.700000003</v>
      </c>
      <c r="K1345" s="121">
        <v>43145</v>
      </c>
      <c r="L1345" s="119">
        <v>3118</v>
      </c>
      <c r="M1345" s="119" t="s">
        <v>1946</v>
      </c>
    </row>
    <row r="1346" spans="1:13">
      <c r="A1346" s="119" t="s">
        <v>146</v>
      </c>
      <c r="B1346" s="119" t="s">
        <v>397</v>
      </c>
      <c r="C1346" s="119">
        <v>657.7</v>
      </c>
      <c r="D1346" s="119">
        <v>666</v>
      </c>
      <c r="E1346" s="119">
        <v>642.1</v>
      </c>
      <c r="F1346" s="119">
        <v>656.6</v>
      </c>
      <c r="G1346" s="119">
        <v>652.95000000000005</v>
      </c>
      <c r="H1346" s="119">
        <v>650</v>
      </c>
      <c r="I1346" s="119">
        <v>587030</v>
      </c>
      <c r="J1346" s="119">
        <v>384130630.80000001</v>
      </c>
      <c r="K1346" s="121">
        <v>43145</v>
      </c>
      <c r="L1346" s="119">
        <v>14119</v>
      </c>
      <c r="M1346" s="119" t="s">
        <v>1947</v>
      </c>
    </row>
    <row r="1347" spans="1:13">
      <c r="A1347" s="119" t="s">
        <v>359</v>
      </c>
      <c r="B1347" s="119" t="s">
        <v>397</v>
      </c>
      <c r="C1347" s="119">
        <v>1012</v>
      </c>
      <c r="D1347" s="119">
        <v>1036.3</v>
      </c>
      <c r="E1347" s="119">
        <v>1011.95</v>
      </c>
      <c r="F1347" s="119">
        <v>1021.65</v>
      </c>
      <c r="G1347" s="119">
        <v>1015.55</v>
      </c>
      <c r="H1347" s="119">
        <v>1007.65</v>
      </c>
      <c r="I1347" s="119">
        <v>476881</v>
      </c>
      <c r="J1347" s="119">
        <v>489763494.44999999</v>
      </c>
      <c r="K1347" s="121">
        <v>43145</v>
      </c>
      <c r="L1347" s="119">
        <v>11926</v>
      </c>
      <c r="M1347" s="119" t="s">
        <v>1948</v>
      </c>
    </row>
    <row r="1348" spans="1:13">
      <c r="A1348" s="119" t="s">
        <v>147</v>
      </c>
      <c r="B1348" s="119" t="s">
        <v>397</v>
      </c>
      <c r="C1348" s="119">
        <v>287.95</v>
      </c>
      <c r="D1348" s="119">
        <v>289</v>
      </c>
      <c r="E1348" s="119">
        <v>280.89999999999998</v>
      </c>
      <c r="F1348" s="119">
        <v>281.95</v>
      </c>
      <c r="G1348" s="119">
        <v>281.5</v>
      </c>
      <c r="H1348" s="119">
        <v>285.10000000000002</v>
      </c>
      <c r="I1348" s="119">
        <v>2455660</v>
      </c>
      <c r="J1348" s="119">
        <v>700326388.70000005</v>
      </c>
      <c r="K1348" s="121">
        <v>43145</v>
      </c>
      <c r="L1348" s="119">
        <v>20760</v>
      </c>
      <c r="M1348" s="119" t="s">
        <v>1949</v>
      </c>
    </row>
    <row r="1349" spans="1:13">
      <c r="A1349" s="119" t="s">
        <v>1950</v>
      </c>
      <c r="B1349" s="119" t="s">
        <v>397</v>
      </c>
      <c r="C1349" s="119">
        <v>814.8</v>
      </c>
      <c r="D1349" s="119">
        <v>832.1</v>
      </c>
      <c r="E1349" s="119">
        <v>806</v>
      </c>
      <c r="F1349" s="119">
        <v>819.8</v>
      </c>
      <c r="G1349" s="119">
        <v>817.9</v>
      </c>
      <c r="H1349" s="119">
        <v>806.9</v>
      </c>
      <c r="I1349" s="119">
        <v>28231</v>
      </c>
      <c r="J1349" s="119">
        <v>23210869.649999999</v>
      </c>
      <c r="K1349" s="121">
        <v>43145</v>
      </c>
      <c r="L1349" s="119">
        <v>1412</v>
      </c>
      <c r="M1349" s="119" t="s">
        <v>1951</v>
      </c>
    </row>
    <row r="1350" spans="1:13">
      <c r="A1350" s="119" t="s">
        <v>1952</v>
      </c>
      <c r="B1350" s="119" t="s">
        <v>397</v>
      </c>
      <c r="C1350" s="119">
        <v>842</v>
      </c>
      <c r="D1350" s="119">
        <v>854</v>
      </c>
      <c r="E1350" s="119">
        <v>823.1</v>
      </c>
      <c r="F1350" s="119">
        <v>829.95</v>
      </c>
      <c r="G1350" s="119">
        <v>823.35</v>
      </c>
      <c r="H1350" s="119">
        <v>833</v>
      </c>
      <c r="I1350" s="119">
        <v>114344</v>
      </c>
      <c r="J1350" s="119">
        <v>96134957.650000006</v>
      </c>
      <c r="K1350" s="121">
        <v>43145</v>
      </c>
      <c r="L1350" s="119">
        <v>3940</v>
      </c>
      <c r="M1350" s="119" t="s">
        <v>1953</v>
      </c>
    </row>
    <row r="1351" spans="1:13">
      <c r="A1351" s="119" t="s">
        <v>148</v>
      </c>
      <c r="B1351" s="119" t="s">
        <v>397</v>
      </c>
      <c r="C1351" s="119">
        <v>372.9</v>
      </c>
      <c r="D1351" s="119">
        <v>382.3</v>
      </c>
      <c r="E1351" s="119">
        <v>370.6</v>
      </c>
      <c r="F1351" s="119">
        <v>376.85</v>
      </c>
      <c r="G1351" s="119">
        <v>375.8</v>
      </c>
      <c r="H1351" s="119">
        <v>371.8</v>
      </c>
      <c r="I1351" s="119">
        <v>9623436</v>
      </c>
      <c r="J1351" s="119">
        <v>3620203221.6500001</v>
      </c>
      <c r="K1351" s="121">
        <v>43145</v>
      </c>
      <c r="L1351" s="119">
        <v>118765</v>
      </c>
      <c r="M1351" s="119" t="s">
        <v>1954</v>
      </c>
    </row>
    <row r="1352" spans="1:13">
      <c r="A1352" s="119" t="s">
        <v>149</v>
      </c>
      <c r="B1352" s="119" t="s">
        <v>397</v>
      </c>
      <c r="C1352" s="119">
        <v>209.35</v>
      </c>
      <c r="D1352" s="119">
        <v>214.2</v>
      </c>
      <c r="E1352" s="119">
        <v>207</v>
      </c>
      <c r="F1352" s="119">
        <v>212.35</v>
      </c>
      <c r="G1352" s="119">
        <v>211.5</v>
      </c>
      <c r="H1352" s="119">
        <v>208.2</v>
      </c>
      <c r="I1352" s="119">
        <v>5022512</v>
      </c>
      <c r="J1352" s="119">
        <v>1061675343.95</v>
      </c>
      <c r="K1352" s="121">
        <v>43145</v>
      </c>
      <c r="L1352" s="119">
        <v>37105</v>
      </c>
      <c r="M1352" s="119" t="s">
        <v>1955</v>
      </c>
    </row>
    <row r="1353" spans="1:13">
      <c r="A1353" s="119" t="s">
        <v>150</v>
      </c>
      <c r="B1353" s="119" t="s">
        <v>397</v>
      </c>
      <c r="C1353" s="119">
        <v>87.5</v>
      </c>
      <c r="D1353" s="119">
        <v>88.9</v>
      </c>
      <c r="E1353" s="119">
        <v>86.45</v>
      </c>
      <c r="F1353" s="119">
        <v>87.1</v>
      </c>
      <c r="G1353" s="119">
        <v>86.7</v>
      </c>
      <c r="H1353" s="119">
        <v>86.75</v>
      </c>
      <c r="I1353" s="119">
        <v>8735379</v>
      </c>
      <c r="J1353" s="119">
        <v>762573341.60000002</v>
      </c>
      <c r="K1353" s="121">
        <v>43145</v>
      </c>
      <c r="L1353" s="119">
        <v>25994</v>
      </c>
      <c r="M1353" s="119" t="s">
        <v>1956</v>
      </c>
    </row>
    <row r="1354" spans="1:13">
      <c r="A1354" s="119" t="s">
        <v>1957</v>
      </c>
      <c r="B1354" s="119" t="s">
        <v>397</v>
      </c>
      <c r="C1354" s="119">
        <v>1063</v>
      </c>
      <c r="D1354" s="119">
        <v>1094.5999999999999</v>
      </c>
      <c r="E1354" s="119">
        <v>1062.95</v>
      </c>
      <c r="F1354" s="119">
        <v>1070.1500000000001</v>
      </c>
      <c r="G1354" s="119">
        <v>1067.5</v>
      </c>
      <c r="H1354" s="119">
        <v>1054.05</v>
      </c>
      <c r="I1354" s="119">
        <v>138092</v>
      </c>
      <c r="J1354" s="119">
        <v>149400443.84999999</v>
      </c>
      <c r="K1354" s="121">
        <v>43145</v>
      </c>
      <c r="L1354" s="119">
        <v>6072</v>
      </c>
      <c r="M1354" s="119" t="s">
        <v>1958</v>
      </c>
    </row>
    <row r="1355" spans="1:13">
      <c r="A1355" s="119" t="s">
        <v>151</v>
      </c>
      <c r="B1355" s="119" t="s">
        <v>397</v>
      </c>
      <c r="C1355" s="119">
        <v>719.3</v>
      </c>
      <c r="D1355" s="119">
        <v>720.5</v>
      </c>
      <c r="E1355" s="119">
        <v>704.55</v>
      </c>
      <c r="F1355" s="119">
        <v>708</v>
      </c>
      <c r="G1355" s="119">
        <v>708.6</v>
      </c>
      <c r="H1355" s="119">
        <v>713.1</v>
      </c>
      <c r="I1355" s="119">
        <v>4885951</v>
      </c>
      <c r="J1355" s="119">
        <v>3485280748.4000001</v>
      </c>
      <c r="K1355" s="121">
        <v>43145</v>
      </c>
      <c r="L1355" s="119">
        <v>71409</v>
      </c>
      <c r="M1355" s="119" t="s">
        <v>1959</v>
      </c>
    </row>
    <row r="1356" spans="1:13">
      <c r="A1356" s="119" t="s">
        <v>1960</v>
      </c>
      <c r="B1356" s="119" t="s">
        <v>397</v>
      </c>
      <c r="C1356" s="119">
        <v>119.15</v>
      </c>
      <c r="D1356" s="119">
        <v>122</v>
      </c>
      <c r="E1356" s="119">
        <v>114.5</v>
      </c>
      <c r="F1356" s="119">
        <v>115.35</v>
      </c>
      <c r="G1356" s="119">
        <v>116.2</v>
      </c>
      <c r="H1356" s="119">
        <v>119.45</v>
      </c>
      <c r="I1356" s="119">
        <v>345093</v>
      </c>
      <c r="J1356" s="119">
        <v>40283554.799999997</v>
      </c>
      <c r="K1356" s="121">
        <v>43145</v>
      </c>
      <c r="L1356" s="119">
        <v>5001</v>
      </c>
      <c r="M1356" s="119" t="s">
        <v>1961</v>
      </c>
    </row>
    <row r="1357" spans="1:13">
      <c r="A1357" s="119" t="s">
        <v>332</v>
      </c>
      <c r="B1357" s="119" t="s">
        <v>397</v>
      </c>
      <c r="C1357" s="119">
        <v>297.25</v>
      </c>
      <c r="D1357" s="119">
        <v>301</v>
      </c>
      <c r="E1357" s="119">
        <v>294</v>
      </c>
      <c r="F1357" s="119">
        <v>295.75</v>
      </c>
      <c r="G1357" s="119">
        <v>298</v>
      </c>
      <c r="H1357" s="119">
        <v>295.2</v>
      </c>
      <c r="I1357" s="119">
        <v>72474</v>
      </c>
      <c r="J1357" s="119">
        <v>21592171.350000001</v>
      </c>
      <c r="K1357" s="121">
        <v>43145</v>
      </c>
      <c r="L1357" s="119">
        <v>1959</v>
      </c>
      <c r="M1357" s="119" t="s">
        <v>2260</v>
      </c>
    </row>
    <row r="1358" spans="1:13">
      <c r="A1358" s="119" t="s">
        <v>3362</v>
      </c>
      <c r="B1358" s="119" t="s">
        <v>397</v>
      </c>
      <c r="C1358" s="119">
        <v>471.4</v>
      </c>
      <c r="D1358" s="119">
        <v>472.55</v>
      </c>
      <c r="E1358" s="119">
        <v>471.4</v>
      </c>
      <c r="F1358" s="119">
        <v>472</v>
      </c>
      <c r="G1358" s="119">
        <v>472</v>
      </c>
      <c r="H1358" s="119">
        <v>450.05</v>
      </c>
      <c r="I1358" s="119">
        <v>2952</v>
      </c>
      <c r="J1358" s="119">
        <v>1394843.8</v>
      </c>
      <c r="K1358" s="121">
        <v>43145</v>
      </c>
      <c r="L1358" s="119">
        <v>18</v>
      </c>
      <c r="M1358" s="119" t="s">
        <v>3363</v>
      </c>
    </row>
    <row r="1359" spans="1:13">
      <c r="A1359" s="119" t="s">
        <v>2379</v>
      </c>
      <c r="B1359" s="119" t="s">
        <v>397</v>
      </c>
      <c r="C1359" s="119">
        <v>519.95000000000005</v>
      </c>
      <c r="D1359" s="119">
        <v>526</v>
      </c>
      <c r="E1359" s="119">
        <v>510</v>
      </c>
      <c r="F1359" s="119">
        <v>524.4</v>
      </c>
      <c r="G1359" s="119">
        <v>522.65</v>
      </c>
      <c r="H1359" s="119">
        <v>510.2</v>
      </c>
      <c r="I1359" s="119">
        <v>29700</v>
      </c>
      <c r="J1359" s="119">
        <v>15511707</v>
      </c>
      <c r="K1359" s="121">
        <v>43145</v>
      </c>
      <c r="L1359" s="119">
        <v>566</v>
      </c>
      <c r="M1359" s="119" t="s">
        <v>2380</v>
      </c>
    </row>
    <row r="1360" spans="1:13">
      <c r="A1360" s="119" t="s">
        <v>1962</v>
      </c>
      <c r="B1360" s="119" t="s">
        <v>397</v>
      </c>
      <c r="C1360" s="119">
        <v>29.3</v>
      </c>
      <c r="D1360" s="119">
        <v>29.35</v>
      </c>
      <c r="E1360" s="119">
        <v>27.6</v>
      </c>
      <c r="F1360" s="119">
        <v>27.9</v>
      </c>
      <c r="G1360" s="119">
        <v>28.25</v>
      </c>
      <c r="H1360" s="119">
        <v>28.3</v>
      </c>
      <c r="I1360" s="119">
        <v>76430</v>
      </c>
      <c r="J1360" s="119">
        <v>2181632.4</v>
      </c>
      <c r="K1360" s="121">
        <v>43145</v>
      </c>
      <c r="L1360" s="119">
        <v>621</v>
      </c>
      <c r="M1360" s="119" t="s">
        <v>1963</v>
      </c>
    </row>
    <row r="1361" spans="1:13">
      <c r="A1361" s="119" t="s">
        <v>2773</v>
      </c>
      <c r="B1361" s="119" t="s">
        <v>397</v>
      </c>
      <c r="C1361" s="119">
        <v>646.5</v>
      </c>
      <c r="D1361" s="119">
        <v>658.9</v>
      </c>
      <c r="E1361" s="119">
        <v>632.85</v>
      </c>
      <c r="F1361" s="119">
        <v>652.04999999999995</v>
      </c>
      <c r="G1361" s="119">
        <v>650</v>
      </c>
      <c r="H1361" s="119">
        <v>633.4</v>
      </c>
      <c r="I1361" s="119">
        <v>2065</v>
      </c>
      <c r="J1361" s="119">
        <v>1337200.7</v>
      </c>
      <c r="K1361" s="121">
        <v>43145</v>
      </c>
      <c r="L1361" s="119">
        <v>63</v>
      </c>
      <c r="M1361" s="119" t="s">
        <v>2774</v>
      </c>
    </row>
    <row r="1362" spans="1:13">
      <c r="A1362" s="119" t="s">
        <v>152</v>
      </c>
      <c r="B1362" s="119" t="s">
        <v>397</v>
      </c>
      <c r="C1362" s="119">
        <v>2970</v>
      </c>
      <c r="D1362" s="119">
        <v>2974.45</v>
      </c>
      <c r="E1362" s="119">
        <v>2892.5</v>
      </c>
      <c r="F1362" s="119">
        <v>2911.8</v>
      </c>
      <c r="G1362" s="119">
        <v>2900</v>
      </c>
      <c r="H1362" s="119">
        <v>2967.3</v>
      </c>
      <c r="I1362" s="119">
        <v>1423766</v>
      </c>
      <c r="J1362" s="119">
        <v>4185366948.8000002</v>
      </c>
      <c r="K1362" s="121">
        <v>43145</v>
      </c>
      <c r="L1362" s="119">
        <v>81932</v>
      </c>
      <c r="M1362" s="119" t="s">
        <v>1964</v>
      </c>
    </row>
    <row r="1363" spans="1:13">
      <c r="A1363" s="119" t="s">
        <v>1965</v>
      </c>
      <c r="B1363" s="119" t="s">
        <v>397</v>
      </c>
      <c r="C1363" s="119">
        <v>220</v>
      </c>
      <c r="D1363" s="119">
        <v>221.05</v>
      </c>
      <c r="E1363" s="119">
        <v>216</v>
      </c>
      <c r="F1363" s="119">
        <v>219.3</v>
      </c>
      <c r="G1363" s="119">
        <v>218.8</v>
      </c>
      <c r="H1363" s="119">
        <v>217.85</v>
      </c>
      <c r="I1363" s="119">
        <v>47027</v>
      </c>
      <c r="J1363" s="119">
        <v>10307767.6</v>
      </c>
      <c r="K1363" s="121">
        <v>43145</v>
      </c>
      <c r="L1363" s="119">
        <v>1134</v>
      </c>
      <c r="M1363" s="119" t="s">
        <v>1966</v>
      </c>
    </row>
    <row r="1364" spans="1:13">
      <c r="A1364" s="119" t="s">
        <v>1967</v>
      </c>
      <c r="B1364" s="119" t="s">
        <v>397</v>
      </c>
      <c r="C1364" s="119">
        <v>2210</v>
      </c>
      <c r="D1364" s="119">
        <v>2222.9499999999998</v>
      </c>
      <c r="E1364" s="119">
        <v>2135.4</v>
      </c>
      <c r="F1364" s="119">
        <v>2185.4499999999998</v>
      </c>
      <c r="G1364" s="119">
        <v>2189</v>
      </c>
      <c r="H1364" s="119">
        <v>2195.5</v>
      </c>
      <c r="I1364" s="119">
        <v>4382</v>
      </c>
      <c r="J1364" s="119">
        <v>9578449.9000000004</v>
      </c>
      <c r="K1364" s="121">
        <v>43145</v>
      </c>
      <c r="L1364" s="119">
        <v>1053</v>
      </c>
      <c r="M1364" s="119" t="s">
        <v>1968</v>
      </c>
    </row>
    <row r="1365" spans="1:13">
      <c r="A1365" s="119" t="s">
        <v>3364</v>
      </c>
      <c r="B1365" s="119" t="s">
        <v>397</v>
      </c>
      <c r="C1365" s="119">
        <v>11.15</v>
      </c>
      <c r="D1365" s="119">
        <v>11.95</v>
      </c>
      <c r="E1365" s="119">
        <v>11.15</v>
      </c>
      <c r="F1365" s="119">
        <v>11.85</v>
      </c>
      <c r="G1365" s="119">
        <v>11.9</v>
      </c>
      <c r="H1365" s="119">
        <v>11.4</v>
      </c>
      <c r="I1365" s="119">
        <v>7424</v>
      </c>
      <c r="J1365" s="119">
        <v>87692.45</v>
      </c>
      <c r="K1365" s="121">
        <v>43145</v>
      </c>
      <c r="L1365" s="119">
        <v>55</v>
      </c>
      <c r="M1365" s="119" t="s">
        <v>3365</v>
      </c>
    </row>
    <row r="1366" spans="1:13">
      <c r="A1366" s="119" t="s">
        <v>153</v>
      </c>
      <c r="B1366" s="119" t="s">
        <v>397</v>
      </c>
      <c r="C1366" s="119">
        <v>588.5</v>
      </c>
      <c r="D1366" s="119">
        <v>614.6</v>
      </c>
      <c r="E1366" s="119">
        <v>588.5</v>
      </c>
      <c r="F1366" s="119">
        <v>611.5</v>
      </c>
      <c r="G1366" s="119">
        <v>608.5</v>
      </c>
      <c r="H1366" s="119">
        <v>590.35</v>
      </c>
      <c r="I1366" s="119">
        <v>5004415</v>
      </c>
      <c r="J1366" s="119">
        <v>3021551735.3000002</v>
      </c>
      <c r="K1366" s="121">
        <v>43145</v>
      </c>
      <c r="L1366" s="119">
        <v>122541</v>
      </c>
      <c r="M1366" s="119" t="s">
        <v>1969</v>
      </c>
    </row>
    <row r="1367" spans="1:13">
      <c r="A1367" s="119" t="s">
        <v>1970</v>
      </c>
      <c r="B1367" s="119" t="s">
        <v>397</v>
      </c>
      <c r="C1367" s="119">
        <v>362</v>
      </c>
      <c r="D1367" s="119">
        <v>369.9</v>
      </c>
      <c r="E1367" s="119">
        <v>356</v>
      </c>
      <c r="F1367" s="119">
        <v>366.5</v>
      </c>
      <c r="G1367" s="119">
        <v>365.75</v>
      </c>
      <c r="H1367" s="119">
        <v>365.15</v>
      </c>
      <c r="I1367" s="119">
        <v>60145</v>
      </c>
      <c r="J1367" s="119">
        <v>21825288.949999999</v>
      </c>
      <c r="K1367" s="121">
        <v>43145</v>
      </c>
      <c r="L1367" s="119">
        <v>3311</v>
      </c>
      <c r="M1367" s="119" t="s">
        <v>1971</v>
      </c>
    </row>
    <row r="1368" spans="1:13">
      <c r="A1368" s="119" t="s">
        <v>3366</v>
      </c>
      <c r="B1368" s="119" t="s">
        <v>397</v>
      </c>
      <c r="C1368" s="119">
        <v>247</v>
      </c>
      <c r="D1368" s="119">
        <v>255</v>
      </c>
      <c r="E1368" s="119">
        <v>236.1</v>
      </c>
      <c r="F1368" s="119">
        <v>240.4</v>
      </c>
      <c r="G1368" s="119">
        <v>239</v>
      </c>
      <c r="H1368" s="119">
        <v>246.65</v>
      </c>
      <c r="I1368" s="119">
        <v>14076</v>
      </c>
      <c r="J1368" s="119">
        <v>3388117.6</v>
      </c>
      <c r="K1368" s="121">
        <v>43145</v>
      </c>
      <c r="L1368" s="119">
        <v>113</v>
      </c>
      <c r="M1368" s="119" t="s">
        <v>3367</v>
      </c>
    </row>
    <row r="1369" spans="1:13">
      <c r="A1369" s="119" t="s">
        <v>2554</v>
      </c>
      <c r="B1369" s="119" t="s">
        <v>397</v>
      </c>
      <c r="C1369" s="119">
        <v>375</v>
      </c>
      <c r="D1369" s="119">
        <v>375</v>
      </c>
      <c r="E1369" s="119">
        <v>360.1</v>
      </c>
      <c r="F1369" s="119">
        <v>363.15</v>
      </c>
      <c r="G1369" s="119">
        <v>363</v>
      </c>
      <c r="H1369" s="119">
        <v>374.3</v>
      </c>
      <c r="I1369" s="119">
        <v>42974</v>
      </c>
      <c r="J1369" s="119">
        <v>15767413.699999999</v>
      </c>
      <c r="K1369" s="121">
        <v>43145</v>
      </c>
      <c r="L1369" s="119">
        <v>1665</v>
      </c>
      <c r="M1369" s="119" t="s">
        <v>2555</v>
      </c>
    </row>
    <row r="1370" spans="1:13">
      <c r="A1370" s="119" t="s">
        <v>2381</v>
      </c>
      <c r="B1370" s="119" t="s">
        <v>397</v>
      </c>
      <c r="C1370" s="119">
        <v>62.2</v>
      </c>
      <c r="D1370" s="119">
        <v>64.8</v>
      </c>
      <c r="E1370" s="119">
        <v>61.1</v>
      </c>
      <c r="F1370" s="119">
        <v>62.8</v>
      </c>
      <c r="G1370" s="119">
        <v>63.15</v>
      </c>
      <c r="H1370" s="119">
        <v>63.25</v>
      </c>
      <c r="I1370" s="119">
        <v>46286</v>
      </c>
      <c r="J1370" s="119">
        <v>2929988.9</v>
      </c>
      <c r="K1370" s="121">
        <v>43145</v>
      </c>
      <c r="L1370" s="119">
        <v>577</v>
      </c>
      <c r="M1370" s="119" t="s">
        <v>2382</v>
      </c>
    </row>
    <row r="1371" spans="1:13">
      <c r="A1371" s="119" t="s">
        <v>1972</v>
      </c>
      <c r="B1371" s="119" t="s">
        <v>397</v>
      </c>
      <c r="C1371" s="119">
        <v>64.7</v>
      </c>
      <c r="D1371" s="119">
        <v>65</v>
      </c>
      <c r="E1371" s="119">
        <v>63.55</v>
      </c>
      <c r="F1371" s="119">
        <v>63.85</v>
      </c>
      <c r="G1371" s="119">
        <v>63.6</v>
      </c>
      <c r="H1371" s="119">
        <v>63.5</v>
      </c>
      <c r="I1371" s="119">
        <v>165367</v>
      </c>
      <c r="J1371" s="119">
        <v>10608444.550000001</v>
      </c>
      <c r="K1371" s="121">
        <v>43145</v>
      </c>
      <c r="L1371" s="119">
        <v>558</v>
      </c>
      <c r="M1371" s="119" t="s">
        <v>1973</v>
      </c>
    </row>
    <row r="1372" spans="1:13">
      <c r="A1372" s="119" t="s">
        <v>3368</v>
      </c>
      <c r="B1372" s="119" t="s">
        <v>397</v>
      </c>
      <c r="C1372" s="119">
        <v>25.7</v>
      </c>
      <c r="D1372" s="119">
        <v>26.05</v>
      </c>
      <c r="E1372" s="119">
        <v>24.6</v>
      </c>
      <c r="F1372" s="119">
        <v>25</v>
      </c>
      <c r="G1372" s="119">
        <v>24.65</v>
      </c>
      <c r="H1372" s="119">
        <v>25.55</v>
      </c>
      <c r="I1372" s="119">
        <v>197853</v>
      </c>
      <c r="J1372" s="119">
        <v>4978786.0999999996</v>
      </c>
      <c r="K1372" s="121">
        <v>43145</v>
      </c>
      <c r="L1372" s="119">
        <v>394</v>
      </c>
      <c r="M1372" s="119" t="s">
        <v>3369</v>
      </c>
    </row>
    <row r="1373" spans="1:13">
      <c r="A1373" s="119" t="s">
        <v>1974</v>
      </c>
      <c r="B1373" s="119" t="s">
        <v>397</v>
      </c>
      <c r="C1373" s="119">
        <v>96.8</v>
      </c>
      <c r="D1373" s="119">
        <v>98.95</v>
      </c>
      <c r="E1373" s="119">
        <v>96</v>
      </c>
      <c r="F1373" s="119">
        <v>96.85</v>
      </c>
      <c r="G1373" s="119">
        <v>96.3</v>
      </c>
      <c r="H1373" s="119">
        <v>95.65</v>
      </c>
      <c r="I1373" s="119">
        <v>440372</v>
      </c>
      <c r="J1373" s="119">
        <v>42966393.950000003</v>
      </c>
      <c r="K1373" s="121">
        <v>43145</v>
      </c>
      <c r="L1373" s="119">
        <v>3485</v>
      </c>
      <c r="M1373" s="119" t="s">
        <v>1975</v>
      </c>
    </row>
    <row r="1374" spans="1:13">
      <c r="A1374" s="119" t="s">
        <v>1976</v>
      </c>
      <c r="B1374" s="119" t="s">
        <v>397</v>
      </c>
      <c r="C1374" s="119">
        <v>170.9</v>
      </c>
      <c r="D1374" s="119">
        <v>171.15</v>
      </c>
      <c r="E1374" s="119">
        <v>164.1</v>
      </c>
      <c r="F1374" s="119">
        <v>165.85</v>
      </c>
      <c r="G1374" s="119">
        <v>165.5</v>
      </c>
      <c r="H1374" s="119">
        <v>169.05</v>
      </c>
      <c r="I1374" s="119">
        <v>466414</v>
      </c>
      <c r="J1374" s="119">
        <v>78443691.599999994</v>
      </c>
      <c r="K1374" s="121">
        <v>43145</v>
      </c>
      <c r="L1374" s="119">
        <v>4884</v>
      </c>
      <c r="M1374" s="119" t="s">
        <v>1977</v>
      </c>
    </row>
    <row r="1375" spans="1:13">
      <c r="A1375" s="119" t="s">
        <v>3370</v>
      </c>
      <c r="B1375" s="119" t="s">
        <v>397</v>
      </c>
      <c r="C1375" s="119">
        <v>13.4</v>
      </c>
      <c r="D1375" s="119">
        <v>13.4</v>
      </c>
      <c r="E1375" s="119">
        <v>12.55</v>
      </c>
      <c r="F1375" s="119">
        <v>12.6</v>
      </c>
      <c r="G1375" s="119">
        <v>12.6</v>
      </c>
      <c r="H1375" s="119">
        <v>12.95</v>
      </c>
      <c r="I1375" s="119">
        <v>459</v>
      </c>
      <c r="J1375" s="119">
        <v>5828.2</v>
      </c>
      <c r="K1375" s="121">
        <v>43145</v>
      </c>
      <c r="L1375" s="119">
        <v>9</v>
      </c>
      <c r="M1375" s="119" t="s">
        <v>3371</v>
      </c>
    </row>
    <row r="1376" spans="1:13">
      <c r="A1376" s="119" t="s">
        <v>1978</v>
      </c>
      <c r="B1376" s="119" t="s">
        <v>397</v>
      </c>
      <c r="C1376" s="119">
        <v>53.6</v>
      </c>
      <c r="D1376" s="119">
        <v>57.9</v>
      </c>
      <c r="E1376" s="119">
        <v>52</v>
      </c>
      <c r="F1376" s="119">
        <v>53.05</v>
      </c>
      <c r="G1376" s="119">
        <v>53.05</v>
      </c>
      <c r="H1376" s="119">
        <v>53</v>
      </c>
      <c r="I1376" s="119">
        <v>17442</v>
      </c>
      <c r="J1376" s="119">
        <v>942729.45</v>
      </c>
      <c r="K1376" s="121">
        <v>43145</v>
      </c>
      <c r="L1376" s="119">
        <v>237</v>
      </c>
      <c r="M1376" s="119" t="s">
        <v>1979</v>
      </c>
    </row>
    <row r="1377" spans="1:13">
      <c r="A1377" s="119" t="s">
        <v>2821</v>
      </c>
      <c r="B1377" s="119" t="s">
        <v>397</v>
      </c>
      <c r="C1377" s="119">
        <v>565</v>
      </c>
      <c r="D1377" s="119">
        <v>589</v>
      </c>
      <c r="E1377" s="119">
        <v>562</v>
      </c>
      <c r="F1377" s="119">
        <v>566.1</v>
      </c>
      <c r="G1377" s="119">
        <v>564</v>
      </c>
      <c r="H1377" s="119">
        <v>562.75</v>
      </c>
      <c r="I1377" s="119">
        <v>16238</v>
      </c>
      <c r="J1377" s="119">
        <v>9314869.0999999996</v>
      </c>
      <c r="K1377" s="121">
        <v>43145</v>
      </c>
      <c r="L1377" s="119">
        <v>442</v>
      </c>
      <c r="M1377" s="119" t="s">
        <v>2822</v>
      </c>
    </row>
    <row r="1378" spans="1:13">
      <c r="A1378" s="119" t="s">
        <v>2403</v>
      </c>
      <c r="B1378" s="119" t="s">
        <v>397</v>
      </c>
      <c r="C1378" s="119">
        <v>602.6</v>
      </c>
      <c r="D1378" s="119">
        <v>609.9</v>
      </c>
      <c r="E1378" s="119">
        <v>585</v>
      </c>
      <c r="F1378" s="119">
        <v>606.9</v>
      </c>
      <c r="G1378" s="119">
        <v>608.70000000000005</v>
      </c>
      <c r="H1378" s="119">
        <v>585</v>
      </c>
      <c r="I1378" s="119">
        <v>4469</v>
      </c>
      <c r="J1378" s="119">
        <v>2676186.9</v>
      </c>
      <c r="K1378" s="121">
        <v>43145</v>
      </c>
      <c r="L1378" s="119">
        <v>244</v>
      </c>
      <c r="M1378" s="119" t="s">
        <v>2404</v>
      </c>
    </row>
    <row r="1379" spans="1:13">
      <c r="A1379" s="119" t="s">
        <v>215</v>
      </c>
      <c r="B1379" s="119" t="s">
        <v>397</v>
      </c>
      <c r="C1379" s="119">
        <v>1198.7</v>
      </c>
      <c r="D1379" s="119">
        <v>1209.5</v>
      </c>
      <c r="E1379" s="119">
        <v>1176.55</v>
      </c>
      <c r="F1379" s="119">
        <v>1197.8</v>
      </c>
      <c r="G1379" s="119">
        <v>1200</v>
      </c>
      <c r="H1379" s="119">
        <v>1181.05</v>
      </c>
      <c r="I1379" s="119">
        <v>22953</v>
      </c>
      <c r="J1379" s="119">
        <v>27391224.300000001</v>
      </c>
      <c r="K1379" s="121">
        <v>43145</v>
      </c>
      <c r="L1379" s="119">
        <v>3882</v>
      </c>
      <c r="M1379" s="119" t="s">
        <v>1980</v>
      </c>
    </row>
    <row r="1380" spans="1:13">
      <c r="A1380" s="119" t="s">
        <v>1981</v>
      </c>
      <c r="B1380" s="119" t="s">
        <v>397</v>
      </c>
      <c r="C1380" s="119">
        <v>49.15</v>
      </c>
      <c r="D1380" s="119">
        <v>49.15</v>
      </c>
      <c r="E1380" s="119">
        <v>47</v>
      </c>
      <c r="F1380" s="119">
        <v>47.45</v>
      </c>
      <c r="G1380" s="119">
        <v>47.05</v>
      </c>
      <c r="H1380" s="119">
        <v>47.85</v>
      </c>
      <c r="I1380" s="119">
        <v>24204</v>
      </c>
      <c r="J1380" s="119">
        <v>1164904.3999999999</v>
      </c>
      <c r="K1380" s="121">
        <v>43145</v>
      </c>
      <c r="L1380" s="119">
        <v>157</v>
      </c>
      <c r="M1380" s="119" t="s">
        <v>1982</v>
      </c>
    </row>
    <row r="1381" spans="1:13">
      <c r="A1381" s="119" t="s">
        <v>1983</v>
      </c>
      <c r="B1381" s="119" t="s">
        <v>397</v>
      </c>
      <c r="C1381" s="119">
        <v>242.65</v>
      </c>
      <c r="D1381" s="119">
        <v>245</v>
      </c>
      <c r="E1381" s="119">
        <v>240.1</v>
      </c>
      <c r="F1381" s="119">
        <v>242.35</v>
      </c>
      <c r="G1381" s="119">
        <v>243</v>
      </c>
      <c r="H1381" s="119">
        <v>243.5</v>
      </c>
      <c r="I1381" s="119">
        <v>204196</v>
      </c>
      <c r="J1381" s="119">
        <v>49485319.200000003</v>
      </c>
      <c r="K1381" s="121">
        <v>43145</v>
      </c>
      <c r="L1381" s="119">
        <v>2727</v>
      </c>
      <c r="M1381" s="119" t="s">
        <v>1984</v>
      </c>
    </row>
    <row r="1382" spans="1:13">
      <c r="A1382" s="119" t="s">
        <v>1985</v>
      </c>
      <c r="B1382" s="119" t="s">
        <v>397</v>
      </c>
      <c r="C1382" s="119">
        <v>660</v>
      </c>
      <c r="D1382" s="119">
        <v>664.65</v>
      </c>
      <c r="E1382" s="119">
        <v>654.15</v>
      </c>
      <c r="F1382" s="119">
        <v>655.85</v>
      </c>
      <c r="G1382" s="119">
        <v>655.20000000000005</v>
      </c>
      <c r="H1382" s="119">
        <v>656.85</v>
      </c>
      <c r="I1382" s="119">
        <v>16915</v>
      </c>
      <c r="J1382" s="119">
        <v>11140231.9</v>
      </c>
      <c r="K1382" s="121">
        <v>43145</v>
      </c>
      <c r="L1382" s="119">
        <v>1514</v>
      </c>
      <c r="M1382" s="119" t="s">
        <v>1986</v>
      </c>
    </row>
    <row r="1383" spans="1:13">
      <c r="A1383" s="119" t="s">
        <v>3372</v>
      </c>
      <c r="B1383" s="119" t="s">
        <v>397</v>
      </c>
      <c r="C1383" s="119">
        <v>19.05</v>
      </c>
      <c r="D1383" s="119">
        <v>19.2</v>
      </c>
      <c r="E1383" s="119">
        <v>18.5</v>
      </c>
      <c r="F1383" s="119">
        <v>18.649999999999999</v>
      </c>
      <c r="G1383" s="119">
        <v>18.600000000000001</v>
      </c>
      <c r="H1383" s="119">
        <v>19.05</v>
      </c>
      <c r="I1383" s="119">
        <v>32772</v>
      </c>
      <c r="J1383" s="119">
        <v>617821.75</v>
      </c>
      <c r="K1383" s="121">
        <v>43145</v>
      </c>
      <c r="L1383" s="119">
        <v>130</v>
      </c>
      <c r="M1383" s="119" t="s">
        <v>3373</v>
      </c>
    </row>
    <row r="1384" spans="1:13">
      <c r="A1384" s="119" t="s">
        <v>1987</v>
      </c>
      <c r="B1384" s="119" t="s">
        <v>397</v>
      </c>
      <c r="C1384" s="119">
        <v>6972.95</v>
      </c>
      <c r="D1384" s="119">
        <v>6972.95</v>
      </c>
      <c r="E1384" s="119">
        <v>6801</v>
      </c>
      <c r="F1384" s="119">
        <v>6812.65</v>
      </c>
      <c r="G1384" s="119">
        <v>6801</v>
      </c>
      <c r="H1384" s="119">
        <v>6825.45</v>
      </c>
      <c r="I1384" s="119">
        <v>1212</v>
      </c>
      <c r="J1384" s="119">
        <v>8316694.2000000002</v>
      </c>
      <c r="K1384" s="121">
        <v>43145</v>
      </c>
      <c r="L1384" s="119">
        <v>476</v>
      </c>
      <c r="M1384" s="119" t="s">
        <v>1988</v>
      </c>
    </row>
    <row r="1385" spans="1:13">
      <c r="A1385" s="119" t="s">
        <v>2765</v>
      </c>
      <c r="B1385" s="119" t="s">
        <v>397</v>
      </c>
      <c r="C1385" s="119">
        <v>676.75</v>
      </c>
      <c r="D1385" s="119">
        <v>683.4</v>
      </c>
      <c r="E1385" s="119">
        <v>665</v>
      </c>
      <c r="F1385" s="119">
        <v>666.9</v>
      </c>
      <c r="G1385" s="119">
        <v>667.95</v>
      </c>
      <c r="H1385" s="119">
        <v>673</v>
      </c>
      <c r="I1385" s="119">
        <v>39755</v>
      </c>
      <c r="J1385" s="119">
        <v>26632238.449999999</v>
      </c>
      <c r="K1385" s="121">
        <v>43145</v>
      </c>
      <c r="L1385" s="119">
        <v>3133</v>
      </c>
      <c r="M1385" s="119" t="s">
        <v>2766</v>
      </c>
    </row>
    <row r="1386" spans="1:13">
      <c r="A1386" s="119" t="s">
        <v>1989</v>
      </c>
      <c r="B1386" s="119" t="s">
        <v>397</v>
      </c>
      <c r="C1386" s="119">
        <v>596.95000000000005</v>
      </c>
      <c r="D1386" s="119">
        <v>596.95000000000005</v>
      </c>
      <c r="E1386" s="119">
        <v>570</v>
      </c>
      <c r="F1386" s="119">
        <v>577.29999999999995</v>
      </c>
      <c r="G1386" s="119">
        <v>579.65</v>
      </c>
      <c r="H1386" s="119">
        <v>583.35</v>
      </c>
      <c r="I1386" s="119">
        <v>14948</v>
      </c>
      <c r="J1386" s="119">
        <v>8693800.1500000004</v>
      </c>
      <c r="K1386" s="121">
        <v>43145</v>
      </c>
      <c r="L1386" s="119">
        <v>911</v>
      </c>
      <c r="M1386" s="119" t="s">
        <v>1990</v>
      </c>
    </row>
    <row r="1387" spans="1:13">
      <c r="A1387" s="119" t="s">
        <v>2908</v>
      </c>
      <c r="B1387" s="119" t="s">
        <v>397</v>
      </c>
      <c r="C1387" s="119">
        <v>285.05</v>
      </c>
      <c r="D1387" s="119">
        <v>295</v>
      </c>
      <c r="E1387" s="119">
        <v>277.95</v>
      </c>
      <c r="F1387" s="119">
        <v>286.60000000000002</v>
      </c>
      <c r="G1387" s="119">
        <v>287.5</v>
      </c>
      <c r="H1387" s="119">
        <v>280.05</v>
      </c>
      <c r="I1387" s="119">
        <v>58700</v>
      </c>
      <c r="J1387" s="119">
        <v>16601174.9</v>
      </c>
      <c r="K1387" s="121">
        <v>43145</v>
      </c>
      <c r="L1387" s="119">
        <v>1372</v>
      </c>
      <c r="M1387" s="119" t="s">
        <v>2909</v>
      </c>
    </row>
    <row r="1388" spans="1:13">
      <c r="A1388" s="119" t="s">
        <v>1991</v>
      </c>
      <c r="B1388" s="119" t="s">
        <v>397</v>
      </c>
      <c r="C1388" s="119">
        <v>601.9</v>
      </c>
      <c r="D1388" s="119">
        <v>607</v>
      </c>
      <c r="E1388" s="119">
        <v>575</v>
      </c>
      <c r="F1388" s="119">
        <v>577.15</v>
      </c>
      <c r="G1388" s="119">
        <v>575</v>
      </c>
      <c r="H1388" s="119">
        <v>580.20000000000005</v>
      </c>
      <c r="I1388" s="119">
        <v>10964</v>
      </c>
      <c r="J1388" s="119">
        <v>6481961.75</v>
      </c>
      <c r="K1388" s="121">
        <v>43145</v>
      </c>
      <c r="L1388" s="119">
        <v>746</v>
      </c>
      <c r="M1388" s="119" t="s">
        <v>1992</v>
      </c>
    </row>
    <row r="1389" spans="1:13">
      <c r="A1389" s="119" t="s">
        <v>2536</v>
      </c>
      <c r="B1389" s="119" t="s">
        <v>397</v>
      </c>
      <c r="C1389" s="119">
        <v>69</v>
      </c>
      <c r="D1389" s="119">
        <v>69.5</v>
      </c>
      <c r="E1389" s="119">
        <v>63.15</v>
      </c>
      <c r="F1389" s="119">
        <v>63.2</v>
      </c>
      <c r="G1389" s="119">
        <v>63.15</v>
      </c>
      <c r="H1389" s="119">
        <v>66.45</v>
      </c>
      <c r="I1389" s="119">
        <v>21505</v>
      </c>
      <c r="J1389" s="119">
        <v>1413918.2</v>
      </c>
      <c r="K1389" s="121">
        <v>43145</v>
      </c>
      <c r="L1389" s="119">
        <v>154</v>
      </c>
      <c r="M1389" s="119" t="s">
        <v>2537</v>
      </c>
    </row>
    <row r="1390" spans="1:13">
      <c r="A1390" s="119" t="s">
        <v>1993</v>
      </c>
      <c r="B1390" s="119" t="s">
        <v>397</v>
      </c>
      <c r="C1390" s="119">
        <v>191.35</v>
      </c>
      <c r="D1390" s="119">
        <v>194.25</v>
      </c>
      <c r="E1390" s="119">
        <v>190</v>
      </c>
      <c r="F1390" s="119">
        <v>192.6</v>
      </c>
      <c r="G1390" s="119">
        <v>190.5</v>
      </c>
      <c r="H1390" s="119">
        <v>190.2</v>
      </c>
      <c r="I1390" s="119">
        <v>231405</v>
      </c>
      <c r="J1390" s="119">
        <v>44604275.5</v>
      </c>
      <c r="K1390" s="121">
        <v>43145</v>
      </c>
      <c r="L1390" s="119">
        <v>2870</v>
      </c>
      <c r="M1390" s="119" t="s">
        <v>1994</v>
      </c>
    </row>
    <row r="1391" spans="1:13">
      <c r="A1391" s="119" t="s">
        <v>1995</v>
      </c>
      <c r="B1391" s="119" t="s">
        <v>397</v>
      </c>
      <c r="C1391" s="119">
        <v>837.95</v>
      </c>
      <c r="D1391" s="119">
        <v>837.95</v>
      </c>
      <c r="E1391" s="119">
        <v>806.1</v>
      </c>
      <c r="F1391" s="119">
        <v>817.4</v>
      </c>
      <c r="G1391" s="119">
        <v>817</v>
      </c>
      <c r="H1391" s="119">
        <v>820.45</v>
      </c>
      <c r="I1391" s="119">
        <v>17359</v>
      </c>
      <c r="J1391" s="119">
        <v>14170454.300000001</v>
      </c>
      <c r="K1391" s="121">
        <v>43145</v>
      </c>
      <c r="L1391" s="119">
        <v>1068</v>
      </c>
      <c r="M1391" s="119" t="s">
        <v>1996</v>
      </c>
    </row>
    <row r="1392" spans="1:13">
      <c r="A1392" s="119" t="s">
        <v>1997</v>
      </c>
      <c r="B1392" s="119" t="s">
        <v>397</v>
      </c>
      <c r="C1392" s="119">
        <v>250.75</v>
      </c>
      <c r="D1392" s="119">
        <v>254.75</v>
      </c>
      <c r="E1392" s="119">
        <v>241.5</v>
      </c>
      <c r="F1392" s="119">
        <v>243.95</v>
      </c>
      <c r="G1392" s="119">
        <v>243.8</v>
      </c>
      <c r="H1392" s="119">
        <v>248.15</v>
      </c>
      <c r="I1392" s="119">
        <v>1146908</v>
      </c>
      <c r="J1392" s="119">
        <v>285938792.89999998</v>
      </c>
      <c r="K1392" s="121">
        <v>43145</v>
      </c>
      <c r="L1392" s="119">
        <v>12566</v>
      </c>
      <c r="M1392" s="119" t="s">
        <v>1998</v>
      </c>
    </row>
    <row r="1393" spans="1:13">
      <c r="A1393" s="119" t="s">
        <v>3374</v>
      </c>
      <c r="B1393" s="119" t="s">
        <v>397</v>
      </c>
      <c r="C1393" s="119">
        <v>91.5</v>
      </c>
      <c r="D1393" s="119">
        <v>94.5</v>
      </c>
      <c r="E1393" s="119">
        <v>89</v>
      </c>
      <c r="F1393" s="119">
        <v>89.85</v>
      </c>
      <c r="G1393" s="119">
        <v>89.7</v>
      </c>
      <c r="H1393" s="119">
        <v>90</v>
      </c>
      <c r="I1393" s="119">
        <v>26497</v>
      </c>
      <c r="J1393" s="119">
        <v>2418004.4500000002</v>
      </c>
      <c r="K1393" s="121">
        <v>43145</v>
      </c>
      <c r="L1393" s="119">
        <v>191</v>
      </c>
      <c r="M1393" s="119" t="s">
        <v>3375</v>
      </c>
    </row>
    <row r="1394" spans="1:13">
      <c r="A1394" s="119" t="s">
        <v>1999</v>
      </c>
      <c r="B1394" s="119" t="s">
        <v>397</v>
      </c>
      <c r="C1394" s="119">
        <v>2196</v>
      </c>
      <c r="D1394" s="119">
        <v>2240</v>
      </c>
      <c r="E1394" s="119">
        <v>2140.1999999999998</v>
      </c>
      <c r="F1394" s="119">
        <v>2147.4499999999998</v>
      </c>
      <c r="G1394" s="119">
        <v>2147.5</v>
      </c>
      <c r="H1394" s="119">
        <v>2170.6999999999998</v>
      </c>
      <c r="I1394" s="119">
        <v>91039</v>
      </c>
      <c r="J1394" s="119">
        <v>198894231.65000001</v>
      </c>
      <c r="K1394" s="121">
        <v>43145</v>
      </c>
      <c r="L1394" s="119">
        <v>5709</v>
      </c>
      <c r="M1394" s="119" t="s">
        <v>2000</v>
      </c>
    </row>
    <row r="1395" spans="1:13">
      <c r="A1395" s="119" t="s">
        <v>154</v>
      </c>
      <c r="B1395" s="119" t="s">
        <v>397</v>
      </c>
      <c r="C1395" s="119">
        <v>814</v>
      </c>
      <c r="D1395" s="119">
        <v>825.9</v>
      </c>
      <c r="E1395" s="119">
        <v>809.1</v>
      </c>
      <c r="F1395" s="119">
        <v>813.7</v>
      </c>
      <c r="G1395" s="119">
        <v>810</v>
      </c>
      <c r="H1395" s="119">
        <v>809.05</v>
      </c>
      <c r="I1395" s="119">
        <v>2154852</v>
      </c>
      <c r="J1395" s="119">
        <v>1766612683.45</v>
      </c>
      <c r="K1395" s="121">
        <v>43145</v>
      </c>
      <c r="L1395" s="119">
        <v>56150</v>
      </c>
      <c r="M1395" s="119" t="s">
        <v>2001</v>
      </c>
    </row>
    <row r="1396" spans="1:13">
      <c r="A1396" s="119" t="s">
        <v>2375</v>
      </c>
      <c r="B1396" s="119" t="s">
        <v>397</v>
      </c>
      <c r="C1396" s="119">
        <v>146.94999999999999</v>
      </c>
      <c r="D1396" s="119">
        <v>146.94999999999999</v>
      </c>
      <c r="E1396" s="119">
        <v>141.55000000000001</v>
      </c>
      <c r="F1396" s="119">
        <v>144.30000000000001</v>
      </c>
      <c r="G1396" s="119">
        <v>144</v>
      </c>
      <c r="H1396" s="119">
        <v>141.4</v>
      </c>
      <c r="I1396" s="119">
        <v>26898</v>
      </c>
      <c r="J1396" s="119">
        <v>3907634.1</v>
      </c>
      <c r="K1396" s="121">
        <v>43145</v>
      </c>
      <c r="L1396" s="119">
        <v>659</v>
      </c>
      <c r="M1396" s="119" t="s">
        <v>2376</v>
      </c>
    </row>
    <row r="1397" spans="1:13">
      <c r="A1397" s="119" t="s">
        <v>2002</v>
      </c>
      <c r="B1397" s="119" t="s">
        <v>397</v>
      </c>
      <c r="C1397" s="119">
        <v>65.099999999999994</v>
      </c>
      <c r="D1397" s="119">
        <v>65.75</v>
      </c>
      <c r="E1397" s="119">
        <v>63.55</v>
      </c>
      <c r="F1397" s="119">
        <v>64.650000000000006</v>
      </c>
      <c r="G1397" s="119">
        <v>64.349999999999994</v>
      </c>
      <c r="H1397" s="119">
        <v>64.599999999999994</v>
      </c>
      <c r="I1397" s="119">
        <v>179166</v>
      </c>
      <c r="J1397" s="119">
        <v>11571689.699999999</v>
      </c>
      <c r="K1397" s="121">
        <v>43145</v>
      </c>
      <c r="L1397" s="119">
        <v>1637</v>
      </c>
      <c r="M1397" s="119" t="s">
        <v>2003</v>
      </c>
    </row>
    <row r="1398" spans="1:13">
      <c r="A1398" s="119" t="s">
        <v>2004</v>
      </c>
      <c r="B1398" s="119" t="s">
        <v>397</v>
      </c>
      <c r="C1398" s="119">
        <v>415.5</v>
      </c>
      <c r="D1398" s="119">
        <v>415.5</v>
      </c>
      <c r="E1398" s="119">
        <v>391.25</v>
      </c>
      <c r="F1398" s="119">
        <v>397</v>
      </c>
      <c r="G1398" s="119">
        <v>395</v>
      </c>
      <c r="H1398" s="119">
        <v>419</v>
      </c>
      <c r="I1398" s="119">
        <v>165785</v>
      </c>
      <c r="J1398" s="119">
        <v>66978834.100000001</v>
      </c>
      <c r="K1398" s="121">
        <v>43145</v>
      </c>
      <c r="L1398" s="119">
        <v>4957</v>
      </c>
      <c r="M1398" s="119" t="s">
        <v>2005</v>
      </c>
    </row>
    <row r="1399" spans="1:13">
      <c r="A1399" s="119" t="s">
        <v>2006</v>
      </c>
      <c r="B1399" s="119" t="s">
        <v>397</v>
      </c>
      <c r="C1399" s="119">
        <v>118</v>
      </c>
      <c r="D1399" s="119">
        <v>118.7</v>
      </c>
      <c r="E1399" s="119">
        <v>113</v>
      </c>
      <c r="F1399" s="119">
        <v>115.05</v>
      </c>
      <c r="G1399" s="119">
        <v>113.4</v>
      </c>
      <c r="H1399" s="119">
        <v>115.8</v>
      </c>
      <c r="I1399" s="119">
        <v>5712</v>
      </c>
      <c r="J1399" s="119">
        <v>666810.55000000005</v>
      </c>
      <c r="K1399" s="121">
        <v>43145</v>
      </c>
      <c r="L1399" s="119">
        <v>204</v>
      </c>
      <c r="M1399" s="119" t="s">
        <v>2007</v>
      </c>
    </row>
    <row r="1400" spans="1:13">
      <c r="A1400" s="119" t="s">
        <v>216</v>
      </c>
      <c r="B1400" s="119" t="s">
        <v>397</v>
      </c>
      <c r="C1400" s="119">
        <v>1441</v>
      </c>
      <c r="D1400" s="119">
        <v>1441.6</v>
      </c>
      <c r="E1400" s="119">
        <v>1416.45</v>
      </c>
      <c r="F1400" s="119">
        <v>1429.25</v>
      </c>
      <c r="G1400" s="119">
        <v>1437</v>
      </c>
      <c r="H1400" s="119">
        <v>1430.8</v>
      </c>
      <c r="I1400" s="119">
        <v>128238</v>
      </c>
      <c r="J1400" s="119">
        <v>183085009.25</v>
      </c>
      <c r="K1400" s="121">
        <v>43145</v>
      </c>
      <c r="L1400" s="119">
        <v>5917</v>
      </c>
      <c r="M1400" s="119" t="s">
        <v>2008</v>
      </c>
    </row>
    <row r="1401" spans="1:13">
      <c r="A1401" s="119" t="s">
        <v>217</v>
      </c>
      <c r="B1401" s="119" t="s">
        <v>397</v>
      </c>
      <c r="C1401" s="119">
        <v>271.35000000000002</v>
      </c>
      <c r="D1401" s="119">
        <v>275.95</v>
      </c>
      <c r="E1401" s="119">
        <v>270.10000000000002</v>
      </c>
      <c r="F1401" s="119">
        <v>271.8</v>
      </c>
      <c r="G1401" s="119">
        <v>272</v>
      </c>
      <c r="H1401" s="119">
        <v>270.10000000000002</v>
      </c>
      <c r="I1401" s="119">
        <v>1070510</v>
      </c>
      <c r="J1401" s="119">
        <v>292246935.64999998</v>
      </c>
      <c r="K1401" s="121">
        <v>43145</v>
      </c>
      <c r="L1401" s="119">
        <v>18785</v>
      </c>
      <c r="M1401" s="119" t="s">
        <v>2009</v>
      </c>
    </row>
    <row r="1402" spans="1:13">
      <c r="A1402" s="119" t="s">
        <v>2010</v>
      </c>
      <c r="B1402" s="119" t="s">
        <v>397</v>
      </c>
      <c r="C1402" s="119">
        <v>524.29999999999995</v>
      </c>
      <c r="D1402" s="119">
        <v>539.70000000000005</v>
      </c>
      <c r="E1402" s="119">
        <v>511.3</v>
      </c>
      <c r="F1402" s="119">
        <v>517.20000000000005</v>
      </c>
      <c r="G1402" s="119">
        <v>519.95000000000005</v>
      </c>
      <c r="H1402" s="119">
        <v>524.29999999999995</v>
      </c>
      <c r="I1402" s="119">
        <v>1225</v>
      </c>
      <c r="J1402" s="119">
        <v>638511.19999999995</v>
      </c>
      <c r="K1402" s="121">
        <v>43145</v>
      </c>
      <c r="L1402" s="119">
        <v>177</v>
      </c>
      <c r="M1402" s="119" t="s">
        <v>2011</v>
      </c>
    </row>
    <row r="1403" spans="1:13">
      <c r="A1403" s="119" t="s">
        <v>3376</v>
      </c>
      <c r="B1403" s="119" t="s">
        <v>397</v>
      </c>
      <c r="C1403" s="119">
        <v>13.1</v>
      </c>
      <c r="D1403" s="119">
        <v>13.85</v>
      </c>
      <c r="E1403" s="119">
        <v>13.1</v>
      </c>
      <c r="F1403" s="119">
        <v>13.35</v>
      </c>
      <c r="G1403" s="119">
        <v>13.35</v>
      </c>
      <c r="H1403" s="119">
        <v>13.45</v>
      </c>
      <c r="I1403" s="119">
        <v>33402</v>
      </c>
      <c r="J1403" s="119">
        <v>446541.55</v>
      </c>
      <c r="K1403" s="121">
        <v>43145</v>
      </c>
      <c r="L1403" s="119">
        <v>159</v>
      </c>
      <c r="M1403" s="119" t="s">
        <v>3377</v>
      </c>
    </row>
    <row r="1404" spans="1:13">
      <c r="A1404" s="119" t="s">
        <v>2012</v>
      </c>
      <c r="B1404" s="119" t="s">
        <v>397</v>
      </c>
      <c r="C1404" s="119">
        <v>325</v>
      </c>
      <c r="D1404" s="119">
        <v>325</v>
      </c>
      <c r="E1404" s="119">
        <v>315.05</v>
      </c>
      <c r="F1404" s="119">
        <v>316.05</v>
      </c>
      <c r="G1404" s="119">
        <v>315.2</v>
      </c>
      <c r="H1404" s="119">
        <v>323.14999999999998</v>
      </c>
      <c r="I1404" s="119">
        <v>31466</v>
      </c>
      <c r="J1404" s="119">
        <v>10041470.75</v>
      </c>
      <c r="K1404" s="121">
        <v>43145</v>
      </c>
      <c r="L1404" s="119">
        <v>782</v>
      </c>
      <c r="M1404" s="119" t="s">
        <v>2264</v>
      </c>
    </row>
    <row r="1405" spans="1:13">
      <c r="A1405" s="119" t="s">
        <v>3378</v>
      </c>
      <c r="B1405" s="119" t="s">
        <v>397</v>
      </c>
      <c r="C1405" s="119">
        <v>234.25</v>
      </c>
      <c r="D1405" s="119">
        <v>241.2</v>
      </c>
      <c r="E1405" s="119">
        <v>234</v>
      </c>
      <c r="F1405" s="119">
        <v>236.25</v>
      </c>
      <c r="G1405" s="119">
        <v>236.8</v>
      </c>
      <c r="H1405" s="119">
        <v>235.55</v>
      </c>
      <c r="I1405" s="119">
        <v>10362</v>
      </c>
      <c r="J1405" s="119">
        <v>2455761.4500000002</v>
      </c>
      <c r="K1405" s="121">
        <v>43145</v>
      </c>
      <c r="L1405" s="119">
        <v>264</v>
      </c>
      <c r="M1405" s="119" t="s">
        <v>3379</v>
      </c>
    </row>
    <row r="1406" spans="1:13">
      <c r="A1406" s="119" t="s">
        <v>2013</v>
      </c>
      <c r="B1406" s="119" t="s">
        <v>397</v>
      </c>
      <c r="C1406" s="119">
        <v>76.7</v>
      </c>
      <c r="D1406" s="119">
        <v>78</v>
      </c>
      <c r="E1406" s="119">
        <v>76.099999999999994</v>
      </c>
      <c r="F1406" s="119">
        <v>77.05</v>
      </c>
      <c r="G1406" s="119">
        <v>76.599999999999994</v>
      </c>
      <c r="H1406" s="119">
        <v>75.900000000000006</v>
      </c>
      <c r="I1406" s="119">
        <v>607201</v>
      </c>
      <c r="J1406" s="119">
        <v>46749045.100000001</v>
      </c>
      <c r="K1406" s="121">
        <v>43145</v>
      </c>
      <c r="L1406" s="119">
        <v>4137</v>
      </c>
      <c r="M1406" s="119" t="s">
        <v>2014</v>
      </c>
    </row>
    <row r="1407" spans="1:13">
      <c r="A1407" s="119" t="s">
        <v>2692</v>
      </c>
      <c r="B1407" s="119" t="s">
        <v>397</v>
      </c>
      <c r="C1407" s="119">
        <v>153.30000000000001</v>
      </c>
      <c r="D1407" s="119">
        <v>167</v>
      </c>
      <c r="E1407" s="119">
        <v>150.9</v>
      </c>
      <c r="F1407" s="119">
        <v>164.4</v>
      </c>
      <c r="G1407" s="119">
        <v>162.65</v>
      </c>
      <c r="H1407" s="119">
        <v>151.35</v>
      </c>
      <c r="I1407" s="119">
        <v>980431</v>
      </c>
      <c r="J1407" s="119">
        <v>158646727.90000001</v>
      </c>
      <c r="K1407" s="121">
        <v>43145</v>
      </c>
      <c r="L1407" s="119">
        <v>9690</v>
      </c>
      <c r="M1407" s="119" t="s">
        <v>2693</v>
      </c>
    </row>
    <row r="1408" spans="1:13">
      <c r="A1408" s="119" t="s">
        <v>2015</v>
      </c>
      <c r="B1408" s="119" t="s">
        <v>397</v>
      </c>
      <c r="C1408" s="119">
        <v>34</v>
      </c>
      <c r="D1408" s="119">
        <v>34.700000000000003</v>
      </c>
      <c r="E1408" s="119">
        <v>33.1</v>
      </c>
      <c r="F1408" s="119">
        <v>33.549999999999997</v>
      </c>
      <c r="G1408" s="119">
        <v>33.700000000000003</v>
      </c>
      <c r="H1408" s="119">
        <v>33.85</v>
      </c>
      <c r="I1408" s="119">
        <v>315748</v>
      </c>
      <c r="J1408" s="119">
        <v>10666195.050000001</v>
      </c>
      <c r="K1408" s="121">
        <v>43145</v>
      </c>
      <c r="L1408" s="119">
        <v>1583</v>
      </c>
      <c r="M1408" s="119" t="s">
        <v>2742</v>
      </c>
    </row>
    <row r="1409" spans="1:13">
      <c r="A1409" s="119" t="s">
        <v>387</v>
      </c>
      <c r="B1409" s="119" t="s">
        <v>397</v>
      </c>
      <c r="C1409" s="119">
        <v>125</v>
      </c>
      <c r="D1409" s="119">
        <v>125</v>
      </c>
      <c r="E1409" s="119">
        <v>120</v>
      </c>
      <c r="F1409" s="119">
        <v>121.7</v>
      </c>
      <c r="G1409" s="119">
        <v>121.1</v>
      </c>
      <c r="H1409" s="119">
        <v>123.75</v>
      </c>
      <c r="I1409" s="119">
        <v>147515</v>
      </c>
      <c r="J1409" s="119">
        <v>18118735.449999999</v>
      </c>
      <c r="K1409" s="121">
        <v>43145</v>
      </c>
      <c r="L1409" s="119">
        <v>1055</v>
      </c>
      <c r="M1409" s="119" t="s">
        <v>2016</v>
      </c>
    </row>
    <row r="1410" spans="1:13">
      <c r="A1410" s="119" t="s">
        <v>2017</v>
      </c>
      <c r="B1410" s="119" t="s">
        <v>397</v>
      </c>
      <c r="C1410" s="119">
        <v>68</v>
      </c>
      <c r="D1410" s="119">
        <v>71.5</v>
      </c>
      <c r="E1410" s="119">
        <v>67.55</v>
      </c>
      <c r="F1410" s="119">
        <v>69.95</v>
      </c>
      <c r="G1410" s="119">
        <v>69.5</v>
      </c>
      <c r="H1410" s="119">
        <v>68.2</v>
      </c>
      <c r="I1410" s="119">
        <v>1100862</v>
      </c>
      <c r="J1410" s="119">
        <v>76848634.799999997</v>
      </c>
      <c r="K1410" s="121">
        <v>43145</v>
      </c>
      <c r="L1410" s="119">
        <v>4861</v>
      </c>
      <c r="M1410" s="119" t="s">
        <v>2018</v>
      </c>
    </row>
    <row r="1411" spans="1:13">
      <c r="A1411" s="119" t="s">
        <v>2019</v>
      </c>
      <c r="B1411" s="119" t="s">
        <v>397</v>
      </c>
      <c r="C1411" s="119">
        <v>933.05</v>
      </c>
      <c r="D1411" s="119">
        <v>1105.55</v>
      </c>
      <c r="E1411" s="119">
        <v>933.05</v>
      </c>
      <c r="F1411" s="119">
        <v>1105.1500000000001</v>
      </c>
      <c r="G1411" s="119">
        <v>1105.55</v>
      </c>
      <c r="H1411" s="119">
        <v>921.3</v>
      </c>
      <c r="I1411" s="119">
        <v>84241</v>
      </c>
      <c r="J1411" s="119">
        <v>90818017.650000006</v>
      </c>
      <c r="K1411" s="121">
        <v>43145</v>
      </c>
      <c r="L1411" s="119">
        <v>5104</v>
      </c>
      <c r="M1411" s="119" t="s">
        <v>2020</v>
      </c>
    </row>
    <row r="1412" spans="1:13">
      <c r="A1412" s="119" t="s">
        <v>2021</v>
      </c>
      <c r="B1412" s="119" t="s">
        <v>397</v>
      </c>
      <c r="C1412" s="119">
        <v>7100</v>
      </c>
      <c r="D1412" s="119">
        <v>7166</v>
      </c>
      <c r="E1412" s="119">
        <v>6951.8</v>
      </c>
      <c r="F1412" s="119">
        <v>7004.95</v>
      </c>
      <c r="G1412" s="119">
        <v>7000</v>
      </c>
      <c r="H1412" s="119">
        <v>7019.4</v>
      </c>
      <c r="I1412" s="119">
        <v>4028</v>
      </c>
      <c r="J1412" s="119">
        <v>28410266.699999999</v>
      </c>
      <c r="K1412" s="121">
        <v>43145</v>
      </c>
      <c r="L1412" s="119">
        <v>1385</v>
      </c>
      <c r="M1412" s="119" t="s">
        <v>2022</v>
      </c>
    </row>
    <row r="1413" spans="1:13">
      <c r="A1413" s="119" t="s">
        <v>2694</v>
      </c>
      <c r="B1413" s="119" t="s">
        <v>397</v>
      </c>
      <c r="C1413" s="119">
        <v>102</v>
      </c>
      <c r="D1413" s="119">
        <v>106</v>
      </c>
      <c r="E1413" s="119">
        <v>101.95</v>
      </c>
      <c r="F1413" s="119">
        <v>104.85</v>
      </c>
      <c r="G1413" s="119">
        <v>104</v>
      </c>
      <c r="H1413" s="119">
        <v>100.55</v>
      </c>
      <c r="I1413" s="119">
        <v>55433</v>
      </c>
      <c r="J1413" s="119">
        <v>5764902.4500000002</v>
      </c>
      <c r="K1413" s="121">
        <v>43145</v>
      </c>
      <c r="L1413" s="119">
        <v>787</v>
      </c>
      <c r="M1413" s="119" t="s">
        <v>2695</v>
      </c>
    </row>
    <row r="1414" spans="1:13">
      <c r="A1414" s="119" t="s">
        <v>3380</v>
      </c>
      <c r="B1414" s="119" t="s">
        <v>397</v>
      </c>
      <c r="C1414" s="119">
        <v>6.75</v>
      </c>
      <c r="D1414" s="119">
        <v>6.95</v>
      </c>
      <c r="E1414" s="119">
        <v>6.65</v>
      </c>
      <c r="F1414" s="119">
        <v>6.8</v>
      </c>
      <c r="G1414" s="119">
        <v>6.8</v>
      </c>
      <c r="H1414" s="119">
        <v>6.65</v>
      </c>
      <c r="I1414" s="119">
        <v>1203487</v>
      </c>
      <c r="J1414" s="119">
        <v>8234270.1500000004</v>
      </c>
      <c r="K1414" s="121">
        <v>43145</v>
      </c>
      <c r="L1414" s="119">
        <v>1061</v>
      </c>
      <c r="M1414" s="119" t="s">
        <v>3381</v>
      </c>
    </row>
    <row r="1415" spans="1:13">
      <c r="A1415" s="119" t="s">
        <v>2023</v>
      </c>
      <c r="B1415" s="119" t="s">
        <v>397</v>
      </c>
      <c r="C1415" s="119">
        <v>3.05</v>
      </c>
      <c r="D1415" s="119">
        <v>3.05</v>
      </c>
      <c r="E1415" s="119">
        <v>3</v>
      </c>
      <c r="F1415" s="119">
        <v>3</v>
      </c>
      <c r="G1415" s="119">
        <v>3</v>
      </c>
      <c r="H1415" s="119">
        <v>2.9</v>
      </c>
      <c r="I1415" s="119">
        <v>411</v>
      </c>
      <c r="J1415" s="119">
        <v>1233.55</v>
      </c>
      <c r="K1415" s="121">
        <v>43145</v>
      </c>
      <c r="L1415" s="119">
        <v>8</v>
      </c>
      <c r="M1415" s="119" t="s">
        <v>2024</v>
      </c>
    </row>
    <row r="1416" spans="1:13">
      <c r="A1416" s="119" t="s">
        <v>244</v>
      </c>
      <c r="B1416" s="119" t="s">
        <v>397</v>
      </c>
      <c r="C1416" s="119">
        <v>56.9</v>
      </c>
      <c r="D1416" s="119">
        <v>59.25</v>
      </c>
      <c r="E1416" s="119">
        <v>56.75</v>
      </c>
      <c r="F1416" s="119">
        <v>57.5</v>
      </c>
      <c r="G1416" s="119">
        <v>57.45</v>
      </c>
      <c r="H1416" s="119">
        <v>56.45</v>
      </c>
      <c r="I1416" s="119">
        <v>6723425</v>
      </c>
      <c r="J1416" s="119">
        <v>390770705.69999999</v>
      </c>
      <c r="K1416" s="121">
        <v>43145</v>
      </c>
      <c r="L1416" s="119">
        <v>13663</v>
      </c>
      <c r="M1416" s="119" t="s">
        <v>2025</v>
      </c>
    </row>
    <row r="1417" spans="1:13">
      <c r="A1417" s="119" t="s">
        <v>3382</v>
      </c>
      <c r="B1417" s="119" t="s">
        <v>397</v>
      </c>
      <c r="C1417" s="119">
        <v>430.25</v>
      </c>
      <c r="D1417" s="119">
        <v>430.25</v>
      </c>
      <c r="E1417" s="119">
        <v>416</v>
      </c>
      <c r="F1417" s="119">
        <v>430.25</v>
      </c>
      <c r="G1417" s="119">
        <v>430.25</v>
      </c>
      <c r="H1417" s="119">
        <v>409.8</v>
      </c>
      <c r="I1417" s="119">
        <v>180813</v>
      </c>
      <c r="J1417" s="119">
        <v>77517810.700000003</v>
      </c>
      <c r="K1417" s="121">
        <v>43145</v>
      </c>
      <c r="L1417" s="119">
        <v>2448</v>
      </c>
      <c r="M1417" s="119" t="s">
        <v>3383</v>
      </c>
    </row>
    <row r="1418" spans="1:13">
      <c r="A1418" s="119" t="s">
        <v>155</v>
      </c>
      <c r="B1418" s="119" t="s">
        <v>397</v>
      </c>
      <c r="C1418" s="119">
        <v>662.7</v>
      </c>
      <c r="D1418" s="119">
        <v>669</v>
      </c>
      <c r="E1418" s="119">
        <v>650</v>
      </c>
      <c r="F1418" s="119">
        <v>654</v>
      </c>
      <c r="G1418" s="119">
        <v>650</v>
      </c>
      <c r="H1418" s="119">
        <v>661.25</v>
      </c>
      <c r="I1418" s="119">
        <v>272224</v>
      </c>
      <c r="J1418" s="119">
        <v>179614767.30000001</v>
      </c>
      <c r="K1418" s="121">
        <v>43145</v>
      </c>
      <c r="L1418" s="119">
        <v>8528</v>
      </c>
      <c r="M1418" s="119" t="s">
        <v>2026</v>
      </c>
    </row>
    <row r="1419" spans="1:13">
      <c r="A1419" s="119" t="s">
        <v>2027</v>
      </c>
      <c r="B1419" s="119" t="s">
        <v>397</v>
      </c>
      <c r="C1419" s="119">
        <v>3643</v>
      </c>
      <c r="D1419" s="119">
        <v>3671</v>
      </c>
      <c r="E1419" s="119">
        <v>3593</v>
      </c>
      <c r="F1419" s="119">
        <v>3644.9</v>
      </c>
      <c r="G1419" s="119">
        <v>3650</v>
      </c>
      <c r="H1419" s="119">
        <v>3642.4</v>
      </c>
      <c r="I1419" s="119">
        <v>4562</v>
      </c>
      <c r="J1419" s="119">
        <v>16579927.6</v>
      </c>
      <c r="K1419" s="121">
        <v>43145</v>
      </c>
      <c r="L1419" s="119">
        <v>700</v>
      </c>
      <c r="M1419" s="119" t="s">
        <v>2028</v>
      </c>
    </row>
    <row r="1420" spans="1:13">
      <c r="A1420" s="119" t="s">
        <v>2029</v>
      </c>
      <c r="B1420" s="119" t="s">
        <v>397</v>
      </c>
      <c r="C1420" s="119">
        <v>477.95</v>
      </c>
      <c r="D1420" s="119">
        <v>491</v>
      </c>
      <c r="E1420" s="119">
        <v>477.9</v>
      </c>
      <c r="F1420" s="119">
        <v>485.55</v>
      </c>
      <c r="G1420" s="119">
        <v>484.55</v>
      </c>
      <c r="H1420" s="119">
        <v>475.95</v>
      </c>
      <c r="I1420" s="119">
        <v>107183</v>
      </c>
      <c r="J1420" s="119">
        <v>51926290.549999997</v>
      </c>
      <c r="K1420" s="121">
        <v>43145</v>
      </c>
      <c r="L1420" s="119">
        <v>4665</v>
      </c>
      <c r="M1420" s="119" t="s">
        <v>2030</v>
      </c>
    </row>
    <row r="1421" spans="1:13">
      <c r="A1421" s="119" t="s">
        <v>3384</v>
      </c>
      <c r="B1421" s="119" t="s">
        <v>397</v>
      </c>
      <c r="C1421" s="119">
        <v>20.2</v>
      </c>
      <c r="D1421" s="119">
        <v>20.5</v>
      </c>
      <c r="E1421" s="119">
        <v>19.2</v>
      </c>
      <c r="F1421" s="119">
        <v>19.45</v>
      </c>
      <c r="G1421" s="119">
        <v>19.45</v>
      </c>
      <c r="H1421" s="119">
        <v>20.100000000000001</v>
      </c>
      <c r="I1421" s="119">
        <v>105392</v>
      </c>
      <c r="J1421" s="119">
        <v>2068754.3</v>
      </c>
      <c r="K1421" s="121">
        <v>43145</v>
      </c>
      <c r="L1421" s="119">
        <v>331</v>
      </c>
      <c r="M1421" s="119" t="s">
        <v>3385</v>
      </c>
    </row>
    <row r="1422" spans="1:13">
      <c r="A1422" s="119" t="s">
        <v>2031</v>
      </c>
      <c r="B1422" s="119" t="s">
        <v>397</v>
      </c>
      <c r="C1422" s="119">
        <v>140</v>
      </c>
      <c r="D1422" s="119">
        <v>143.69999999999999</v>
      </c>
      <c r="E1422" s="119">
        <v>139.19999999999999</v>
      </c>
      <c r="F1422" s="119">
        <v>141.6</v>
      </c>
      <c r="G1422" s="119">
        <v>141.6</v>
      </c>
      <c r="H1422" s="119">
        <v>138.80000000000001</v>
      </c>
      <c r="I1422" s="119">
        <v>664415</v>
      </c>
      <c r="J1422" s="119">
        <v>94240902.799999997</v>
      </c>
      <c r="K1422" s="121">
        <v>43145</v>
      </c>
      <c r="L1422" s="119">
        <v>6329</v>
      </c>
      <c r="M1422" s="119" t="s">
        <v>2032</v>
      </c>
    </row>
    <row r="1423" spans="1:13">
      <c r="A1423" s="119" t="s">
        <v>156</v>
      </c>
      <c r="B1423" s="119" t="s">
        <v>397</v>
      </c>
      <c r="C1423" s="119">
        <v>1088.95</v>
      </c>
      <c r="D1423" s="119">
        <v>1088.95</v>
      </c>
      <c r="E1423" s="119">
        <v>1046.2</v>
      </c>
      <c r="F1423" s="119">
        <v>1056.0999999999999</v>
      </c>
      <c r="G1423" s="119">
        <v>1054</v>
      </c>
      <c r="H1423" s="119">
        <v>1077.45</v>
      </c>
      <c r="I1423" s="119">
        <v>225913</v>
      </c>
      <c r="J1423" s="119">
        <v>240876911.69999999</v>
      </c>
      <c r="K1423" s="121">
        <v>43145</v>
      </c>
      <c r="L1423" s="119">
        <v>5813</v>
      </c>
      <c r="M1423" s="119" t="s">
        <v>2033</v>
      </c>
    </row>
    <row r="1424" spans="1:13">
      <c r="A1424" s="119" t="s">
        <v>2034</v>
      </c>
      <c r="B1424" s="119" t="s">
        <v>397</v>
      </c>
      <c r="C1424" s="119">
        <v>284.95</v>
      </c>
      <c r="D1424" s="119">
        <v>287.75</v>
      </c>
      <c r="E1424" s="119">
        <v>276</v>
      </c>
      <c r="F1424" s="119">
        <v>277.64999999999998</v>
      </c>
      <c r="G1424" s="119">
        <v>278</v>
      </c>
      <c r="H1424" s="119">
        <v>282.3</v>
      </c>
      <c r="I1424" s="119">
        <v>44935</v>
      </c>
      <c r="J1424" s="119">
        <v>12661612.800000001</v>
      </c>
      <c r="K1424" s="121">
        <v>43145</v>
      </c>
      <c r="L1424" s="119">
        <v>1127</v>
      </c>
      <c r="M1424" s="119" t="s">
        <v>2035</v>
      </c>
    </row>
    <row r="1425" spans="1:13">
      <c r="A1425" s="119" t="s">
        <v>157</v>
      </c>
      <c r="B1425" s="119" t="s">
        <v>397</v>
      </c>
      <c r="C1425" s="119">
        <v>30</v>
      </c>
      <c r="D1425" s="119">
        <v>30.1</v>
      </c>
      <c r="E1425" s="119">
        <v>28.95</v>
      </c>
      <c r="F1425" s="119">
        <v>29.05</v>
      </c>
      <c r="G1425" s="119">
        <v>29.2</v>
      </c>
      <c r="H1425" s="119">
        <v>29.55</v>
      </c>
      <c r="I1425" s="119">
        <v>578024</v>
      </c>
      <c r="J1425" s="119">
        <v>17023921.949999999</v>
      </c>
      <c r="K1425" s="121">
        <v>43145</v>
      </c>
      <c r="L1425" s="119">
        <v>2469</v>
      </c>
      <c r="M1425" s="119" t="s">
        <v>2036</v>
      </c>
    </row>
    <row r="1426" spans="1:13">
      <c r="A1426" s="119" t="s">
        <v>2037</v>
      </c>
      <c r="B1426" s="119" t="s">
        <v>397</v>
      </c>
      <c r="C1426" s="119">
        <v>387.9</v>
      </c>
      <c r="D1426" s="119">
        <v>393.15</v>
      </c>
      <c r="E1426" s="119">
        <v>375.15</v>
      </c>
      <c r="F1426" s="119">
        <v>379.9</v>
      </c>
      <c r="G1426" s="119">
        <v>378.15</v>
      </c>
      <c r="H1426" s="119">
        <v>384.1</v>
      </c>
      <c r="I1426" s="119">
        <v>196025</v>
      </c>
      <c r="J1426" s="119">
        <v>75589024.299999997</v>
      </c>
      <c r="K1426" s="121">
        <v>43145</v>
      </c>
      <c r="L1426" s="119">
        <v>4240</v>
      </c>
      <c r="M1426" s="119" t="s">
        <v>2038</v>
      </c>
    </row>
    <row r="1427" spans="1:13">
      <c r="A1427" s="119" t="s">
        <v>2039</v>
      </c>
      <c r="B1427" s="119" t="s">
        <v>397</v>
      </c>
      <c r="C1427" s="119">
        <v>444.9</v>
      </c>
      <c r="D1427" s="119">
        <v>445.9</v>
      </c>
      <c r="E1427" s="119">
        <v>435.55</v>
      </c>
      <c r="F1427" s="119">
        <v>440.1</v>
      </c>
      <c r="G1427" s="119">
        <v>438.05</v>
      </c>
      <c r="H1427" s="119">
        <v>447.5</v>
      </c>
      <c r="I1427" s="119">
        <v>42614</v>
      </c>
      <c r="J1427" s="119">
        <v>18792226.25</v>
      </c>
      <c r="K1427" s="121">
        <v>43145</v>
      </c>
      <c r="L1427" s="119">
        <v>1462</v>
      </c>
      <c r="M1427" s="119" t="s">
        <v>2040</v>
      </c>
    </row>
    <row r="1428" spans="1:13">
      <c r="A1428" s="119" t="s">
        <v>2041</v>
      </c>
      <c r="B1428" s="119" t="s">
        <v>397</v>
      </c>
      <c r="C1428" s="119">
        <v>22.55</v>
      </c>
      <c r="D1428" s="119">
        <v>23.05</v>
      </c>
      <c r="E1428" s="119">
        <v>22.1</v>
      </c>
      <c r="F1428" s="119">
        <v>22.45</v>
      </c>
      <c r="G1428" s="119">
        <v>22.5</v>
      </c>
      <c r="H1428" s="119">
        <v>22.55</v>
      </c>
      <c r="I1428" s="119">
        <v>74055</v>
      </c>
      <c r="J1428" s="119">
        <v>1673523.85</v>
      </c>
      <c r="K1428" s="121">
        <v>43145</v>
      </c>
      <c r="L1428" s="119">
        <v>307</v>
      </c>
      <c r="M1428" s="119" t="s">
        <v>2042</v>
      </c>
    </row>
    <row r="1429" spans="1:13">
      <c r="A1429" s="119" t="s">
        <v>2043</v>
      </c>
      <c r="B1429" s="119" t="s">
        <v>397</v>
      </c>
      <c r="C1429" s="119">
        <v>21.4</v>
      </c>
      <c r="D1429" s="119">
        <v>23.15</v>
      </c>
      <c r="E1429" s="119">
        <v>21.4</v>
      </c>
      <c r="F1429" s="119">
        <v>22.3</v>
      </c>
      <c r="G1429" s="119">
        <v>22.3</v>
      </c>
      <c r="H1429" s="119">
        <v>23.95</v>
      </c>
      <c r="I1429" s="119">
        <v>1587978</v>
      </c>
      <c r="J1429" s="119">
        <v>35537413.850000001</v>
      </c>
      <c r="K1429" s="121">
        <v>43145</v>
      </c>
      <c r="L1429" s="119">
        <v>3724</v>
      </c>
      <c r="M1429" s="119" t="s">
        <v>2044</v>
      </c>
    </row>
    <row r="1430" spans="1:13">
      <c r="A1430" s="119" t="s">
        <v>2045</v>
      </c>
      <c r="B1430" s="119" t="s">
        <v>397</v>
      </c>
      <c r="C1430" s="119">
        <v>375.9</v>
      </c>
      <c r="D1430" s="119">
        <v>375.9</v>
      </c>
      <c r="E1430" s="119">
        <v>364.1</v>
      </c>
      <c r="F1430" s="119">
        <v>366</v>
      </c>
      <c r="G1430" s="119">
        <v>365.1</v>
      </c>
      <c r="H1430" s="119">
        <v>371.25</v>
      </c>
      <c r="I1430" s="119">
        <v>668446</v>
      </c>
      <c r="J1430" s="119">
        <v>247529050.94999999</v>
      </c>
      <c r="K1430" s="121">
        <v>43145</v>
      </c>
      <c r="L1430" s="119">
        <v>6903</v>
      </c>
      <c r="M1430" s="119" t="s">
        <v>2046</v>
      </c>
    </row>
    <row r="1431" spans="1:13">
      <c r="A1431" s="119" t="s">
        <v>158</v>
      </c>
      <c r="B1431" s="119" t="s">
        <v>397</v>
      </c>
      <c r="C1431" s="119">
        <v>4200</v>
      </c>
      <c r="D1431" s="119">
        <v>4206.55</v>
      </c>
      <c r="E1431" s="119">
        <v>4155</v>
      </c>
      <c r="F1431" s="119">
        <v>4175.5</v>
      </c>
      <c r="G1431" s="119">
        <v>4161.05</v>
      </c>
      <c r="H1431" s="119">
        <v>4200.3</v>
      </c>
      <c r="I1431" s="119">
        <v>152754</v>
      </c>
      <c r="J1431" s="119">
        <v>638985188.95000005</v>
      </c>
      <c r="K1431" s="121">
        <v>43145</v>
      </c>
      <c r="L1431" s="119">
        <v>24381</v>
      </c>
      <c r="M1431" s="119" t="s">
        <v>2047</v>
      </c>
    </row>
    <row r="1432" spans="1:13">
      <c r="A1432" s="119" t="s">
        <v>2048</v>
      </c>
      <c r="B1432" s="119" t="s">
        <v>397</v>
      </c>
      <c r="C1432" s="119">
        <v>98</v>
      </c>
      <c r="D1432" s="119">
        <v>105.75</v>
      </c>
      <c r="E1432" s="119">
        <v>98</v>
      </c>
      <c r="F1432" s="119">
        <v>100.25</v>
      </c>
      <c r="G1432" s="119">
        <v>100.75</v>
      </c>
      <c r="H1432" s="119">
        <v>98.95</v>
      </c>
      <c r="I1432" s="119">
        <v>500489</v>
      </c>
      <c r="J1432" s="119">
        <v>51470608.450000003</v>
      </c>
      <c r="K1432" s="121">
        <v>43145</v>
      </c>
      <c r="L1432" s="119">
        <v>4506</v>
      </c>
      <c r="M1432" s="119" t="s">
        <v>2049</v>
      </c>
    </row>
    <row r="1433" spans="1:13">
      <c r="A1433" s="119" t="s">
        <v>2973</v>
      </c>
      <c r="B1433" s="119" t="s">
        <v>397</v>
      </c>
      <c r="C1433" s="119">
        <v>1.05</v>
      </c>
      <c r="D1433" s="119">
        <v>1.05</v>
      </c>
      <c r="E1433" s="119">
        <v>1.05</v>
      </c>
      <c r="F1433" s="119">
        <v>1.05</v>
      </c>
      <c r="G1433" s="119">
        <v>1.05</v>
      </c>
      <c r="H1433" s="119">
        <v>1</v>
      </c>
      <c r="I1433" s="119">
        <v>1051</v>
      </c>
      <c r="J1433" s="119">
        <v>1103.55</v>
      </c>
      <c r="K1433" s="121">
        <v>43145</v>
      </c>
      <c r="L1433" s="119">
        <v>3</v>
      </c>
      <c r="M1433" s="119" t="s">
        <v>2974</v>
      </c>
    </row>
    <row r="1434" spans="1:13">
      <c r="A1434" s="119" t="s">
        <v>2050</v>
      </c>
      <c r="B1434" s="119" t="s">
        <v>397</v>
      </c>
      <c r="C1434" s="119">
        <v>379.9</v>
      </c>
      <c r="D1434" s="119">
        <v>380.5</v>
      </c>
      <c r="E1434" s="119">
        <v>375.2</v>
      </c>
      <c r="F1434" s="119">
        <v>378.95</v>
      </c>
      <c r="G1434" s="119">
        <v>379.65</v>
      </c>
      <c r="H1434" s="119">
        <v>377.45</v>
      </c>
      <c r="I1434" s="119">
        <v>3001516</v>
      </c>
      <c r="J1434" s="119">
        <v>1138475961.9000001</v>
      </c>
      <c r="K1434" s="121">
        <v>43145</v>
      </c>
      <c r="L1434" s="119">
        <v>21914</v>
      </c>
      <c r="M1434" s="119" t="s">
        <v>2051</v>
      </c>
    </row>
    <row r="1435" spans="1:13">
      <c r="A1435" s="119" t="s">
        <v>2052</v>
      </c>
      <c r="B1435" s="119" t="s">
        <v>397</v>
      </c>
      <c r="C1435" s="119">
        <v>88</v>
      </c>
      <c r="D1435" s="119">
        <v>88.9</v>
      </c>
      <c r="E1435" s="119">
        <v>87</v>
      </c>
      <c r="F1435" s="119">
        <v>87.15</v>
      </c>
      <c r="G1435" s="119">
        <v>87</v>
      </c>
      <c r="H1435" s="119">
        <v>88.8</v>
      </c>
      <c r="I1435" s="119">
        <v>1092</v>
      </c>
      <c r="J1435" s="119">
        <v>95903.15</v>
      </c>
      <c r="K1435" s="121">
        <v>43145</v>
      </c>
      <c r="L1435" s="119">
        <v>22</v>
      </c>
      <c r="M1435" s="119" t="s">
        <v>2053</v>
      </c>
    </row>
    <row r="1436" spans="1:13">
      <c r="A1436" s="119" t="s">
        <v>159</v>
      </c>
      <c r="B1436" s="119" t="s">
        <v>397</v>
      </c>
      <c r="C1436" s="119">
        <v>127.2</v>
      </c>
      <c r="D1436" s="119">
        <v>127.3</v>
      </c>
      <c r="E1436" s="119">
        <v>120.75</v>
      </c>
      <c r="F1436" s="119">
        <v>121.2</v>
      </c>
      <c r="G1436" s="119">
        <v>121.1</v>
      </c>
      <c r="H1436" s="119">
        <v>127.4</v>
      </c>
      <c r="I1436" s="119">
        <v>4875048</v>
      </c>
      <c r="J1436" s="119">
        <v>601331122.89999998</v>
      </c>
      <c r="K1436" s="121">
        <v>43145</v>
      </c>
      <c r="L1436" s="119">
        <v>38273</v>
      </c>
      <c r="M1436" s="119" t="s">
        <v>2054</v>
      </c>
    </row>
    <row r="1437" spans="1:13">
      <c r="A1437" s="119" t="s">
        <v>2538</v>
      </c>
      <c r="B1437" s="119" t="s">
        <v>397</v>
      </c>
      <c r="C1437" s="119">
        <v>443.8</v>
      </c>
      <c r="D1437" s="119">
        <v>456.3</v>
      </c>
      <c r="E1437" s="119">
        <v>438.1</v>
      </c>
      <c r="F1437" s="119">
        <v>451.8</v>
      </c>
      <c r="G1437" s="119">
        <v>452</v>
      </c>
      <c r="H1437" s="119">
        <v>434.55</v>
      </c>
      <c r="I1437" s="119">
        <v>127217</v>
      </c>
      <c r="J1437" s="119">
        <v>57259979.350000001</v>
      </c>
      <c r="K1437" s="121">
        <v>43145</v>
      </c>
      <c r="L1437" s="119">
        <v>3519</v>
      </c>
      <c r="M1437" s="119" t="s">
        <v>2539</v>
      </c>
    </row>
    <row r="1438" spans="1:13">
      <c r="A1438" s="119" t="s">
        <v>160</v>
      </c>
      <c r="B1438" s="119" t="s">
        <v>397</v>
      </c>
      <c r="C1438" s="119">
        <v>7.7</v>
      </c>
      <c r="D1438" s="119">
        <v>8.4</v>
      </c>
      <c r="E1438" s="119">
        <v>7.65</v>
      </c>
      <c r="F1438" s="119">
        <v>8.0500000000000007</v>
      </c>
      <c r="G1438" s="119">
        <v>8.15</v>
      </c>
      <c r="H1438" s="119">
        <v>7.6</v>
      </c>
      <c r="I1438" s="119">
        <v>49518872</v>
      </c>
      <c r="J1438" s="119">
        <v>398867143.19999999</v>
      </c>
      <c r="K1438" s="121">
        <v>43145</v>
      </c>
      <c r="L1438" s="119">
        <v>18584</v>
      </c>
      <c r="M1438" s="119" t="s">
        <v>2055</v>
      </c>
    </row>
    <row r="1439" spans="1:13">
      <c r="A1439" s="119" t="s">
        <v>2056</v>
      </c>
      <c r="B1439" s="119" t="s">
        <v>397</v>
      </c>
      <c r="C1439" s="119">
        <v>15.2</v>
      </c>
      <c r="D1439" s="119">
        <v>15.4</v>
      </c>
      <c r="E1439" s="119">
        <v>15</v>
      </c>
      <c r="F1439" s="119">
        <v>15.1</v>
      </c>
      <c r="G1439" s="119">
        <v>15.05</v>
      </c>
      <c r="H1439" s="119">
        <v>15.15</v>
      </c>
      <c r="I1439" s="119">
        <v>884688</v>
      </c>
      <c r="J1439" s="119">
        <v>13404358.5</v>
      </c>
      <c r="K1439" s="121">
        <v>43145</v>
      </c>
      <c r="L1439" s="119">
        <v>1521</v>
      </c>
      <c r="M1439" s="119" t="s">
        <v>2057</v>
      </c>
    </row>
    <row r="1440" spans="1:13">
      <c r="A1440" s="119" t="s">
        <v>3386</v>
      </c>
      <c r="B1440" s="119" t="s">
        <v>397</v>
      </c>
      <c r="C1440" s="119">
        <v>416.7</v>
      </c>
      <c r="D1440" s="119">
        <v>417</v>
      </c>
      <c r="E1440" s="119">
        <v>388.55</v>
      </c>
      <c r="F1440" s="119">
        <v>400.3</v>
      </c>
      <c r="G1440" s="119">
        <v>388.55</v>
      </c>
      <c r="H1440" s="119">
        <v>408.95</v>
      </c>
      <c r="I1440" s="119">
        <v>1732</v>
      </c>
      <c r="J1440" s="119">
        <v>698510.05</v>
      </c>
      <c r="K1440" s="121">
        <v>43145</v>
      </c>
      <c r="L1440" s="119">
        <v>73</v>
      </c>
      <c r="M1440" s="119" t="s">
        <v>3387</v>
      </c>
    </row>
    <row r="1441" spans="1:13">
      <c r="A1441" s="119" t="s">
        <v>3388</v>
      </c>
      <c r="B1441" s="119" t="s">
        <v>397</v>
      </c>
      <c r="C1441" s="119">
        <v>6.6</v>
      </c>
      <c r="D1441" s="119">
        <v>6.6</v>
      </c>
      <c r="E1441" s="119">
        <v>6.25</v>
      </c>
      <c r="F1441" s="119">
        <v>6.35</v>
      </c>
      <c r="G1441" s="119">
        <v>6.5</v>
      </c>
      <c r="H1441" s="119">
        <v>6.4</v>
      </c>
      <c r="I1441" s="119">
        <v>15774</v>
      </c>
      <c r="J1441" s="119">
        <v>101559.4</v>
      </c>
      <c r="K1441" s="121">
        <v>43145</v>
      </c>
      <c r="L1441" s="119">
        <v>43</v>
      </c>
      <c r="M1441" s="119" t="s">
        <v>3389</v>
      </c>
    </row>
    <row r="1442" spans="1:13">
      <c r="A1442" s="119" t="s">
        <v>2058</v>
      </c>
      <c r="B1442" s="119" t="s">
        <v>397</v>
      </c>
      <c r="C1442" s="119">
        <v>164.25</v>
      </c>
      <c r="D1442" s="119">
        <v>167</v>
      </c>
      <c r="E1442" s="119">
        <v>155.25</v>
      </c>
      <c r="F1442" s="119">
        <v>158.44999999999999</v>
      </c>
      <c r="G1442" s="119">
        <v>157</v>
      </c>
      <c r="H1442" s="119">
        <v>163.1</v>
      </c>
      <c r="I1442" s="119">
        <v>113072</v>
      </c>
      <c r="J1442" s="119">
        <v>18036836.75</v>
      </c>
      <c r="K1442" s="121">
        <v>43145</v>
      </c>
      <c r="L1442" s="119">
        <v>1283</v>
      </c>
      <c r="M1442" s="119" t="s">
        <v>2059</v>
      </c>
    </row>
    <row r="1443" spans="1:13">
      <c r="A1443" s="119" t="s">
        <v>161</v>
      </c>
      <c r="B1443" s="119" t="s">
        <v>397</v>
      </c>
      <c r="C1443" s="119">
        <v>733</v>
      </c>
      <c r="D1443" s="119">
        <v>733.45</v>
      </c>
      <c r="E1443" s="119">
        <v>718.1</v>
      </c>
      <c r="F1443" s="119">
        <v>721.9</v>
      </c>
      <c r="G1443" s="119">
        <v>721.5</v>
      </c>
      <c r="H1443" s="119">
        <v>726.5</v>
      </c>
      <c r="I1443" s="119">
        <v>1446323</v>
      </c>
      <c r="J1443" s="119">
        <v>1048309884</v>
      </c>
      <c r="K1443" s="121">
        <v>43145</v>
      </c>
      <c r="L1443" s="119">
        <v>45280</v>
      </c>
      <c r="M1443" s="119" t="s">
        <v>2060</v>
      </c>
    </row>
    <row r="1444" spans="1:13">
      <c r="A1444" s="119" t="s">
        <v>2061</v>
      </c>
      <c r="B1444" s="119" t="s">
        <v>397</v>
      </c>
      <c r="C1444" s="119">
        <v>23.15</v>
      </c>
      <c r="D1444" s="119">
        <v>23.5</v>
      </c>
      <c r="E1444" s="119">
        <v>22.65</v>
      </c>
      <c r="F1444" s="119">
        <v>23.05</v>
      </c>
      <c r="G1444" s="119">
        <v>23</v>
      </c>
      <c r="H1444" s="119">
        <v>22.95</v>
      </c>
      <c r="I1444" s="119">
        <v>1183461</v>
      </c>
      <c r="J1444" s="119">
        <v>27232614.550000001</v>
      </c>
      <c r="K1444" s="121">
        <v>43145</v>
      </c>
      <c r="L1444" s="119">
        <v>2342</v>
      </c>
      <c r="M1444" s="119" t="s">
        <v>2062</v>
      </c>
    </row>
    <row r="1445" spans="1:13">
      <c r="A1445" s="119" t="s">
        <v>3390</v>
      </c>
      <c r="B1445" s="119" t="s">
        <v>397</v>
      </c>
      <c r="C1445" s="119">
        <v>7.55</v>
      </c>
      <c r="D1445" s="119">
        <v>7.75</v>
      </c>
      <c r="E1445" s="119">
        <v>7.35</v>
      </c>
      <c r="F1445" s="119">
        <v>7.4</v>
      </c>
      <c r="G1445" s="119">
        <v>7.35</v>
      </c>
      <c r="H1445" s="119">
        <v>7.55</v>
      </c>
      <c r="I1445" s="119">
        <v>20158</v>
      </c>
      <c r="J1445" s="119">
        <v>151012.54999999999</v>
      </c>
      <c r="K1445" s="121">
        <v>43145</v>
      </c>
      <c r="L1445" s="119">
        <v>63</v>
      </c>
      <c r="M1445" s="119" t="s">
        <v>3391</v>
      </c>
    </row>
    <row r="1446" spans="1:13">
      <c r="A1446" s="119" t="s">
        <v>2596</v>
      </c>
      <c r="B1446" s="119" t="s">
        <v>397</v>
      </c>
      <c r="C1446" s="119">
        <v>305.45</v>
      </c>
      <c r="D1446" s="119">
        <v>305.45</v>
      </c>
      <c r="E1446" s="119">
        <v>305</v>
      </c>
      <c r="F1446" s="119">
        <v>305.10000000000002</v>
      </c>
      <c r="G1446" s="119">
        <v>305.10000000000002</v>
      </c>
      <c r="H1446" s="119">
        <v>304.19</v>
      </c>
      <c r="I1446" s="119">
        <v>182</v>
      </c>
      <c r="J1446" s="119">
        <v>55523.3</v>
      </c>
      <c r="K1446" s="121">
        <v>43145</v>
      </c>
      <c r="L1446" s="119">
        <v>10</v>
      </c>
      <c r="M1446" s="119" t="s">
        <v>2597</v>
      </c>
    </row>
    <row r="1447" spans="1:13">
      <c r="A1447" s="119" t="s">
        <v>3442</v>
      </c>
      <c r="B1447" s="119" t="s">
        <v>397</v>
      </c>
      <c r="C1447" s="119">
        <v>356.15</v>
      </c>
      <c r="D1447" s="119">
        <v>356.15</v>
      </c>
      <c r="E1447" s="119">
        <v>356.15</v>
      </c>
      <c r="F1447" s="119">
        <v>356.15</v>
      </c>
      <c r="G1447" s="119">
        <v>356.15</v>
      </c>
      <c r="H1447" s="119">
        <v>356.2</v>
      </c>
      <c r="I1447" s="119">
        <v>1</v>
      </c>
      <c r="J1447" s="119">
        <v>356.15</v>
      </c>
      <c r="K1447" s="121">
        <v>43145</v>
      </c>
      <c r="L1447" s="119">
        <v>1</v>
      </c>
      <c r="M1447" s="119" t="s">
        <v>3443</v>
      </c>
    </row>
    <row r="1448" spans="1:13">
      <c r="A1448" s="119" t="s">
        <v>2823</v>
      </c>
      <c r="B1448" s="119" t="s">
        <v>397</v>
      </c>
      <c r="C1448" s="119">
        <v>128</v>
      </c>
      <c r="D1448" s="119">
        <v>135.75</v>
      </c>
      <c r="E1448" s="119">
        <v>127.1</v>
      </c>
      <c r="F1448" s="119">
        <v>128.94999999999999</v>
      </c>
      <c r="G1448" s="119">
        <v>127.15</v>
      </c>
      <c r="H1448" s="119">
        <v>132.55000000000001</v>
      </c>
      <c r="I1448" s="119">
        <v>39706</v>
      </c>
      <c r="J1448" s="119">
        <v>5227265.4000000004</v>
      </c>
      <c r="K1448" s="121">
        <v>43145</v>
      </c>
      <c r="L1448" s="119">
        <v>779</v>
      </c>
      <c r="M1448" s="119" t="s">
        <v>2824</v>
      </c>
    </row>
    <row r="1449" spans="1:13">
      <c r="A1449" s="119" t="s">
        <v>2825</v>
      </c>
      <c r="B1449" s="119" t="s">
        <v>397</v>
      </c>
      <c r="C1449" s="119">
        <v>0.25</v>
      </c>
      <c r="D1449" s="119">
        <v>0.3</v>
      </c>
      <c r="E1449" s="119">
        <v>0.2</v>
      </c>
      <c r="F1449" s="119">
        <v>0.25</v>
      </c>
      <c r="G1449" s="119">
        <v>0.25</v>
      </c>
      <c r="H1449" s="119">
        <v>0.25</v>
      </c>
      <c r="I1449" s="119">
        <v>10679837</v>
      </c>
      <c r="J1449" s="119">
        <v>2667504.4500000002</v>
      </c>
      <c r="K1449" s="121">
        <v>43145</v>
      </c>
      <c r="L1449" s="119">
        <v>1224</v>
      </c>
      <c r="M1449" s="119" t="s">
        <v>2826</v>
      </c>
    </row>
    <row r="1450" spans="1:13">
      <c r="A1450" s="119" t="s">
        <v>2063</v>
      </c>
      <c r="B1450" s="119" t="s">
        <v>397</v>
      </c>
      <c r="C1450" s="119">
        <v>401</v>
      </c>
      <c r="D1450" s="119">
        <v>401</v>
      </c>
      <c r="E1450" s="119">
        <v>390.1</v>
      </c>
      <c r="F1450" s="119">
        <v>392.85</v>
      </c>
      <c r="G1450" s="119">
        <v>392</v>
      </c>
      <c r="H1450" s="119">
        <v>395.05</v>
      </c>
      <c r="I1450" s="119">
        <v>86652</v>
      </c>
      <c r="J1450" s="119">
        <v>34215369.75</v>
      </c>
      <c r="K1450" s="121">
        <v>43145</v>
      </c>
      <c r="L1450" s="119">
        <v>2316</v>
      </c>
      <c r="M1450" s="119" t="s">
        <v>2064</v>
      </c>
    </row>
    <row r="1451" spans="1:13">
      <c r="A1451" s="119" t="s">
        <v>2065</v>
      </c>
      <c r="B1451" s="119" t="s">
        <v>397</v>
      </c>
      <c r="C1451" s="119">
        <v>933</v>
      </c>
      <c r="D1451" s="119">
        <v>953</v>
      </c>
      <c r="E1451" s="119">
        <v>915</v>
      </c>
      <c r="F1451" s="119">
        <v>918.75</v>
      </c>
      <c r="G1451" s="119">
        <v>922</v>
      </c>
      <c r="H1451" s="119">
        <v>937.5</v>
      </c>
      <c r="I1451" s="119">
        <v>36088</v>
      </c>
      <c r="J1451" s="119">
        <v>33782827.049999997</v>
      </c>
      <c r="K1451" s="121">
        <v>43145</v>
      </c>
      <c r="L1451" s="119">
        <v>2799</v>
      </c>
      <c r="M1451" s="119" t="s">
        <v>2066</v>
      </c>
    </row>
    <row r="1452" spans="1:13">
      <c r="A1452" s="119" t="s">
        <v>2540</v>
      </c>
      <c r="B1452" s="119" t="s">
        <v>397</v>
      </c>
      <c r="C1452" s="119">
        <v>700.05</v>
      </c>
      <c r="D1452" s="119">
        <v>711</v>
      </c>
      <c r="E1452" s="119">
        <v>682</v>
      </c>
      <c r="F1452" s="119">
        <v>686.55</v>
      </c>
      <c r="G1452" s="119">
        <v>685</v>
      </c>
      <c r="H1452" s="119">
        <v>700.15</v>
      </c>
      <c r="I1452" s="119">
        <v>8768</v>
      </c>
      <c r="J1452" s="119">
        <v>6110512.5999999996</v>
      </c>
      <c r="K1452" s="121">
        <v>43145</v>
      </c>
      <c r="L1452" s="119">
        <v>388</v>
      </c>
      <c r="M1452" s="119" t="s">
        <v>2541</v>
      </c>
    </row>
    <row r="1453" spans="1:13">
      <c r="A1453" s="119" t="s">
        <v>2067</v>
      </c>
      <c r="B1453" s="119" t="s">
        <v>397</v>
      </c>
      <c r="C1453" s="119">
        <v>222.3</v>
      </c>
      <c r="D1453" s="119">
        <v>222.3</v>
      </c>
      <c r="E1453" s="119">
        <v>222.3</v>
      </c>
      <c r="F1453" s="119">
        <v>222.3</v>
      </c>
      <c r="G1453" s="119">
        <v>222.3</v>
      </c>
      <c r="H1453" s="119">
        <v>211.75</v>
      </c>
      <c r="I1453" s="119">
        <v>638773</v>
      </c>
      <c r="J1453" s="119">
        <v>141999237.90000001</v>
      </c>
      <c r="K1453" s="121">
        <v>43145</v>
      </c>
      <c r="L1453" s="119">
        <v>3141</v>
      </c>
      <c r="M1453" s="119" t="s">
        <v>2068</v>
      </c>
    </row>
    <row r="1454" spans="1:13">
      <c r="A1454" s="119" t="s">
        <v>2069</v>
      </c>
      <c r="B1454" s="119" t="s">
        <v>397</v>
      </c>
      <c r="C1454" s="119">
        <v>52</v>
      </c>
      <c r="D1454" s="119">
        <v>52</v>
      </c>
      <c r="E1454" s="119">
        <v>48</v>
      </c>
      <c r="F1454" s="119">
        <v>48.1</v>
      </c>
      <c r="G1454" s="119">
        <v>48.4</v>
      </c>
      <c r="H1454" s="119">
        <v>49</v>
      </c>
      <c r="I1454" s="119">
        <v>113802</v>
      </c>
      <c r="J1454" s="119">
        <v>5562689.3499999996</v>
      </c>
      <c r="K1454" s="121">
        <v>43145</v>
      </c>
      <c r="L1454" s="119">
        <v>286</v>
      </c>
      <c r="M1454" s="119" t="s">
        <v>2070</v>
      </c>
    </row>
    <row r="1455" spans="1:13">
      <c r="A1455" s="119" t="s">
        <v>2071</v>
      </c>
      <c r="B1455" s="119" t="s">
        <v>397</v>
      </c>
      <c r="C1455" s="119">
        <v>30.35</v>
      </c>
      <c r="D1455" s="119">
        <v>30.9</v>
      </c>
      <c r="E1455" s="119">
        <v>29.5</v>
      </c>
      <c r="F1455" s="119">
        <v>29.7</v>
      </c>
      <c r="G1455" s="119">
        <v>29.55</v>
      </c>
      <c r="H1455" s="119">
        <v>30.35</v>
      </c>
      <c r="I1455" s="119">
        <v>55797</v>
      </c>
      <c r="J1455" s="119">
        <v>1676162.6</v>
      </c>
      <c r="K1455" s="121">
        <v>43145</v>
      </c>
      <c r="L1455" s="119">
        <v>578</v>
      </c>
      <c r="M1455" s="119" t="s">
        <v>2072</v>
      </c>
    </row>
    <row r="1456" spans="1:13">
      <c r="A1456" s="119" t="s">
        <v>2073</v>
      </c>
      <c r="B1456" s="119" t="s">
        <v>397</v>
      </c>
      <c r="C1456" s="119">
        <v>43.25</v>
      </c>
      <c r="D1456" s="119">
        <v>43.25</v>
      </c>
      <c r="E1456" s="119">
        <v>40.25</v>
      </c>
      <c r="F1456" s="119">
        <v>40.75</v>
      </c>
      <c r="G1456" s="119">
        <v>40.799999999999997</v>
      </c>
      <c r="H1456" s="119">
        <v>41.15</v>
      </c>
      <c r="I1456" s="119">
        <v>1163826</v>
      </c>
      <c r="J1456" s="119">
        <v>48685572.700000003</v>
      </c>
      <c r="K1456" s="121">
        <v>43145</v>
      </c>
      <c r="L1456" s="119">
        <v>4279</v>
      </c>
      <c r="M1456" s="119" t="s">
        <v>2074</v>
      </c>
    </row>
    <row r="1457" spans="1:13">
      <c r="A1457" s="119" t="s">
        <v>2075</v>
      </c>
      <c r="B1457" s="119" t="s">
        <v>397</v>
      </c>
      <c r="C1457" s="119">
        <v>17</v>
      </c>
      <c r="D1457" s="119">
        <v>17</v>
      </c>
      <c r="E1457" s="119">
        <v>15.65</v>
      </c>
      <c r="F1457" s="119">
        <v>16.649999999999999</v>
      </c>
      <c r="G1457" s="119">
        <v>16.5</v>
      </c>
      <c r="H1457" s="119">
        <v>16.399999999999999</v>
      </c>
      <c r="I1457" s="119">
        <v>21659</v>
      </c>
      <c r="J1457" s="119">
        <v>355911.55</v>
      </c>
      <c r="K1457" s="121">
        <v>43145</v>
      </c>
      <c r="L1457" s="119">
        <v>107</v>
      </c>
      <c r="M1457" s="119" t="s">
        <v>2076</v>
      </c>
    </row>
    <row r="1458" spans="1:13">
      <c r="A1458" s="119" t="s">
        <v>2300</v>
      </c>
      <c r="B1458" s="119" t="s">
        <v>397</v>
      </c>
      <c r="C1458" s="119">
        <v>669.95</v>
      </c>
      <c r="D1458" s="119">
        <v>689</v>
      </c>
      <c r="E1458" s="119">
        <v>669</v>
      </c>
      <c r="F1458" s="119">
        <v>673</v>
      </c>
      <c r="G1458" s="119">
        <v>671.5</v>
      </c>
      <c r="H1458" s="119">
        <v>663.8</v>
      </c>
      <c r="I1458" s="119">
        <v>81621</v>
      </c>
      <c r="J1458" s="119">
        <v>55311680.5</v>
      </c>
      <c r="K1458" s="121">
        <v>43145</v>
      </c>
      <c r="L1458" s="119">
        <v>3435</v>
      </c>
      <c r="M1458" s="119" t="s">
        <v>2301</v>
      </c>
    </row>
    <row r="1459" spans="1:13">
      <c r="A1459" s="119" t="s">
        <v>228</v>
      </c>
      <c r="B1459" s="119" t="s">
        <v>397</v>
      </c>
      <c r="C1459" s="119">
        <v>320.25</v>
      </c>
      <c r="D1459" s="119">
        <v>323.39999999999998</v>
      </c>
      <c r="E1459" s="119">
        <v>311.89999999999998</v>
      </c>
      <c r="F1459" s="119">
        <v>315.75</v>
      </c>
      <c r="G1459" s="119">
        <v>312.64999999999998</v>
      </c>
      <c r="H1459" s="119">
        <v>315.55</v>
      </c>
      <c r="I1459" s="119">
        <v>7154264</v>
      </c>
      <c r="J1459" s="119">
        <v>2289770058.6999998</v>
      </c>
      <c r="K1459" s="121">
        <v>43145</v>
      </c>
      <c r="L1459" s="119">
        <v>85644</v>
      </c>
      <c r="M1459" s="119" t="s">
        <v>2077</v>
      </c>
    </row>
    <row r="1460" spans="1:13">
      <c r="A1460" s="119" t="s">
        <v>2078</v>
      </c>
      <c r="B1460" s="119" t="s">
        <v>397</v>
      </c>
      <c r="C1460" s="119">
        <v>2875</v>
      </c>
      <c r="D1460" s="119">
        <v>2900</v>
      </c>
      <c r="E1460" s="119">
        <v>2815</v>
      </c>
      <c r="F1460" s="119">
        <v>2829.9</v>
      </c>
      <c r="G1460" s="119">
        <v>2820</v>
      </c>
      <c r="H1460" s="119">
        <v>2842.5</v>
      </c>
      <c r="I1460" s="119">
        <v>88839</v>
      </c>
      <c r="J1460" s="119">
        <v>254173017.5</v>
      </c>
      <c r="K1460" s="121">
        <v>43145</v>
      </c>
      <c r="L1460" s="119">
        <v>7622</v>
      </c>
      <c r="M1460" s="119" t="s">
        <v>2079</v>
      </c>
    </row>
    <row r="1461" spans="1:13">
      <c r="A1461" s="119" t="s">
        <v>2080</v>
      </c>
      <c r="B1461" s="119" t="s">
        <v>397</v>
      </c>
      <c r="C1461" s="119">
        <v>83</v>
      </c>
      <c r="D1461" s="119">
        <v>86.3</v>
      </c>
      <c r="E1461" s="119">
        <v>83</v>
      </c>
      <c r="F1461" s="119">
        <v>84.9</v>
      </c>
      <c r="G1461" s="119">
        <v>85</v>
      </c>
      <c r="H1461" s="119">
        <v>83.1</v>
      </c>
      <c r="I1461" s="119">
        <v>65845</v>
      </c>
      <c r="J1461" s="119">
        <v>5607762.25</v>
      </c>
      <c r="K1461" s="121">
        <v>43145</v>
      </c>
      <c r="L1461" s="119">
        <v>1028</v>
      </c>
      <c r="M1461" s="119" t="s">
        <v>2081</v>
      </c>
    </row>
    <row r="1462" spans="1:13">
      <c r="A1462" s="119" t="s">
        <v>2082</v>
      </c>
      <c r="B1462" s="119" t="s">
        <v>397</v>
      </c>
      <c r="C1462" s="119">
        <v>1338</v>
      </c>
      <c r="D1462" s="119">
        <v>1369.9</v>
      </c>
      <c r="E1462" s="119">
        <v>1336.05</v>
      </c>
      <c r="F1462" s="119">
        <v>1357.3</v>
      </c>
      <c r="G1462" s="119">
        <v>1363.9</v>
      </c>
      <c r="H1462" s="119">
        <v>1323.05</v>
      </c>
      <c r="I1462" s="119">
        <v>2692</v>
      </c>
      <c r="J1462" s="119">
        <v>3648537.95</v>
      </c>
      <c r="K1462" s="121">
        <v>43145</v>
      </c>
      <c r="L1462" s="119">
        <v>748</v>
      </c>
      <c r="M1462" s="119" t="s">
        <v>2083</v>
      </c>
    </row>
    <row r="1463" spans="1:13">
      <c r="A1463" s="119" t="s">
        <v>394</v>
      </c>
      <c r="B1463" s="119" t="s">
        <v>397</v>
      </c>
      <c r="C1463" s="119">
        <v>221</v>
      </c>
      <c r="D1463" s="119">
        <v>228.15</v>
      </c>
      <c r="E1463" s="119">
        <v>217.6</v>
      </c>
      <c r="F1463" s="119">
        <v>224.55</v>
      </c>
      <c r="G1463" s="119">
        <v>224.5</v>
      </c>
      <c r="H1463" s="119">
        <v>219.9</v>
      </c>
      <c r="I1463" s="119">
        <v>154521</v>
      </c>
      <c r="J1463" s="119">
        <v>34582396.149999999</v>
      </c>
      <c r="K1463" s="121">
        <v>43145</v>
      </c>
      <c r="L1463" s="119">
        <v>2005</v>
      </c>
      <c r="M1463" s="119" t="s">
        <v>2084</v>
      </c>
    </row>
    <row r="1464" spans="1:13">
      <c r="A1464" s="119" t="s">
        <v>2085</v>
      </c>
      <c r="B1464" s="119" t="s">
        <v>397</v>
      </c>
      <c r="C1464" s="119">
        <v>226.4</v>
      </c>
      <c r="D1464" s="119">
        <v>236.8</v>
      </c>
      <c r="E1464" s="119">
        <v>226</v>
      </c>
      <c r="F1464" s="119">
        <v>227.7</v>
      </c>
      <c r="G1464" s="119">
        <v>227</v>
      </c>
      <c r="H1464" s="119">
        <v>224</v>
      </c>
      <c r="I1464" s="119">
        <v>1845765</v>
      </c>
      <c r="J1464" s="119">
        <v>428120994.55000001</v>
      </c>
      <c r="K1464" s="121">
        <v>43145</v>
      </c>
      <c r="L1464" s="119">
        <v>17302</v>
      </c>
      <c r="M1464" s="119" t="s">
        <v>2253</v>
      </c>
    </row>
    <row r="1465" spans="1:13">
      <c r="A1465" s="119" t="s">
        <v>2239</v>
      </c>
      <c r="B1465" s="119" t="s">
        <v>397</v>
      </c>
      <c r="C1465" s="119">
        <v>4900</v>
      </c>
      <c r="D1465" s="119">
        <v>5034</v>
      </c>
      <c r="E1465" s="119">
        <v>4722.1499999999996</v>
      </c>
      <c r="F1465" s="119">
        <v>4767.2</v>
      </c>
      <c r="G1465" s="119">
        <v>4750</v>
      </c>
      <c r="H1465" s="119">
        <v>4819</v>
      </c>
      <c r="I1465" s="119">
        <v>1439</v>
      </c>
      <c r="J1465" s="119">
        <v>7040272.25</v>
      </c>
      <c r="K1465" s="121">
        <v>43145</v>
      </c>
      <c r="L1465" s="119">
        <v>455</v>
      </c>
      <c r="M1465" s="119" t="s">
        <v>2240</v>
      </c>
    </row>
    <row r="1466" spans="1:13">
      <c r="A1466" s="119" t="s">
        <v>2086</v>
      </c>
      <c r="B1466" s="119" t="s">
        <v>397</v>
      </c>
      <c r="C1466" s="119">
        <v>17.25</v>
      </c>
      <c r="D1466" s="119">
        <v>17.5</v>
      </c>
      <c r="E1466" s="119">
        <v>17</v>
      </c>
      <c r="F1466" s="119">
        <v>17.05</v>
      </c>
      <c r="G1466" s="119">
        <v>17.05</v>
      </c>
      <c r="H1466" s="119">
        <v>17.149999999999999</v>
      </c>
      <c r="I1466" s="119">
        <v>162360</v>
      </c>
      <c r="J1466" s="119">
        <v>2796537.85</v>
      </c>
      <c r="K1466" s="121">
        <v>43145</v>
      </c>
      <c r="L1466" s="119">
        <v>600</v>
      </c>
      <c r="M1466" s="119" t="s">
        <v>2087</v>
      </c>
    </row>
    <row r="1467" spans="1:13">
      <c r="A1467" s="119" t="s">
        <v>2088</v>
      </c>
      <c r="B1467" s="119" t="s">
        <v>397</v>
      </c>
      <c r="C1467" s="119">
        <v>19.2</v>
      </c>
      <c r="D1467" s="119">
        <v>19.2</v>
      </c>
      <c r="E1467" s="119">
        <v>18</v>
      </c>
      <c r="F1467" s="119">
        <v>18</v>
      </c>
      <c r="G1467" s="119">
        <v>18</v>
      </c>
      <c r="H1467" s="119">
        <v>18.899999999999999</v>
      </c>
      <c r="I1467" s="119">
        <v>2883803</v>
      </c>
      <c r="J1467" s="119">
        <v>52459027.600000001</v>
      </c>
      <c r="K1467" s="121">
        <v>43145</v>
      </c>
      <c r="L1467" s="119">
        <v>4543</v>
      </c>
      <c r="M1467" s="119" t="s">
        <v>2089</v>
      </c>
    </row>
    <row r="1468" spans="1:13">
      <c r="A1468" s="119" t="s">
        <v>2419</v>
      </c>
      <c r="B1468" s="119" t="s">
        <v>397</v>
      </c>
      <c r="C1468" s="119">
        <v>93.3</v>
      </c>
      <c r="D1468" s="119">
        <v>98.8</v>
      </c>
      <c r="E1468" s="119">
        <v>93.1</v>
      </c>
      <c r="F1468" s="119">
        <v>95.45</v>
      </c>
      <c r="G1468" s="119">
        <v>94</v>
      </c>
      <c r="H1468" s="119">
        <v>92.15</v>
      </c>
      <c r="I1468" s="119">
        <v>247090</v>
      </c>
      <c r="J1468" s="119">
        <v>23749388.199999999</v>
      </c>
      <c r="K1468" s="121">
        <v>43145</v>
      </c>
      <c r="L1468" s="119">
        <v>1892</v>
      </c>
      <c r="M1468" s="119" t="s">
        <v>2090</v>
      </c>
    </row>
    <row r="1469" spans="1:13">
      <c r="A1469" s="119" t="s">
        <v>2091</v>
      </c>
      <c r="B1469" s="119" t="s">
        <v>397</v>
      </c>
      <c r="C1469" s="119">
        <v>61</v>
      </c>
      <c r="D1469" s="119">
        <v>61.45</v>
      </c>
      <c r="E1469" s="119">
        <v>58.5</v>
      </c>
      <c r="F1469" s="119">
        <v>58.95</v>
      </c>
      <c r="G1469" s="119">
        <v>58.75</v>
      </c>
      <c r="H1469" s="119">
        <v>61.2</v>
      </c>
      <c r="I1469" s="119">
        <v>1241205</v>
      </c>
      <c r="J1469" s="119">
        <v>74409647.25</v>
      </c>
      <c r="K1469" s="121">
        <v>43145</v>
      </c>
      <c r="L1469" s="119">
        <v>8497</v>
      </c>
      <c r="M1469" s="119" t="s">
        <v>2092</v>
      </c>
    </row>
    <row r="1470" spans="1:13">
      <c r="A1470" s="119" t="s">
        <v>2093</v>
      </c>
      <c r="B1470" s="119" t="s">
        <v>397</v>
      </c>
      <c r="C1470" s="119">
        <v>25.8</v>
      </c>
      <c r="D1470" s="119">
        <v>26.6</v>
      </c>
      <c r="E1470" s="119">
        <v>25</v>
      </c>
      <c r="F1470" s="119">
        <v>25.95</v>
      </c>
      <c r="G1470" s="119">
        <v>25.8</v>
      </c>
      <c r="H1470" s="119">
        <v>25</v>
      </c>
      <c r="I1470" s="119">
        <v>213579</v>
      </c>
      <c r="J1470" s="119">
        <v>5582469.7000000002</v>
      </c>
      <c r="K1470" s="121">
        <v>43145</v>
      </c>
      <c r="L1470" s="119">
        <v>795</v>
      </c>
      <c r="M1470" s="119" t="s">
        <v>2094</v>
      </c>
    </row>
    <row r="1471" spans="1:13">
      <c r="A1471" s="119" t="s">
        <v>2095</v>
      </c>
      <c r="B1471" s="119" t="s">
        <v>397</v>
      </c>
      <c r="C1471" s="119">
        <v>41.7</v>
      </c>
      <c r="D1471" s="119">
        <v>42.8</v>
      </c>
      <c r="E1471" s="119">
        <v>38.200000000000003</v>
      </c>
      <c r="F1471" s="119">
        <v>39.4</v>
      </c>
      <c r="G1471" s="119">
        <v>39.85</v>
      </c>
      <c r="H1471" s="119">
        <v>41</v>
      </c>
      <c r="I1471" s="119">
        <v>5140025</v>
      </c>
      <c r="J1471" s="119">
        <v>210887195</v>
      </c>
      <c r="K1471" s="121">
        <v>43145</v>
      </c>
      <c r="L1471" s="119">
        <v>17241</v>
      </c>
      <c r="M1471" s="119" t="s">
        <v>2096</v>
      </c>
    </row>
    <row r="1472" spans="1:13">
      <c r="A1472" s="119" t="s">
        <v>2097</v>
      </c>
      <c r="B1472" s="119" t="s">
        <v>397</v>
      </c>
      <c r="C1472" s="119">
        <v>878.95</v>
      </c>
      <c r="D1472" s="119">
        <v>880.75</v>
      </c>
      <c r="E1472" s="119">
        <v>855</v>
      </c>
      <c r="F1472" s="119">
        <v>858.8</v>
      </c>
      <c r="G1472" s="119">
        <v>855.2</v>
      </c>
      <c r="H1472" s="119">
        <v>868.45</v>
      </c>
      <c r="I1472" s="119">
        <v>55900</v>
      </c>
      <c r="J1472" s="119">
        <v>48521843.649999999</v>
      </c>
      <c r="K1472" s="121">
        <v>43145</v>
      </c>
      <c r="L1472" s="119">
        <v>925</v>
      </c>
      <c r="M1472" s="119" t="s">
        <v>2098</v>
      </c>
    </row>
    <row r="1473" spans="1:13">
      <c r="A1473" s="119" t="s">
        <v>2099</v>
      </c>
      <c r="B1473" s="119" t="s">
        <v>397</v>
      </c>
      <c r="C1473" s="119">
        <v>1159</v>
      </c>
      <c r="D1473" s="119">
        <v>1264</v>
      </c>
      <c r="E1473" s="119">
        <v>1149.75</v>
      </c>
      <c r="F1473" s="119">
        <v>1224</v>
      </c>
      <c r="G1473" s="119">
        <v>1227</v>
      </c>
      <c r="H1473" s="119">
        <v>1146.1500000000001</v>
      </c>
      <c r="I1473" s="119">
        <v>40714</v>
      </c>
      <c r="J1473" s="119">
        <v>49195701.049999997</v>
      </c>
      <c r="K1473" s="121">
        <v>43145</v>
      </c>
      <c r="L1473" s="119">
        <v>3273</v>
      </c>
      <c r="M1473" s="119" t="s">
        <v>2100</v>
      </c>
    </row>
    <row r="1474" spans="1:13">
      <c r="A1474" s="119" t="s">
        <v>2101</v>
      </c>
      <c r="B1474" s="119" t="s">
        <v>397</v>
      </c>
      <c r="C1474" s="119">
        <v>121.2</v>
      </c>
      <c r="D1474" s="119">
        <v>122</v>
      </c>
      <c r="E1474" s="119">
        <v>116</v>
      </c>
      <c r="F1474" s="119">
        <v>117.05</v>
      </c>
      <c r="G1474" s="119">
        <v>116.5</v>
      </c>
      <c r="H1474" s="119">
        <v>119.25</v>
      </c>
      <c r="I1474" s="119">
        <v>104517</v>
      </c>
      <c r="J1474" s="119">
        <v>12422976.35</v>
      </c>
      <c r="K1474" s="121">
        <v>43145</v>
      </c>
      <c r="L1474" s="119">
        <v>2497</v>
      </c>
      <c r="M1474" s="119" t="s">
        <v>2102</v>
      </c>
    </row>
    <row r="1475" spans="1:13">
      <c r="A1475" s="119" t="s">
        <v>2371</v>
      </c>
      <c r="B1475" s="119" t="s">
        <v>397</v>
      </c>
      <c r="C1475" s="119">
        <v>73.650000000000006</v>
      </c>
      <c r="D1475" s="119">
        <v>75.599999999999994</v>
      </c>
      <c r="E1475" s="119">
        <v>72.849999999999994</v>
      </c>
      <c r="F1475" s="119">
        <v>73.650000000000006</v>
      </c>
      <c r="G1475" s="119">
        <v>73.25</v>
      </c>
      <c r="H1475" s="119">
        <v>72.900000000000006</v>
      </c>
      <c r="I1475" s="119">
        <v>340760</v>
      </c>
      <c r="J1475" s="119">
        <v>25263857.5</v>
      </c>
      <c r="K1475" s="121">
        <v>43145</v>
      </c>
      <c r="L1475" s="119">
        <v>1826</v>
      </c>
      <c r="M1475" s="119" t="s">
        <v>1357</v>
      </c>
    </row>
    <row r="1476" spans="1:13">
      <c r="A1476" s="119" t="s">
        <v>2103</v>
      </c>
      <c r="B1476" s="119" t="s">
        <v>397</v>
      </c>
      <c r="C1476" s="119">
        <v>357.9</v>
      </c>
      <c r="D1476" s="119">
        <v>359.5</v>
      </c>
      <c r="E1476" s="119">
        <v>348.2</v>
      </c>
      <c r="F1476" s="119">
        <v>351.95</v>
      </c>
      <c r="G1476" s="119">
        <v>350</v>
      </c>
      <c r="H1476" s="119">
        <v>354.2</v>
      </c>
      <c r="I1476" s="119">
        <v>376324</v>
      </c>
      <c r="J1476" s="119">
        <v>133635784.90000001</v>
      </c>
      <c r="K1476" s="121">
        <v>43145</v>
      </c>
      <c r="L1476" s="119">
        <v>10353</v>
      </c>
      <c r="M1476" s="119" t="s">
        <v>2104</v>
      </c>
    </row>
    <row r="1477" spans="1:13">
      <c r="A1477" s="119" t="s">
        <v>2105</v>
      </c>
      <c r="B1477" s="119" t="s">
        <v>397</v>
      </c>
      <c r="C1477" s="119">
        <v>70.8</v>
      </c>
      <c r="D1477" s="119">
        <v>71.599999999999994</v>
      </c>
      <c r="E1477" s="119">
        <v>70.05</v>
      </c>
      <c r="F1477" s="119">
        <v>70.599999999999994</v>
      </c>
      <c r="G1477" s="119">
        <v>70.95</v>
      </c>
      <c r="H1477" s="119">
        <v>71</v>
      </c>
      <c r="I1477" s="119">
        <v>11186</v>
      </c>
      <c r="J1477" s="119">
        <v>793356</v>
      </c>
      <c r="K1477" s="121">
        <v>43145</v>
      </c>
      <c r="L1477" s="119">
        <v>106</v>
      </c>
      <c r="M1477" s="119" t="s">
        <v>2106</v>
      </c>
    </row>
    <row r="1478" spans="1:13">
      <c r="A1478" s="119" t="s">
        <v>2107</v>
      </c>
      <c r="B1478" s="119" t="s">
        <v>397</v>
      </c>
      <c r="C1478" s="119">
        <v>738.9</v>
      </c>
      <c r="D1478" s="119">
        <v>739.95</v>
      </c>
      <c r="E1478" s="119">
        <v>709.1</v>
      </c>
      <c r="F1478" s="119">
        <v>715.85</v>
      </c>
      <c r="G1478" s="119">
        <v>714.9</v>
      </c>
      <c r="H1478" s="119">
        <v>728.3</v>
      </c>
      <c r="I1478" s="119">
        <v>57894</v>
      </c>
      <c r="J1478" s="119">
        <v>41887772.049999997</v>
      </c>
      <c r="K1478" s="121">
        <v>43145</v>
      </c>
      <c r="L1478" s="119">
        <v>2139</v>
      </c>
      <c r="M1478" s="119" t="s">
        <v>2108</v>
      </c>
    </row>
    <row r="1479" spans="1:13">
      <c r="A1479" s="119" t="s">
        <v>3392</v>
      </c>
      <c r="B1479" s="119" t="s">
        <v>397</v>
      </c>
      <c r="C1479" s="119">
        <v>18.149999999999999</v>
      </c>
      <c r="D1479" s="119">
        <v>19</v>
      </c>
      <c r="E1479" s="119">
        <v>18.149999999999999</v>
      </c>
      <c r="F1479" s="119">
        <v>18.8</v>
      </c>
      <c r="G1479" s="119">
        <v>18.95</v>
      </c>
      <c r="H1479" s="119">
        <v>18.8</v>
      </c>
      <c r="I1479" s="119">
        <v>18225</v>
      </c>
      <c r="J1479" s="119">
        <v>342418.55</v>
      </c>
      <c r="K1479" s="121">
        <v>43145</v>
      </c>
      <c r="L1479" s="119">
        <v>87</v>
      </c>
      <c r="M1479" s="119" t="s">
        <v>3393</v>
      </c>
    </row>
    <row r="1480" spans="1:13">
      <c r="A1480" s="119" t="s">
        <v>3394</v>
      </c>
      <c r="B1480" s="119" t="s">
        <v>397</v>
      </c>
      <c r="C1480" s="119">
        <v>359.9</v>
      </c>
      <c r="D1480" s="119">
        <v>361.8</v>
      </c>
      <c r="E1480" s="119">
        <v>351.2</v>
      </c>
      <c r="F1480" s="119">
        <v>353.9</v>
      </c>
      <c r="G1480" s="119">
        <v>354</v>
      </c>
      <c r="H1480" s="119">
        <v>355.65</v>
      </c>
      <c r="I1480" s="119">
        <v>5685</v>
      </c>
      <c r="J1480" s="119">
        <v>2030866.6</v>
      </c>
      <c r="K1480" s="121">
        <v>43145</v>
      </c>
      <c r="L1480" s="119">
        <v>125</v>
      </c>
      <c r="M1480" s="119" t="s">
        <v>3395</v>
      </c>
    </row>
    <row r="1481" spans="1:13">
      <c r="A1481" s="119" t="s">
        <v>2109</v>
      </c>
      <c r="B1481" s="119" t="s">
        <v>397</v>
      </c>
      <c r="C1481" s="119">
        <v>1.3</v>
      </c>
      <c r="D1481" s="119">
        <v>1.35</v>
      </c>
      <c r="E1481" s="119">
        <v>1.3</v>
      </c>
      <c r="F1481" s="119">
        <v>1.35</v>
      </c>
      <c r="G1481" s="119">
        <v>1.35</v>
      </c>
      <c r="H1481" s="119">
        <v>1.3</v>
      </c>
      <c r="I1481" s="119">
        <v>166034</v>
      </c>
      <c r="J1481" s="119">
        <v>220725.65</v>
      </c>
      <c r="K1481" s="121">
        <v>43145</v>
      </c>
      <c r="L1481" s="119">
        <v>88</v>
      </c>
      <c r="M1481" s="119" t="s">
        <v>2110</v>
      </c>
    </row>
    <row r="1482" spans="1:13">
      <c r="A1482" s="119" t="s">
        <v>2111</v>
      </c>
      <c r="B1482" s="119" t="s">
        <v>397</v>
      </c>
      <c r="C1482" s="119">
        <v>90</v>
      </c>
      <c r="D1482" s="119">
        <v>91.3</v>
      </c>
      <c r="E1482" s="119">
        <v>86</v>
      </c>
      <c r="F1482" s="119">
        <v>86.95</v>
      </c>
      <c r="G1482" s="119">
        <v>86.35</v>
      </c>
      <c r="H1482" s="119">
        <v>87.3</v>
      </c>
      <c r="I1482" s="119">
        <v>5113932</v>
      </c>
      <c r="J1482" s="119">
        <v>451056601.25</v>
      </c>
      <c r="K1482" s="121">
        <v>43145</v>
      </c>
      <c r="L1482" s="119">
        <v>20121</v>
      </c>
      <c r="M1482" s="119" t="s">
        <v>2112</v>
      </c>
    </row>
    <row r="1483" spans="1:13">
      <c r="A1483" s="119" t="s">
        <v>2113</v>
      </c>
      <c r="B1483" s="119" t="s">
        <v>397</v>
      </c>
      <c r="C1483" s="119">
        <v>85.5</v>
      </c>
      <c r="D1483" s="119">
        <v>86.6</v>
      </c>
      <c r="E1483" s="119">
        <v>83.8</v>
      </c>
      <c r="F1483" s="119">
        <v>84.55</v>
      </c>
      <c r="G1483" s="119">
        <v>84.15</v>
      </c>
      <c r="H1483" s="119">
        <v>84.65</v>
      </c>
      <c r="I1483" s="119">
        <v>45406</v>
      </c>
      <c r="J1483" s="119">
        <v>3863681.9</v>
      </c>
      <c r="K1483" s="121">
        <v>43145</v>
      </c>
      <c r="L1483" s="119">
        <v>551</v>
      </c>
      <c r="M1483" s="119" t="s">
        <v>2114</v>
      </c>
    </row>
    <row r="1484" spans="1:13">
      <c r="A1484" s="119" t="s">
        <v>2115</v>
      </c>
      <c r="B1484" s="119" t="s">
        <v>397</v>
      </c>
      <c r="C1484" s="119">
        <v>1600</v>
      </c>
      <c r="D1484" s="119">
        <v>1633</v>
      </c>
      <c r="E1484" s="119">
        <v>1585.05</v>
      </c>
      <c r="F1484" s="119">
        <v>1603.25</v>
      </c>
      <c r="G1484" s="119">
        <v>1600</v>
      </c>
      <c r="H1484" s="119">
        <v>1546.9</v>
      </c>
      <c r="I1484" s="119">
        <v>31358</v>
      </c>
      <c r="J1484" s="119">
        <v>50293807.700000003</v>
      </c>
      <c r="K1484" s="121">
        <v>43145</v>
      </c>
      <c r="L1484" s="119">
        <v>3431</v>
      </c>
      <c r="M1484" s="119" t="s">
        <v>2116</v>
      </c>
    </row>
    <row r="1485" spans="1:13">
      <c r="A1485" s="119" t="s">
        <v>2117</v>
      </c>
      <c r="B1485" s="119" t="s">
        <v>397</v>
      </c>
      <c r="C1485" s="119">
        <v>1200</v>
      </c>
      <c r="D1485" s="119">
        <v>1213</v>
      </c>
      <c r="E1485" s="119">
        <v>1088</v>
      </c>
      <c r="F1485" s="119">
        <v>1098</v>
      </c>
      <c r="G1485" s="119">
        <v>1096.5</v>
      </c>
      <c r="H1485" s="119">
        <v>1051.5</v>
      </c>
      <c r="I1485" s="119">
        <v>153283</v>
      </c>
      <c r="J1485" s="119">
        <v>172858959.15000001</v>
      </c>
      <c r="K1485" s="121">
        <v>43145</v>
      </c>
      <c r="L1485" s="119">
        <v>11083</v>
      </c>
      <c r="M1485" s="119" t="s">
        <v>2118</v>
      </c>
    </row>
    <row r="1486" spans="1:13">
      <c r="A1486" s="119" t="s">
        <v>162</v>
      </c>
      <c r="B1486" s="119" t="s">
        <v>397</v>
      </c>
      <c r="C1486" s="119">
        <v>597</v>
      </c>
      <c r="D1486" s="119">
        <v>606.20000000000005</v>
      </c>
      <c r="E1486" s="119">
        <v>594</v>
      </c>
      <c r="F1486" s="119">
        <v>601.75</v>
      </c>
      <c r="G1486" s="119">
        <v>600</v>
      </c>
      <c r="H1486" s="119">
        <v>592.5</v>
      </c>
      <c r="I1486" s="119">
        <v>807610</v>
      </c>
      <c r="J1486" s="119">
        <v>485231107.60000002</v>
      </c>
      <c r="K1486" s="121">
        <v>43145</v>
      </c>
      <c r="L1486" s="119">
        <v>17521</v>
      </c>
      <c r="M1486" s="119" t="s">
        <v>2119</v>
      </c>
    </row>
    <row r="1487" spans="1:13">
      <c r="A1487" s="119" t="s">
        <v>2120</v>
      </c>
      <c r="B1487" s="119" t="s">
        <v>397</v>
      </c>
      <c r="C1487" s="119">
        <v>432</v>
      </c>
      <c r="D1487" s="119">
        <v>436</v>
      </c>
      <c r="E1487" s="119">
        <v>426.5</v>
      </c>
      <c r="F1487" s="119">
        <v>431.15</v>
      </c>
      <c r="G1487" s="119">
        <v>428</v>
      </c>
      <c r="H1487" s="119">
        <v>427.95</v>
      </c>
      <c r="I1487" s="119">
        <v>36973</v>
      </c>
      <c r="J1487" s="119">
        <v>16011467.5</v>
      </c>
      <c r="K1487" s="121">
        <v>43145</v>
      </c>
      <c r="L1487" s="119">
        <v>1196</v>
      </c>
      <c r="M1487" s="119" t="s">
        <v>2121</v>
      </c>
    </row>
    <row r="1488" spans="1:13">
      <c r="A1488" s="119" t="s">
        <v>2122</v>
      </c>
      <c r="B1488" s="119" t="s">
        <v>397</v>
      </c>
      <c r="C1488" s="119">
        <v>157.30000000000001</v>
      </c>
      <c r="D1488" s="119">
        <v>161.75</v>
      </c>
      <c r="E1488" s="119">
        <v>154.6</v>
      </c>
      <c r="F1488" s="119">
        <v>155.5</v>
      </c>
      <c r="G1488" s="119">
        <v>156.65</v>
      </c>
      <c r="H1488" s="119">
        <v>154.30000000000001</v>
      </c>
      <c r="I1488" s="119">
        <v>44618</v>
      </c>
      <c r="J1488" s="119">
        <v>7050718.75</v>
      </c>
      <c r="K1488" s="121">
        <v>43145</v>
      </c>
      <c r="L1488" s="119">
        <v>709</v>
      </c>
      <c r="M1488" s="119" t="s">
        <v>2123</v>
      </c>
    </row>
    <row r="1489" spans="1:13">
      <c r="A1489" s="119" t="s">
        <v>2124</v>
      </c>
      <c r="B1489" s="119" t="s">
        <v>397</v>
      </c>
      <c r="C1489" s="119">
        <v>3210</v>
      </c>
      <c r="D1489" s="119">
        <v>3275</v>
      </c>
      <c r="E1489" s="119">
        <v>3210</v>
      </c>
      <c r="F1489" s="119">
        <v>3268.85</v>
      </c>
      <c r="G1489" s="119">
        <v>3260</v>
      </c>
      <c r="H1489" s="119">
        <v>3249.55</v>
      </c>
      <c r="I1489" s="119">
        <v>1409</v>
      </c>
      <c r="J1489" s="119">
        <v>4602530.4000000004</v>
      </c>
      <c r="K1489" s="121">
        <v>43145</v>
      </c>
      <c r="L1489" s="119">
        <v>238</v>
      </c>
      <c r="M1489" s="119" t="s">
        <v>2125</v>
      </c>
    </row>
    <row r="1490" spans="1:13">
      <c r="A1490" s="119" t="s">
        <v>2126</v>
      </c>
      <c r="B1490" s="119" t="s">
        <v>397</v>
      </c>
      <c r="C1490" s="119">
        <v>2667.6</v>
      </c>
      <c r="D1490" s="119">
        <v>2700</v>
      </c>
      <c r="E1490" s="119">
        <v>2645</v>
      </c>
      <c r="F1490" s="119">
        <v>2668.15</v>
      </c>
      <c r="G1490" s="119">
        <v>2671.6</v>
      </c>
      <c r="H1490" s="119">
        <v>2641.9</v>
      </c>
      <c r="I1490" s="119">
        <v>4846</v>
      </c>
      <c r="J1490" s="119">
        <v>12965095.5</v>
      </c>
      <c r="K1490" s="121">
        <v>43145</v>
      </c>
      <c r="L1490" s="119">
        <v>654</v>
      </c>
      <c r="M1490" s="119" t="s">
        <v>2127</v>
      </c>
    </row>
    <row r="1491" spans="1:13">
      <c r="A1491" s="119" t="s">
        <v>2128</v>
      </c>
      <c r="B1491" s="119" t="s">
        <v>397</v>
      </c>
      <c r="C1491" s="119">
        <v>1325</v>
      </c>
      <c r="D1491" s="119">
        <v>1325</v>
      </c>
      <c r="E1491" s="119">
        <v>1305.05</v>
      </c>
      <c r="F1491" s="119">
        <v>1314.4</v>
      </c>
      <c r="G1491" s="119">
        <v>1314</v>
      </c>
      <c r="H1491" s="119">
        <v>1316.9</v>
      </c>
      <c r="I1491" s="119">
        <v>32975</v>
      </c>
      <c r="J1491" s="119">
        <v>43255507.850000001</v>
      </c>
      <c r="K1491" s="121">
        <v>43145</v>
      </c>
      <c r="L1491" s="119">
        <v>2021</v>
      </c>
      <c r="M1491" s="119" t="s">
        <v>2129</v>
      </c>
    </row>
    <row r="1492" spans="1:13">
      <c r="A1492" s="119" t="s">
        <v>2130</v>
      </c>
      <c r="B1492" s="119" t="s">
        <v>397</v>
      </c>
      <c r="C1492" s="119">
        <v>570</v>
      </c>
      <c r="D1492" s="119">
        <v>579.6</v>
      </c>
      <c r="E1492" s="119">
        <v>564</v>
      </c>
      <c r="F1492" s="119">
        <v>568.45000000000005</v>
      </c>
      <c r="G1492" s="119">
        <v>565</v>
      </c>
      <c r="H1492" s="119">
        <v>558.45000000000005</v>
      </c>
      <c r="I1492" s="119">
        <v>231086</v>
      </c>
      <c r="J1492" s="119">
        <v>131572258.95</v>
      </c>
      <c r="K1492" s="121">
        <v>43145</v>
      </c>
      <c r="L1492" s="119">
        <v>12322</v>
      </c>
      <c r="M1492" s="119" t="s">
        <v>2131</v>
      </c>
    </row>
    <row r="1493" spans="1:13">
      <c r="A1493" s="119" t="s">
        <v>2132</v>
      </c>
      <c r="B1493" s="119" t="s">
        <v>397</v>
      </c>
      <c r="C1493" s="119">
        <v>7275</v>
      </c>
      <c r="D1493" s="119">
        <v>7350</v>
      </c>
      <c r="E1493" s="119">
        <v>7250</v>
      </c>
      <c r="F1493" s="119">
        <v>7334.8</v>
      </c>
      <c r="G1493" s="119">
        <v>7335</v>
      </c>
      <c r="H1493" s="119">
        <v>7258.45</v>
      </c>
      <c r="I1493" s="119">
        <v>7210</v>
      </c>
      <c r="J1493" s="119">
        <v>52817554.25</v>
      </c>
      <c r="K1493" s="121">
        <v>43145</v>
      </c>
      <c r="L1493" s="119">
        <v>861</v>
      </c>
      <c r="M1493" s="119" t="s">
        <v>2133</v>
      </c>
    </row>
    <row r="1494" spans="1:13">
      <c r="A1494" s="119" t="s">
        <v>2134</v>
      </c>
      <c r="B1494" s="119" t="s">
        <v>397</v>
      </c>
      <c r="C1494" s="119">
        <v>208</v>
      </c>
      <c r="D1494" s="119">
        <v>213.2</v>
      </c>
      <c r="E1494" s="119">
        <v>205.5</v>
      </c>
      <c r="F1494" s="119">
        <v>207.15</v>
      </c>
      <c r="G1494" s="119">
        <v>205.9</v>
      </c>
      <c r="H1494" s="119">
        <v>205.8</v>
      </c>
      <c r="I1494" s="119">
        <v>570997</v>
      </c>
      <c r="J1494" s="119">
        <v>119406176.8</v>
      </c>
      <c r="K1494" s="121">
        <v>43145</v>
      </c>
      <c r="L1494" s="119">
        <v>10064</v>
      </c>
      <c r="M1494" s="119" t="s">
        <v>2135</v>
      </c>
    </row>
    <row r="1495" spans="1:13">
      <c r="A1495" s="119" t="s">
        <v>2542</v>
      </c>
      <c r="B1495" s="119" t="s">
        <v>397</v>
      </c>
      <c r="C1495" s="119">
        <v>118.1</v>
      </c>
      <c r="D1495" s="119">
        <v>119.8</v>
      </c>
      <c r="E1495" s="119">
        <v>110</v>
      </c>
      <c r="F1495" s="119">
        <v>110.85</v>
      </c>
      <c r="G1495" s="119">
        <v>110.1</v>
      </c>
      <c r="H1495" s="119">
        <v>114.15</v>
      </c>
      <c r="I1495" s="119">
        <v>702851</v>
      </c>
      <c r="J1495" s="119">
        <v>80527363.900000006</v>
      </c>
      <c r="K1495" s="121">
        <v>43145</v>
      </c>
      <c r="L1495" s="119">
        <v>7394</v>
      </c>
      <c r="M1495" s="119" t="s">
        <v>2543</v>
      </c>
    </row>
    <row r="1496" spans="1:13">
      <c r="A1496" s="119" t="s">
        <v>2269</v>
      </c>
      <c r="B1496" s="119" t="s">
        <v>397</v>
      </c>
      <c r="C1496" s="119">
        <v>1130.8</v>
      </c>
      <c r="D1496" s="119">
        <v>1161</v>
      </c>
      <c r="E1496" s="119">
        <v>1085</v>
      </c>
      <c r="F1496" s="119">
        <v>1089.25</v>
      </c>
      <c r="G1496" s="119">
        <v>1096</v>
      </c>
      <c r="H1496" s="119">
        <v>1130.8</v>
      </c>
      <c r="I1496" s="119">
        <v>8280</v>
      </c>
      <c r="J1496" s="119">
        <v>9245172.4000000004</v>
      </c>
      <c r="K1496" s="121">
        <v>43145</v>
      </c>
      <c r="L1496" s="119">
        <v>864</v>
      </c>
      <c r="M1496" s="119" t="s">
        <v>2270</v>
      </c>
    </row>
    <row r="1497" spans="1:13">
      <c r="A1497" s="119" t="s">
        <v>2136</v>
      </c>
      <c r="B1497" s="119" t="s">
        <v>397</v>
      </c>
      <c r="C1497" s="119">
        <v>56.9</v>
      </c>
      <c r="D1497" s="119">
        <v>57.1</v>
      </c>
      <c r="E1497" s="119">
        <v>51.75</v>
      </c>
      <c r="F1497" s="119">
        <v>52.5</v>
      </c>
      <c r="G1497" s="119">
        <v>53</v>
      </c>
      <c r="H1497" s="119">
        <v>54.4</v>
      </c>
      <c r="I1497" s="119">
        <v>14074</v>
      </c>
      <c r="J1497" s="119">
        <v>757563.6</v>
      </c>
      <c r="K1497" s="121">
        <v>43145</v>
      </c>
      <c r="L1497" s="119">
        <v>168</v>
      </c>
      <c r="M1497" s="119" t="s">
        <v>2137</v>
      </c>
    </row>
    <row r="1498" spans="1:13">
      <c r="A1498" s="119" t="s">
        <v>2138</v>
      </c>
      <c r="B1498" s="119" t="s">
        <v>397</v>
      </c>
      <c r="C1498" s="119">
        <v>165.9</v>
      </c>
      <c r="D1498" s="119">
        <v>179</v>
      </c>
      <c r="E1498" s="119">
        <v>165.9</v>
      </c>
      <c r="F1498" s="119">
        <v>172.65</v>
      </c>
      <c r="G1498" s="119">
        <v>173.5</v>
      </c>
      <c r="H1498" s="119">
        <v>164.6</v>
      </c>
      <c r="I1498" s="119">
        <v>1304619</v>
      </c>
      <c r="J1498" s="119">
        <v>225933119.09999999</v>
      </c>
      <c r="K1498" s="121">
        <v>43145</v>
      </c>
      <c r="L1498" s="119">
        <v>14026</v>
      </c>
      <c r="M1498" s="119" t="s">
        <v>2139</v>
      </c>
    </row>
    <row r="1499" spans="1:13">
      <c r="A1499" s="119" t="s">
        <v>2140</v>
      </c>
      <c r="B1499" s="119" t="s">
        <v>397</v>
      </c>
      <c r="C1499" s="119">
        <v>164</v>
      </c>
      <c r="D1499" s="119">
        <v>171.9</v>
      </c>
      <c r="E1499" s="119">
        <v>163.95</v>
      </c>
      <c r="F1499" s="119">
        <v>167.5</v>
      </c>
      <c r="G1499" s="119">
        <v>165.5</v>
      </c>
      <c r="H1499" s="119">
        <v>164.4</v>
      </c>
      <c r="I1499" s="119">
        <v>615753</v>
      </c>
      <c r="J1499" s="119">
        <v>103254615.34999999</v>
      </c>
      <c r="K1499" s="121">
        <v>43145</v>
      </c>
      <c r="L1499" s="119">
        <v>5483</v>
      </c>
      <c r="M1499" s="119" t="s">
        <v>2141</v>
      </c>
    </row>
    <row r="1500" spans="1:13">
      <c r="A1500" s="119" t="s">
        <v>3396</v>
      </c>
      <c r="B1500" s="119" t="s">
        <v>397</v>
      </c>
      <c r="C1500" s="119">
        <v>164.65</v>
      </c>
      <c r="D1500" s="119">
        <v>172.8</v>
      </c>
      <c r="E1500" s="119">
        <v>160.25</v>
      </c>
      <c r="F1500" s="119">
        <v>166.8</v>
      </c>
      <c r="G1500" s="119">
        <v>168</v>
      </c>
      <c r="H1500" s="119">
        <v>164.6</v>
      </c>
      <c r="I1500" s="119">
        <v>3187</v>
      </c>
      <c r="J1500" s="119">
        <v>533468.75</v>
      </c>
      <c r="K1500" s="121">
        <v>43145</v>
      </c>
      <c r="L1500" s="119">
        <v>67</v>
      </c>
      <c r="M1500" s="119" t="s">
        <v>3397</v>
      </c>
    </row>
    <row r="1501" spans="1:13">
      <c r="A1501" s="119" t="s">
        <v>2142</v>
      </c>
      <c r="B1501" s="119" t="s">
        <v>397</v>
      </c>
      <c r="C1501" s="119">
        <v>70.2</v>
      </c>
      <c r="D1501" s="119">
        <v>70.599999999999994</v>
      </c>
      <c r="E1501" s="119">
        <v>67.349999999999994</v>
      </c>
      <c r="F1501" s="119">
        <v>68</v>
      </c>
      <c r="G1501" s="119">
        <v>68.3</v>
      </c>
      <c r="H1501" s="119">
        <v>71.849999999999994</v>
      </c>
      <c r="I1501" s="119">
        <v>2267389</v>
      </c>
      <c r="J1501" s="119">
        <v>155576514.5</v>
      </c>
      <c r="K1501" s="121">
        <v>43145</v>
      </c>
      <c r="L1501" s="119">
        <v>10798</v>
      </c>
      <c r="M1501" s="119" t="s">
        <v>2143</v>
      </c>
    </row>
    <row r="1502" spans="1:13">
      <c r="A1502" s="119" t="s">
        <v>2144</v>
      </c>
      <c r="B1502" s="119" t="s">
        <v>397</v>
      </c>
      <c r="C1502" s="119">
        <v>2932.2</v>
      </c>
      <c r="D1502" s="119">
        <v>3000</v>
      </c>
      <c r="E1502" s="119">
        <v>2932.2</v>
      </c>
      <c r="F1502" s="119">
        <v>2979.25</v>
      </c>
      <c r="G1502" s="119">
        <v>2970</v>
      </c>
      <c r="H1502" s="119">
        <v>2964.05</v>
      </c>
      <c r="I1502" s="119">
        <v>571</v>
      </c>
      <c r="J1502" s="119">
        <v>1703961</v>
      </c>
      <c r="K1502" s="121">
        <v>43145</v>
      </c>
      <c r="L1502" s="119">
        <v>108</v>
      </c>
      <c r="M1502" s="119" t="s">
        <v>2145</v>
      </c>
    </row>
    <row r="1503" spans="1:13">
      <c r="A1503" s="119" t="s">
        <v>2146</v>
      </c>
      <c r="B1503" s="119" t="s">
        <v>397</v>
      </c>
      <c r="C1503" s="119">
        <v>2191.5</v>
      </c>
      <c r="D1503" s="119">
        <v>2218</v>
      </c>
      <c r="E1503" s="119">
        <v>2165</v>
      </c>
      <c r="F1503" s="119">
        <v>2180.25</v>
      </c>
      <c r="G1503" s="119">
        <v>2165</v>
      </c>
      <c r="H1503" s="119">
        <v>2177.65</v>
      </c>
      <c r="I1503" s="119">
        <v>201</v>
      </c>
      <c r="J1503" s="119">
        <v>441795.4</v>
      </c>
      <c r="K1503" s="121">
        <v>43145</v>
      </c>
      <c r="L1503" s="119">
        <v>99</v>
      </c>
      <c r="M1503" s="119" t="s">
        <v>2147</v>
      </c>
    </row>
    <row r="1504" spans="1:13">
      <c r="A1504" s="119" t="s">
        <v>2148</v>
      </c>
      <c r="B1504" s="119" t="s">
        <v>397</v>
      </c>
      <c r="C1504" s="119">
        <v>1520</v>
      </c>
      <c r="D1504" s="119">
        <v>1530</v>
      </c>
      <c r="E1504" s="119">
        <v>1465.5</v>
      </c>
      <c r="F1504" s="119">
        <v>1474.85</v>
      </c>
      <c r="G1504" s="119">
        <v>1468</v>
      </c>
      <c r="H1504" s="119">
        <v>1510.5</v>
      </c>
      <c r="I1504" s="119">
        <v>57410</v>
      </c>
      <c r="J1504" s="119">
        <v>84849965.349999994</v>
      </c>
      <c r="K1504" s="121">
        <v>43145</v>
      </c>
      <c r="L1504" s="119">
        <v>7227</v>
      </c>
      <c r="M1504" s="119" t="s">
        <v>2149</v>
      </c>
    </row>
    <row r="1505" spans="1:13">
      <c r="A1505" s="119" t="s">
        <v>2150</v>
      </c>
      <c r="B1505" s="119" t="s">
        <v>397</v>
      </c>
      <c r="C1505" s="119">
        <v>122.9</v>
      </c>
      <c r="D1505" s="119">
        <v>122.9</v>
      </c>
      <c r="E1505" s="119">
        <v>115.5</v>
      </c>
      <c r="F1505" s="119">
        <v>117.7</v>
      </c>
      <c r="G1505" s="119">
        <v>116.5</v>
      </c>
      <c r="H1505" s="119">
        <v>119.55</v>
      </c>
      <c r="I1505" s="119">
        <v>211695</v>
      </c>
      <c r="J1505" s="119">
        <v>25593397.100000001</v>
      </c>
      <c r="K1505" s="121">
        <v>43145</v>
      </c>
      <c r="L1505" s="119">
        <v>1373</v>
      </c>
      <c r="M1505" s="119" t="s">
        <v>2151</v>
      </c>
    </row>
    <row r="1506" spans="1:13">
      <c r="A1506" s="119" t="s">
        <v>2743</v>
      </c>
      <c r="B1506" s="119" t="s">
        <v>397</v>
      </c>
      <c r="C1506" s="119">
        <v>2.2000000000000002</v>
      </c>
      <c r="D1506" s="119">
        <v>2.2000000000000002</v>
      </c>
      <c r="E1506" s="119">
        <v>2.2000000000000002</v>
      </c>
      <c r="F1506" s="119">
        <v>2.2000000000000002</v>
      </c>
      <c r="G1506" s="119">
        <v>2.2000000000000002</v>
      </c>
      <c r="H1506" s="119">
        <v>2.15</v>
      </c>
      <c r="I1506" s="119">
        <v>7713</v>
      </c>
      <c r="J1506" s="119">
        <v>16968.599999999999</v>
      </c>
      <c r="K1506" s="121">
        <v>43145</v>
      </c>
      <c r="L1506" s="119">
        <v>10</v>
      </c>
      <c r="M1506" s="119" t="s">
        <v>2744</v>
      </c>
    </row>
    <row r="1507" spans="1:13">
      <c r="A1507" s="119" t="s">
        <v>163</v>
      </c>
      <c r="B1507" s="119" t="s">
        <v>397</v>
      </c>
      <c r="C1507" s="119">
        <v>290</v>
      </c>
      <c r="D1507" s="119">
        <v>296.75</v>
      </c>
      <c r="E1507" s="119">
        <v>289.55</v>
      </c>
      <c r="F1507" s="119">
        <v>293.45</v>
      </c>
      <c r="G1507" s="119">
        <v>291.64999999999998</v>
      </c>
      <c r="H1507" s="119">
        <v>288.95</v>
      </c>
      <c r="I1507" s="119">
        <v>3023672</v>
      </c>
      <c r="J1507" s="119">
        <v>889775627.45000005</v>
      </c>
      <c r="K1507" s="121">
        <v>43145</v>
      </c>
      <c r="L1507" s="119">
        <v>53749</v>
      </c>
      <c r="M1507" s="119" t="s">
        <v>2152</v>
      </c>
    </row>
    <row r="1508" spans="1:13">
      <c r="A1508" s="119" t="s">
        <v>164</v>
      </c>
      <c r="B1508" s="119" t="s">
        <v>397</v>
      </c>
      <c r="C1508" s="119">
        <v>819.7</v>
      </c>
      <c r="D1508" s="119">
        <v>840.5</v>
      </c>
      <c r="E1508" s="119">
        <v>815</v>
      </c>
      <c r="F1508" s="119">
        <v>824.85</v>
      </c>
      <c r="G1508" s="119">
        <v>820</v>
      </c>
      <c r="H1508" s="119">
        <v>814.7</v>
      </c>
      <c r="I1508" s="119">
        <v>1707372</v>
      </c>
      <c r="J1508" s="119">
        <v>1416226441.3499999</v>
      </c>
      <c r="K1508" s="121">
        <v>43145</v>
      </c>
      <c r="L1508" s="119">
        <v>28226</v>
      </c>
      <c r="M1508" s="119" t="s">
        <v>2153</v>
      </c>
    </row>
    <row r="1509" spans="1:13">
      <c r="A1509" s="119" t="s">
        <v>2154</v>
      </c>
      <c r="B1509" s="119" t="s">
        <v>397</v>
      </c>
      <c r="C1509" s="119">
        <v>391.35</v>
      </c>
      <c r="D1509" s="119">
        <v>391.35</v>
      </c>
      <c r="E1509" s="119">
        <v>371.25</v>
      </c>
      <c r="F1509" s="119">
        <v>377.75</v>
      </c>
      <c r="G1509" s="119">
        <v>371.25</v>
      </c>
      <c r="H1509" s="119">
        <v>386.4</v>
      </c>
      <c r="I1509" s="119">
        <v>50608</v>
      </c>
      <c r="J1509" s="119">
        <v>19339378.25</v>
      </c>
      <c r="K1509" s="121">
        <v>43145</v>
      </c>
      <c r="L1509" s="119">
        <v>2363</v>
      </c>
      <c r="M1509" s="119" t="s">
        <v>2155</v>
      </c>
    </row>
    <row r="1510" spans="1:13">
      <c r="A1510" s="119" t="s">
        <v>2737</v>
      </c>
      <c r="B1510" s="119" t="s">
        <v>397</v>
      </c>
      <c r="C1510" s="119">
        <v>7.15</v>
      </c>
      <c r="D1510" s="119">
        <v>7.3</v>
      </c>
      <c r="E1510" s="119">
        <v>7.05</v>
      </c>
      <c r="F1510" s="119">
        <v>7.1</v>
      </c>
      <c r="G1510" s="119">
        <v>7.1</v>
      </c>
      <c r="H1510" s="119">
        <v>7.25</v>
      </c>
      <c r="I1510" s="119">
        <v>18247</v>
      </c>
      <c r="J1510" s="119">
        <v>130296.55</v>
      </c>
      <c r="K1510" s="121">
        <v>43145</v>
      </c>
      <c r="L1510" s="119">
        <v>100</v>
      </c>
      <c r="M1510" s="119" t="s">
        <v>2738</v>
      </c>
    </row>
    <row r="1511" spans="1:13">
      <c r="A1511" s="119" t="s">
        <v>2156</v>
      </c>
      <c r="B1511" s="119" t="s">
        <v>397</v>
      </c>
      <c r="C1511" s="119">
        <v>271.8</v>
      </c>
      <c r="D1511" s="119">
        <v>294</v>
      </c>
      <c r="E1511" s="119">
        <v>265.10000000000002</v>
      </c>
      <c r="F1511" s="119">
        <v>271.85000000000002</v>
      </c>
      <c r="G1511" s="119">
        <v>269.3</v>
      </c>
      <c r="H1511" s="119">
        <v>274.89999999999998</v>
      </c>
      <c r="I1511" s="119">
        <v>253466</v>
      </c>
      <c r="J1511" s="119">
        <v>71243518.900000006</v>
      </c>
      <c r="K1511" s="121">
        <v>43145</v>
      </c>
      <c r="L1511" s="119">
        <v>4308</v>
      </c>
      <c r="M1511" s="119" t="s">
        <v>2157</v>
      </c>
    </row>
    <row r="1512" spans="1:13">
      <c r="A1512" s="119" t="s">
        <v>2158</v>
      </c>
      <c r="B1512" s="119" t="s">
        <v>397</v>
      </c>
      <c r="C1512" s="119">
        <v>60.3</v>
      </c>
      <c r="D1512" s="119">
        <v>61.45</v>
      </c>
      <c r="E1512" s="119">
        <v>59.7</v>
      </c>
      <c r="F1512" s="119">
        <v>60.4</v>
      </c>
      <c r="G1512" s="119">
        <v>60</v>
      </c>
      <c r="H1512" s="119">
        <v>59.3</v>
      </c>
      <c r="I1512" s="119">
        <v>18519</v>
      </c>
      <c r="J1512" s="119">
        <v>1118321.95</v>
      </c>
      <c r="K1512" s="121">
        <v>43145</v>
      </c>
      <c r="L1512" s="119">
        <v>146</v>
      </c>
      <c r="M1512" s="119" t="s">
        <v>2159</v>
      </c>
    </row>
    <row r="1513" spans="1:13">
      <c r="A1513" s="119" t="s">
        <v>3398</v>
      </c>
      <c r="B1513" s="119" t="s">
        <v>397</v>
      </c>
      <c r="C1513" s="119">
        <v>3.15</v>
      </c>
      <c r="D1513" s="119">
        <v>3.15</v>
      </c>
      <c r="E1513" s="119">
        <v>2.85</v>
      </c>
      <c r="F1513" s="119">
        <v>2.85</v>
      </c>
      <c r="G1513" s="119">
        <v>3</v>
      </c>
      <c r="H1513" s="119">
        <v>3</v>
      </c>
      <c r="I1513" s="119">
        <v>14774</v>
      </c>
      <c r="J1513" s="119">
        <v>43826.3</v>
      </c>
      <c r="K1513" s="121">
        <v>43145</v>
      </c>
      <c r="L1513" s="119">
        <v>40</v>
      </c>
      <c r="M1513" s="119" t="s">
        <v>3399</v>
      </c>
    </row>
    <row r="1514" spans="1:13">
      <c r="A1514" s="119" t="s">
        <v>3400</v>
      </c>
      <c r="B1514" s="119" t="s">
        <v>397</v>
      </c>
      <c r="C1514" s="119">
        <v>59.25</v>
      </c>
      <c r="D1514" s="119">
        <v>62.8</v>
      </c>
      <c r="E1514" s="119">
        <v>57.2</v>
      </c>
      <c r="F1514" s="119">
        <v>62</v>
      </c>
      <c r="G1514" s="119">
        <v>60.65</v>
      </c>
      <c r="H1514" s="119">
        <v>59.85</v>
      </c>
      <c r="I1514" s="119">
        <v>27137</v>
      </c>
      <c r="J1514" s="119">
        <v>1653687.85</v>
      </c>
      <c r="K1514" s="121">
        <v>43145</v>
      </c>
      <c r="L1514" s="119">
        <v>135</v>
      </c>
      <c r="M1514" s="119" t="s">
        <v>3401</v>
      </c>
    </row>
    <row r="1515" spans="1:13">
      <c r="A1515" s="119" t="s">
        <v>165</v>
      </c>
      <c r="B1515" s="119" t="s">
        <v>397</v>
      </c>
      <c r="C1515" s="119">
        <v>336</v>
      </c>
      <c r="D1515" s="119">
        <v>337.85</v>
      </c>
      <c r="E1515" s="119">
        <v>318.95</v>
      </c>
      <c r="F1515" s="119">
        <v>320.35000000000002</v>
      </c>
      <c r="G1515" s="119">
        <v>319.35000000000002</v>
      </c>
      <c r="H1515" s="119">
        <v>335.4</v>
      </c>
      <c r="I1515" s="119">
        <v>13548524</v>
      </c>
      <c r="J1515" s="119">
        <v>4415901234.5500002</v>
      </c>
      <c r="K1515" s="121">
        <v>43145</v>
      </c>
      <c r="L1515" s="119">
        <v>160539</v>
      </c>
      <c r="M1515" s="119" t="s">
        <v>2726</v>
      </c>
    </row>
    <row r="1516" spans="1:13">
      <c r="A1516" s="119" t="s">
        <v>3402</v>
      </c>
      <c r="B1516" s="119" t="s">
        <v>397</v>
      </c>
      <c r="C1516" s="119">
        <v>2080</v>
      </c>
      <c r="D1516" s="119">
        <v>2126.25</v>
      </c>
      <c r="E1516" s="119">
        <v>2080</v>
      </c>
      <c r="F1516" s="119">
        <v>2126.25</v>
      </c>
      <c r="G1516" s="119">
        <v>2126.25</v>
      </c>
      <c r="H1516" s="119">
        <v>2025</v>
      </c>
      <c r="I1516" s="119">
        <v>1364</v>
      </c>
      <c r="J1516" s="119">
        <v>2874336.5</v>
      </c>
      <c r="K1516" s="121">
        <v>43145</v>
      </c>
      <c r="L1516" s="119">
        <v>71</v>
      </c>
      <c r="M1516" s="119" t="s">
        <v>3403</v>
      </c>
    </row>
    <row r="1517" spans="1:13">
      <c r="A1517" s="119" t="s">
        <v>166</v>
      </c>
      <c r="B1517" s="119" t="s">
        <v>397</v>
      </c>
      <c r="C1517" s="119">
        <v>585</v>
      </c>
      <c r="D1517" s="119">
        <v>586.65</v>
      </c>
      <c r="E1517" s="119">
        <v>572.1</v>
      </c>
      <c r="F1517" s="119">
        <v>576.6</v>
      </c>
      <c r="G1517" s="119">
        <v>573</v>
      </c>
      <c r="H1517" s="119">
        <v>584.5</v>
      </c>
      <c r="I1517" s="119">
        <v>672167</v>
      </c>
      <c r="J1517" s="119">
        <v>390190986.55000001</v>
      </c>
      <c r="K1517" s="121">
        <v>43145</v>
      </c>
      <c r="L1517" s="119">
        <v>23357</v>
      </c>
      <c r="M1517" s="119" t="s">
        <v>2160</v>
      </c>
    </row>
    <row r="1518" spans="1:13">
      <c r="A1518" s="119" t="s">
        <v>2161</v>
      </c>
      <c r="B1518" s="119" t="s">
        <v>397</v>
      </c>
      <c r="C1518" s="119">
        <v>44.4</v>
      </c>
      <c r="D1518" s="119">
        <v>45.25</v>
      </c>
      <c r="E1518" s="119">
        <v>44.2</v>
      </c>
      <c r="F1518" s="119">
        <v>44.5</v>
      </c>
      <c r="G1518" s="119">
        <v>44.3</v>
      </c>
      <c r="H1518" s="119">
        <v>44.3</v>
      </c>
      <c r="I1518" s="119">
        <v>441046</v>
      </c>
      <c r="J1518" s="119">
        <v>19727762.449999999</v>
      </c>
      <c r="K1518" s="121">
        <v>43145</v>
      </c>
      <c r="L1518" s="119">
        <v>2010</v>
      </c>
      <c r="M1518" s="119" t="s">
        <v>2162</v>
      </c>
    </row>
    <row r="1519" spans="1:13">
      <c r="A1519" s="119" t="s">
        <v>2163</v>
      </c>
      <c r="B1519" s="119" t="s">
        <v>397</v>
      </c>
      <c r="C1519" s="119">
        <v>45.3</v>
      </c>
      <c r="D1519" s="119">
        <v>45.3</v>
      </c>
      <c r="E1519" s="119">
        <v>44</v>
      </c>
      <c r="F1519" s="119">
        <v>44.25</v>
      </c>
      <c r="G1519" s="119">
        <v>44.3</v>
      </c>
      <c r="H1519" s="119">
        <v>44.3</v>
      </c>
      <c r="I1519" s="119">
        <v>624538</v>
      </c>
      <c r="J1519" s="119">
        <v>27945581.449999999</v>
      </c>
      <c r="K1519" s="121">
        <v>43145</v>
      </c>
      <c r="L1519" s="119">
        <v>2257</v>
      </c>
      <c r="M1519" s="119" t="s">
        <v>2807</v>
      </c>
    </row>
    <row r="1520" spans="1:13">
      <c r="A1520" s="119" t="s">
        <v>2952</v>
      </c>
      <c r="B1520" s="119" t="s">
        <v>397</v>
      </c>
      <c r="C1520" s="119">
        <v>55.65</v>
      </c>
      <c r="D1520" s="119">
        <v>55.65</v>
      </c>
      <c r="E1520" s="119">
        <v>50.2</v>
      </c>
      <c r="F1520" s="119">
        <v>51.1</v>
      </c>
      <c r="G1520" s="119">
        <v>51.1</v>
      </c>
      <c r="H1520" s="119">
        <v>51.3</v>
      </c>
      <c r="I1520" s="119">
        <v>9561</v>
      </c>
      <c r="J1520" s="119">
        <v>514888.3</v>
      </c>
      <c r="K1520" s="121">
        <v>43145</v>
      </c>
      <c r="L1520" s="119">
        <v>15</v>
      </c>
      <c r="M1520" s="119" t="s">
        <v>2953</v>
      </c>
    </row>
    <row r="1521" spans="1:13">
      <c r="A1521" s="119" t="s">
        <v>2164</v>
      </c>
      <c r="B1521" s="119" t="s">
        <v>397</v>
      </c>
      <c r="C1521" s="119">
        <v>932</v>
      </c>
      <c r="D1521" s="119">
        <v>940.95</v>
      </c>
      <c r="E1521" s="119">
        <v>907.05</v>
      </c>
      <c r="F1521" s="119">
        <v>920.9</v>
      </c>
      <c r="G1521" s="119">
        <v>914.8</v>
      </c>
      <c r="H1521" s="119">
        <v>931.65</v>
      </c>
      <c r="I1521" s="119">
        <v>15709</v>
      </c>
      <c r="J1521" s="119">
        <v>14649019.199999999</v>
      </c>
      <c r="K1521" s="121">
        <v>43145</v>
      </c>
      <c r="L1521" s="119">
        <v>1236</v>
      </c>
      <c r="M1521" s="119" t="s">
        <v>2165</v>
      </c>
    </row>
    <row r="1522" spans="1:13">
      <c r="A1522" s="119" t="s">
        <v>2166</v>
      </c>
      <c r="B1522" s="119" t="s">
        <v>397</v>
      </c>
      <c r="C1522" s="119">
        <v>121.2</v>
      </c>
      <c r="D1522" s="119">
        <v>126.85</v>
      </c>
      <c r="E1522" s="119">
        <v>120.35</v>
      </c>
      <c r="F1522" s="119">
        <v>122.7</v>
      </c>
      <c r="G1522" s="119">
        <v>123.45</v>
      </c>
      <c r="H1522" s="119">
        <v>121.3</v>
      </c>
      <c r="I1522" s="119">
        <v>287501</v>
      </c>
      <c r="J1522" s="119">
        <v>35578876.5</v>
      </c>
      <c r="K1522" s="121">
        <v>43145</v>
      </c>
      <c r="L1522" s="119">
        <v>3101</v>
      </c>
      <c r="M1522" s="119" t="s">
        <v>2167</v>
      </c>
    </row>
    <row r="1523" spans="1:13">
      <c r="A1523" s="119" t="s">
        <v>2168</v>
      </c>
      <c r="B1523" s="119" t="s">
        <v>397</v>
      </c>
      <c r="C1523" s="119">
        <v>25</v>
      </c>
      <c r="D1523" s="119">
        <v>25.65</v>
      </c>
      <c r="E1523" s="119">
        <v>23.55</v>
      </c>
      <c r="F1523" s="119">
        <v>24</v>
      </c>
      <c r="G1523" s="119">
        <v>24</v>
      </c>
      <c r="H1523" s="119">
        <v>24.15</v>
      </c>
      <c r="I1523" s="119">
        <v>163563</v>
      </c>
      <c r="J1523" s="119">
        <v>4014052.45</v>
      </c>
      <c r="K1523" s="121">
        <v>43145</v>
      </c>
      <c r="L1523" s="119">
        <v>960</v>
      </c>
      <c r="M1523" s="119" t="s">
        <v>2169</v>
      </c>
    </row>
    <row r="1524" spans="1:13">
      <c r="A1524" s="119" t="s">
        <v>2265</v>
      </c>
      <c r="B1524" s="119" t="s">
        <v>397</v>
      </c>
      <c r="C1524" s="119">
        <v>204.95</v>
      </c>
      <c r="D1524" s="119">
        <v>204.95</v>
      </c>
      <c r="E1524" s="119">
        <v>194</v>
      </c>
      <c r="F1524" s="119">
        <v>195.65</v>
      </c>
      <c r="G1524" s="119">
        <v>194</v>
      </c>
      <c r="H1524" s="119">
        <v>198.65</v>
      </c>
      <c r="I1524" s="119">
        <v>1352</v>
      </c>
      <c r="J1524" s="119">
        <v>267283.45</v>
      </c>
      <c r="K1524" s="121">
        <v>43145</v>
      </c>
      <c r="L1524" s="119">
        <v>122</v>
      </c>
      <c r="M1524" s="119" t="s">
        <v>2266</v>
      </c>
    </row>
    <row r="1525" spans="1:13">
      <c r="A1525" s="119" t="s">
        <v>2827</v>
      </c>
      <c r="B1525" s="119" t="s">
        <v>397</v>
      </c>
      <c r="C1525" s="119">
        <v>47.1</v>
      </c>
      <c r="D1525" s="119">
        <v>50</v>
      </c>
      <c r="E1525" s="119">
        <v>47.05</v>
      </c>
      <c r="F1525" s="119">
        <v>48</v>
      </c>
      <c r="G1525" s="119">
        <v>48</v>
      </c>
      <c r="H1525" s="119">
        <v>49.95</v>
      </c>
      <c r="I1525" s="119">
        <v>1730</v>
      </c>
      <c r="J1525" s="119">
        <v>83229</v>
      </c>
      <c r="K1525" s="121">
        <v>43145</v>
      </c>
      <c r="L1525" s="119">
        <v>17</v>
      </c>
      <c r="M1525" s="119" t="s">
        <v>2828</v>
      </c>
    </row>
    <row r="1526" spans="1:13">
      <c r="A1526" s="119" t="s">
        <v>2170</v>
      </c>
      <c r="B1526" s="119" t="s">
        <v>397</v>
      </c>
      <c r="C1526" s="119">
        <v>537</v>
      </c>
      <c r="D1526" s="119">
        <v>553</v>
      </c>
      <c r="E1526" s="119">
        <v>530.25</v>
      </c>
      <c r="F1526" s="119">
        <v>544.4</v>
      </c>
      <c r="G1526" s="119">
        <v>545</v>
      </c>
      <c r="H1526" s="119">
        <v>528.4</v>
      </c>
      <c r="I1526" s="119">
        <v>388563</v>
      </c>
      <c r="J1526" s="119">
        <v>211700935.30000001</v>
      </c>
      <c r="K1526" s="121">
        <v>43145</v>
      </c>
      <c r="L1526" s="119">
        <v>11236</v>
      </c>
      <c r="M1526" s="119" t="s">
        <v>2171</v>
      </c>
    </row>
    <row r="1527" spans="1:13">
      <c r="A1527" s="119" t="s">
        <v>2172</v>
      </c>
      <c r="B1527" s="119" t="s">
        <v>397</v>
      </c>
      <c r="C1527" s="119">
        <v>223.95</v>
      </c>
      <c r="D1527" s="119">
        <v>226</v>
      </c>
      <c r="E1527" s="119">
        <v>215.5</v>
      </c>
      <c r="F1527" s="119">
        <v>216.4</v>
      </c>
      <c r="G1527" s="119">
        <v>216</v>
      </c>
      <c r="H1527" s="119">
        <v>224.15</v>
      </c>
      <c r="I1527" s="119">
        <v>175203</v>
      </c>
      <c r="J1527" s="119">
        <v>38884593.350000001</v>
      </c>
      <c r="K1527" s="121">
        <v>43145</v>
      </c>
      <c r="L1527" s="119">
        <v>3198</v>
      </c>
      <c r="M1527" s="119" t="s">
        <v>2173</v>
      </c>
    </row>
    <row r="1528" spans="1:13">
      <c r="A1528" s="119" t="s">
        <v>2174</v>
      </c>
      <c r="B1528" s="119" t="s">
        <v>397</v>
      </c>
      <c r="C1528" s="119">
        <v>1135.0999999999999</v>
      </c>
      <c r="D1528" s="119">
        <v>1220</v>
      </c>
      <c r="E1528" s="119">
        <v>1134</v>
      </c>
      <c r="F1528" s="119">
        <v>1179.45</v>
      </c>
      <c r="G1528" s="119">
        <v>1183</v>
      </c>
      <c r="H1528" s="119">
        <v>1133.95</v>
      </c>
      <c r="I1528" s="119">
        <v>82633</v>
      </c>
      <c r="J1528" s="119">
        <v>98762645.549999997</v>
      </c>
      <c r="K1528" s="121">
        <v>43145</v>
      </c>
      <c r="L1528" s="119">
        <v>3953</v>
      </c>
      <c r="M1528" s="119" t="s">
        <v>2175</v>
      </c>
    </row>
    <row r="1529" spans="1:13">
      <c r="A1529" s="119" t="s">
        <v>2241</v>
      </c>
      <c r="B1529" s="119" t="s">
        <v>397</v>
      </c>
      <c r="C1529" s="119">
        <v>4.05</v>
      </c>
      <c r="D1529" s="119">
        <v>4.1500000000000004</v>
      </c>
      <c r="E1529" s="119">
        <v>3.95</v>
      </c>
      <c r="F1529" s="119">
        <v>4</v>
      </c>
      <c r="G1529" s="119">
        <v>3.95</v>
      </c>
      <c r="H1529" s="119">
        <v>4</v>
      </c>
      <c r="I1529" s="119">
        <v>82523</v>
      </c>
      <c r="J1529" s="119">
        <v>332316.2</v>
      </c>
      <c r="K1529" s="121">
        <v>43145</v>
      </c>
      <c r="L1529" s="119">
        <v>142</v>
      </c>
      <c r="M1529" s="119" t="s">
        <v>2242</v>
      </c>
    </row>
    <row r="1530" spans="1:13">
      <c r="A1530" s="119" t="s">
        <v>2241</v>
      </c>
      <c r="B1530" s="119" t="s">
        <v>397</v>
      </c>
      <c r="C1530" s="119">
        <v>3.85</v>
      </c>
      <c r="D1530" s="119">
        <v>4</v>
      </c>
      <c r="E1530" s="119">
        <v>3.8</v>
      </c>
      <c r="F1530" s="119">
        <v>3.9</v>
      </c>
      <c r="G1530" s="119">
        <v>3.9</v>
      </c>
      <c r="H1530" s="119">
        <v>3.8</v>
      </c>
      <c r="I1530" s="119">
        <v>107452</v>
      </c>
      <c r="J1530" s="119">
        <v>420336.55</v>
      </c>
      <c r="K1530" s="121">
        <v>43139</v>
      </c>
      <c r="L1530" s="119">
        <v>175</v>
      </c>
      <c r="M1530" s="119" t="s">
        <v>2242</v>
      </c>
    </row>
    <row r="1531" spans="1:13">
      <c r="K1531" s="121"/>
    </row>
    <row r="1532" spans="1:13">
      <c r="K1532" s="121"/>
    </row>
    <row r="1533" spans="1:13">
      <c r="K1533" s="121"/>
    </row>
    <row r="1534" spans="1:13">
      <c r="K1534" s="121"/>
    </row>
    <row r="1535" spans="1:13">
      <c r="K1535" s="121"/>
    </row>
    <row r="1536" spans="1:13">
      <c r="K1536" s="121"/>
    </row>
    <row r="1537" spans="11:11">
      <c r="K1537" s="121"/>
    </row>
    <row r="1538" spans="11:11">
      <c r="K1538" s="121"/>
    </row>
    <row r="1539" spans="11:11">
      <c r="K1539" s="121"/>
    </row>
    <row r="1540" spans="11:11">
      <c r="K1540" s="121"/>
    </row>
    <row r="1541" spans="11:11">
      <c r="K1541" s="121"/>
    </row>
    <row r="1542" spans="11:11">
      <c r="K1542" s="121"/>
    </row>
    <row r="1543" spans="11:11">
      <c r="K1543" s="121"/>
    </row>
    <row r="1544" spans="11:11">
      <c r="K1544" s="121"/>
    </row>
    <row r="1545" spans="11:11">
      <c r="K1545" s="121"/>
    </row>
    <row r="1546" spans="11:11">
      <c r="K1546" s="121"/>
    </row>
    <row r="1547" spans="11:11">
      <c r="K1547" s="121"/>
    </row>
    <row r="1548" spans="11:11">
      <c r="K1548" s="121"/>
    </row>
    <row r="1549" spans="11:11">
      <c r="K1549" s="121"/>
    </row>
    <row r="1550" spans="11:11">
      <c r="K1550" s="121"/>
    </row>
    <row r="1551" spans="11:11">
      <c r="K1551" s="121"/>
    </row>
    <row r="1552" spans="11:11">
      <c r="K1552" s="121"/>
    </row>
    <row r="1553" spans="11:11">
      <c r="K1553" s="121"/>
    </row>
    <row r="1554" spans="11:11">
      <c r="K1554" s="121"/>
    </row>
    <row r="1555" spans="11:11">
      <c r="K1555" s="121"/>
    </row>
    <row r="1556" spans="11:11">
      <c r="K1556" s="121"/>
    </row>
    <row r="1557" spans="11:11">
      <c r="K1557" s="121"/>
    </row>
    <row r="1558" spans="11:11">
      <c r="K1558" s="121"/>
    </row>
    <row r="1559" spans="11:11">
      <c r="K1559" s="121"/>
    </row>
    <row r="1560" spans="11:11">
      <c r="K1560" s="121"/>
    </row>
    <row r="1561" spans="11:11">
      <c r="K1561" s="121"/>
    </row>
    <row r="1562" spans="11:11">
      <c r="K1562" s="121"/>
    </row>
    <row r="1563" spans="11:11">
      <c r="K1563" s="121"/>
    </row>
    <row r="1564" spans="11:11">
      <c r="K1564" s="121"/>
    </row>
    <row r="1565" spans="11:11">
      <c r="K1565" s="121"/>
    </row>
    <row r="1566" spans="11:11">
      <c r="K1566" s="121"/>
    </row>
    <row r="1567" spans="11:11">
      <c r="K1567" s="121"/>
    </row>
    <row r="1568" spans="11:11">
      <c r="K1568" s="121"/>
    </row>
    <row r="1569" spans="11:11">
      <c r="K1569" s="121"/>
    </row>
    <row r="1570" spans="11:11">
      <c r="K1570" s="121"/>
    </row>
    <row r="1571" spans="11:11">
      <c r="K1571" s="121"/>
    </row>
    <row r="1572" spans="11:11">
      <c r="K1572" s="121"/>
    </row>
    <row r="1573" spans="11:11">
      <c r="K1573" s="121"/>
    </row>
    <row r="1574" spans="11:11">
      <c r="K1574" s="121"/>
    </row>
    <row r="1575" spans="11:11">
      <c r="K1575" s="121"/>
    </row>
    <row r="1576" spans="11:11">
      <c r="K1576" s="121"/>
    </row>
    <row r="1577" spans="11:11">
      <c r="K1577" s="121"/>
    </row>
    <row r="1578" spans="11:11">
      <c r="K1578" s="121"/>
    </row>
    <row r="1579" spans="11:11">
      <c r="K1579" s="121"/>
    </row>
    <row r="1580" spans="11:11">
      <c r="K1580" s="121"/>
    </row>
    <row r="1581" spans="11:11">
      <c r="K1581" s="121"/>
    </row>
    <row r="1582" spans="11:11">
      <c r="K1582" s="121"/>
    </row>
    <row r="1583" spans="11:11">
      <c r="K1583" s="121"/>
    </row>
    <row r="1584" spans="11:11">
      <c r="K1584" s="121"/>
    </row>
    <row r="1585" spans="11:11">
      <c r="K1585" s="121"/>
    </row>
    <row r="1586" spans="11:11">
      <c r="K1586" s="121"/>
    </row>
    <row r="1587" spans="11:11">
      <c r="K1587" s="121"/>
    </row>
    <row r="1588" spans="11:11">
      <c r="K1588" s="121"/>
    </row>
    <row r="1589" spans="11:11">
      <c r="K1589" s="121"/>
    </row>
    <row r="1590" spans="11:11">
      <c r="K1590" s="121"/>
    </row>
    <row r="1591" spans="11:11">
      <c r="K1591" s="121"/>
    </row>
    <row r="1592" spans="11:11">
      <c r="K1592" s="121"/>
    </row>
    <row r="1593" spans="11:11">
      <c r="K1593" s="121"/>
    </row>
    <row r="1594" spans="11:11">
      <c r="K1594" s="121"/>
    </row>
    <row r="1595" spans="11:11">
      <c r="K1595" s="121"/>
    </row>
    <row r="1596" spans="11:11">
      <c r="K1596" s="121"/>
    </row>
    <row r="1597" spans="11:11">
      <c r="K1597" s="121"/>
    </row>
    <row r="1598" spans="11:11">
      <c r="K1598" s="121"/>
    </row>
    <row r="1599" spans="11:11">
      <c r="K1599" s="121"/>
    </row>
    <row r="1600" spans="11:11">
      <c r="K1600" s="121"/>
    </row>
    <row r="1601" spans="11:11">
      <c r="K1601" s="121"/>
    </row>
    <row r="1602" spans="11:11">
      <c r="K1602" s="121"/>
    </row>
    <row r="1603" spans="11:11">
      <c r="K1603" s="121"/>
    </row>
    <row r="1604" spans="11:11">
      <c r="K1604" s="121"/>
    </row>
    <row r="1605" spans="11:11">
      <c r="K1605" s="121"/>
    </row>
    <row r="1606" spans="11:11">
      <c r="K1606" s="121"/>
    </row>
    <row r="1607" spans="11:11">
      <c r="K1607" s="121"/>
    </row>
    <row r="1608" spans="11:11">
      <c r="K1608" s="121"/>
    </row>
    <row r="1609" spans="11:11">
      <c r="K1609" s="121"/>
    </row>
    <row r="1610" spans="11:11">
      <c r="K1610" s="121"/>
    </row>
    <row r="1611" spans="11:11">
      <c r="K1611" s="121"/>
    </row>
    <row r="1612" spans="11:11">
      <c r="K1612" s="121"/>
    </row>
    <row r="1613" spans="11:11">
      <c r="K1613" s="121"/>
    </row>
    <row r="1614" spans="11:11">
      <c r="K1614" s="121"/>
    </row>
    <row r="1615" spans="11:11">
      <c r="K1615" s="121"/>
    </row>
    <row r="1616" spans="11:11">
      <c r="K1616" s="121"/>
    </row>
    <row r="1617" spans="11:11">
      <c r="K1617" s="121"/>
    </row>
    <row r="1618" spans="11:11">
      <c r="K1618" s="121"/>
    </row>
    <row r="1619" spans="11:11">
      <c r="K1619" s="121"/>
    </row>
    <row r="1620" spans="11:11">
      <c r="K1620" s="121"/>
    </row>
    <row r="1621" spans="11:11">
      <c r="K1621" s="121"/>
    </row>
    <row r="1622" spans="11:11">
      <c r="K1622" s="121"/>
    </row>
    <row r="1623" spans="11:11">
      <c r="K1623" s="121"/>
    </row>
    <row r="1624" spans="11:11">
      <c r="K1624" s="121"/>
    </row>
    <row r="1625" spans="11:11">
      <c r="K1625" s="121"/>
    </row>
    <row r="1626" spans="11:11">
      <c r="K1626" s="121"/>
    </row>
    <row r="1627" spans="11:11">
      <c r="K1627" s="121"/>
    </row>
    <row r="1628" spans="11:11">
      <c r="K1628" s="121"/>
    </row>
    <row r="1629" spans="11:11">
      <c r="K1629" s="121"/>
    </row>
    <row r="1630" spans="11:11">
      <c r="K1630" s="121"/>
    </row>
    <row r="1631" spans="11:11">
      <c r="K1631" s="121"/>
    </row>
    <row r="1632" spans="11:11">
      <c r="K1632" s="121"/>
    </row>
    <row r="1633" spans="11:11">
      <c r="K1633" s="121"/>
    </row>
    <row r="1634" spans="11:11">
      <c r="K1634" s="121"/>
    </row>
    <row r="1635" spans="11:11">
      <c r="K1635" s="121"/>
    </row>
    <row r="1636" spans="11:11">
      <c r="K1636" s="121"/>
    </row>
    <row r="1637" spans="11:11">
      <c r="K1637" s="121"/>
    </row>
    <row r="1638" spans="11:11">
      <c r="K1638" s="121"/>
    </row>
    <row r="1639" spans="11:11">
      <c r="K1639" s="121"/>
    </row>
    <row r="1640" spans="11:11">
      <c r="K1640" s="121"/>
    </row>
    <row r="1641" spans="11:11">
      <c r="K1641" s="121"/>
    </row>
    <row r="1642" spans="11:11">
      <c r="K1642" s="121"/>
    </row>
    <row r="1643" spans="11:11">
      <c r="K1643" s="121"/>
    </row>
    <row r="1644" spans="11:11">
      <c r="K1644" s="121"/>
    </row>
    <row r="1645" spans="11:11">
      <c r="K1645" s="121"/>
    </row>
    <row r="1646" spans="11:11">
      <c r="K1646" s="121"/>
    </row>
    <row r="1647" spans="11:11">
      <c r="K1647" s="121"/>
    </row>
    <row r="1648" spans="11:11">
      <c r="K1648" s="121"/>
    </row>
    <row r="1649" spans="11:11">
      <c r="K1649" s="121"/>
    </row>
    <row r="1650" spans="11:11">
      <c r="K1650" s="121"/>
    </row>
    <row r="1651" spans="11:11">
      <c r="K1651" s="121"/>
    </row>
    <row r="1652" spans="11:11">
      <c r="K1652" s="121"/>
    </row>
    <row r="1653" spans="11:11">
      <c r="K1653" s="121"/>
    </row>
    <row r="1654" spans="11:11">
      <c r="K1654" s="121"/>
    </row>
    <row r="1655" spans="11:11">
      <c r="K1655" s="121"/>
    </row>
    <row r="1656" spans="11:11">
      <c r="K1656" s="121"/>
    </row>
    <row r="1657" spans="11:11">
      <c r="K1657" s="121"/>
    </row>
    <row r="1658" spans="11:11">
      <c r="K1658" s="121"/>
    </row>
    <row r="1659" spans="11:11">
      <c r="K1659" s="121"/>
    </row>
    <row r="1660" spans="11:11">
      <c r="K1660" s="121"/>
    </row>
    <row r="1661" spans="11:11">
      <c r="K1661" s="121"/>
    </row>
    <row r="1662" spans="11:11">
      <c r="K1662" s="121"/>
    </row>
    <row r="1663" spans="11:11">
      <c r="K1663" s="121"/>
    </row>
    <row r="1664" spans="11:11">
      <c r="K1664" s="121"/>
    </row>
    <row r="1665" spans="11:11">
      <c r="K1665" s="121"/>
    </row>
    <row r="1666" spans="11:11">
      <c r="K1666" s="121"/>
    </row>
    <row r="1667" spans="11:11">
      <c r="K1667" s="121"/>
    </row>
    <row r="1668" spans="11:11">
      <c r="K1668" s="121"/>
    </row>
    <row r="1669" spans="11:11">
      <c r="K1669" s="121"/>
    </row>
    <row r="1670" spans="11:11">
      <c r="K1670" s="121"/>
    </row>
    <row r="1671" spans="11:11">
      <c r="K1671" s="121"/>
    </row>
    <row r="1672" spans="11:11">
      <c r="K1672" s="121"/>
    </row>
    <row r="1673" spans="11:11">
      <c r="K1673" s="121"/>
    </row>
    <row r="1674" spans="11:11">
      <c r="K1674" s="121"/>
    </row>
    <row r="1675" spans="11:11">
      <c r="K1675" s="121"/>
    </row>
    <row r="1676" spans="11:11">
      <c r="K1676" s="121"/>
    </row>
    <row r="1677" spans="11:11">
      <c r="K1677" s="121"/>
    </row>
    <row r="1678" spans="11:11">
      <c r="K1678" s="121"/>
    </row>
    <row r="1679" spans="11:11">
      <c r="K1679" s="121"/>
    </row>
    <row r="1680" spans="11:11">
      <c r="K1680" s="121"/>
    </row>
    <row r="1681" spans="11:11">
      <c r="K1681" s="121"/>
    </row>
    <row r="1682" spans="11:11">
      <c r="K1682" s="121"/>
    </row>
    <row r="1683" spans="11:11">
      <c r="K1683" s="121"/>
    </row>
    <row r="1684" spans="11:11">
      <c r="K1684" s="121"/>
    </row>
    <row r="1685" spans="11:11">
      <c r="K1685" s="121"/>
    </row>
    <row r="1686" spans="11:11">
      <c r="K1686" s="121"/>
    </row>
    <row r="1687" spans="11:11">
      <c r="K1687" s="121"/>
    </row>
    <row r="1688" spans="11:11">
      <c r="K1688" s="121"/>
    </row>
    <row r="1689" spans="11:11">
      <c r="K1689" s="121"/>
    </row>
    <row r="1690" spans="11:11">
      <c r="K1690" s="121"/>
    </row>
    <row r="1691" spans="11:11">
      <c r="K1691" s="121"/>
    </row>
    <row r="1692" spans="11:11">
      <c r="K1692" s="121"/>
    </row>
    <row r="1693" spans="11:11">
      <c r="K1693" s="121"/>
    </row>
    <row r="1694" spans="11:11">
      <c r="K1694" s="121"/>
    </row>
    <row r="1695" spans="11:11">
      <c r="K1695" s="121"/>
    </row>
    <row r="1696" spans="11:11">
      <c r="K1696" s="121"/>
    </row>
    <row r="1697" spans="11:11">
      <c r="K1697" s="121"/>
    </row>
    <row r="1698" spans="11:11">
      <c r="K1698" s="121"/>
    </row>
    <row r="1699" spans="11:11">
      <c r="K1699" s="121"/>
    </row>
    <row r="1700" spans="11:11">
      <c r="K1700" s="121"/>
    </row>
    <row r="1701" spans="11:11">
      <c r="K1701" s="121"/>
    </row>
    <row r="1702" spans="11:11">
      <c r="K1702" s="121"/>
    </row>
    <row r="1703" spans="11:11">
      <c r="K1703" s="121"/>
    </row>
    <row r="1704" spans="11:11">
      <c r="K1704" s="121"/>
    </row>
    <row r="1705" spans="11:11">
      <c r="K1705" s="121"/>
    </row>
    <row r="1706" spans="11:11">
      <c r="K1706" s="121"/>
    </row>
    <row r="1707" spans="11:11">
      <c r="K1707" s="121"/>
    </row>
    <row r="1708" spans="11:11">
      <c r="K1708" s="121"/>
    </row>
    <row r="1709" spans="11:11">
      <c r="K1709" s="121"/>
    </row>
    <row r="1710" spans="11:11">
      <c r="K1710" s="121"/>
    </row>
    <row r="1711" spans="11:11">
      <c r="K1711" s="121"/>
    </row>
    <row r="1712" spans="11:11">
      <c r="K1712" s="121"/>
    </row>
    <row r="1713" spans="11:11">
      <c r="K1713" s="121"/>
    </row>
    <row r="1714" spans="11:11">
      <c r="K1714" s="121"/>
    </row>
    <row r="1715" spans="11:11">
      <c r="K1715" s="121"/>
    </row>
    <row r="1716" spans="11:11">
      <c r="K1716" s="121"/>
    </row>
    <row r="1717" spans="11:11">
      <c r="K1717" s="121"/>
    </row>
    <row r="1718" spans="11:11">
      <c r="K1718" s="121"/>
    </row>
    <row r="1719" spans="11:11">
      <c r="K1719" s="121"/>
    </row>
    <row r="1720" spans="11:11">
      <c r="K1720" s="121"/>
    </row>
    <row r="1721" spans="11:11">
      <c r="K1721" s="121"/>
    </row>
    <row r="1722" spans="11:11">
      <c r="K1722" s="121"/>
    </row>
    <row r="1723" spans="11:11">
      <c r="K1723" s="121"/>
    </row>
    <row r="1724" spans="11:11">
      <c r="K1724" s="121"/>
    </row>
    <row r="1725" spans="11:11">
      <c r="K1725" s="121"/>
    </row>
    <row r="1726" spans="11:11">
      <c r="K1726" s="121"/>
    </row>
    <row r="1727" spans="11:11">
      <c r="K1727" s="121"/>
    </row>
    <row r="1728" spans="11:11">
      <c r="K1728" s="121"/>
    </row>
    <row r="1729" spans="11:11">
      <c r="K1729" s="121"/>
    </row>
    <row r="1730" spans="11:11">
      <c r="K1730" s="121"/>
    </row>
    <row r="1731" spans="11:11">
      <c r="K1731" s="121"/>
    </row>
    <row r="1732" spans="11:11">
      <c r="K1732" s="121"/>
    </row>
    <row r="1733" spans="11:11">
      <c r="K1733" s="121"/>
    </row>
    <row r="1734" spans="11:11">
      <c r="K1734" s="121"/>
    </row>
    <row r="1735" spans="11:11">
      <c r="K1735" s="121"/>
    </row>
    <row r="1736" spans="11:11">
      <c r="K1736" s="121"/>
    </row>
    <row r="1737" spans="11:11">
      <c r="K1737" s="121"/>
    </row>
    <row r="1738" spans="11:11">
      <c r="K1738" s="121"/>
    </row>
    <row r="1739" spans="11:11">
      <c r="K1739" s="121"/>
    </row>
    <row r="1740" spans="11:11">
      <c r="K1740" s="121"/>
    </row>
    <row r="1741" spans="11:11">
      <c r="K1741" s="121"/>
    </row>
    <row r="1742" spans="11:11">
      <c r="K1742" s="121"/>
    </row>
    <row r="1743" spans="11:11">
      <c r="K1743" s="121"/>
    </row>
    <row r="1744" spans="11:11">
      <c r="K1744" s="121"/>
    </row>
    <row r="1745" spans="11:11">
      <c r="K1745" s="121"/>
    </row>
    <row r="1746" spans="11:11">
      <c r="K1746" s="121"/>
    </row>
    <row r="1747" spans="11:11">
      <c r="K1747" s="121"/>
    </row>
    <row r="1748" spans="11:11">
      <c r="K1748" s="121"/>
    </row>
    <row r="1749" spans="11:11">
      <c r="K1749" s="121"/>
    </row>
    <row r="1750" spans="11:11">
      <c r="K1750" s="121"/>
    </row>
    <row r="1751" spans="11:11">
      <c r="K1751" s="121"/>
    </row>
    <row r="1752" spans="11:11">
      <c r="K1752" s="121"/>
    </row>
    <row r="1753" spans="11:11">
      <c r="K1753" s="12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  <vt:lpstr>Call Tracker (Currency)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akhil rathi</dc:creator>
  <cp:lastModifiedBy>nsharma</cp:lastModifiedBy>
  <dcterms:created xsi:type="dcterms:W3CDTF">2015-06-08T02:34:04Z</dcterms:created>
  <dcterms:modified xsi:type="dcterms:W3CDTF">2018-02-15T02:51:26Z</dcterms:modified>
</cp:coreProperties>
</file>